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3"/>
  </bookViews>
  <sheets>
    <sheet name="Utilization for PEC" sheetId="1" r:id="rId1"/>
    <sheet name="Historical Factors" sheetId="2" r:id="rId2"/>
    <sheet name="NDC" sheetId="3" r:id="rId3"/>
    <sheet name="Data Dictionary" sheetId="4" r:id="rId4"/>
  </sheets>
  <definedNames>
    <definedName name="_xlnm.Print_Area" localSheetId="2">'NDC'!$A$2:$F$114</definedName>
    <definedName name="Print_Area_0">#REF!</definedName>
    <definedName name="Print_Area_1">'Utilization for PEC'!$A$7:$K$541</definedName>
    <definedName name="Print_Area_2">'Historical Factors'!$A$3:$R$351</definedName>
  </definedNames>
  <calcPr fullCalcOnLoad="1"/>
</workbook>
</file>

<file path=xl/sharedStrings.xml><?xml version="1.0" encoding="utf-8"?>
<sst xmlns="http://schemas.openxmlformats.org/spreadsheetml/2006/main" count="3357" uniqueCount="298">
  <si>
    <t>Brand Name</t>
  </si>
  <si>
    <t>Generic Name</t>
  </si>
  <si>
    <t>Strength</t>
  </si>
  <si>
    <t>Dosage Form</t>
  </si>
  <si>
    <t>MTF</t>
  </si>
  <si>
    <t xml:space="preserve">METHYLIN                   </t>
  </si>
  <si>
    <t>METHYLPHENIDATE HCL</t>
  </si>
  <si>
    <t xml:space="preserve">10 MG     </t>
  </si>
  <si>
    <t xml:space="preserve">TABLET    </t>
  </si>
  <si>
    <t xml:space="preserve">RITALIN                    </t>
  </si>
  <si>
    <t xml:space="preserve">10MG      </t>
  </si>
  <si>
    <t xml:space="preserve">20 MG     </t>
  </si>
  <si>
    <t xml:space="preserve">20MG      </t>
  </si>
  <si>
    <t xml:space="preserve">5 MG      </t>
  </si>
  <si>
    <t xml:space="preserve">5MG       </t>
  </si>
  <si>
    <t xml:space="preserve">METADATE ER                </t>
  </si>
  <si>
    <t xml:space="preserve">TABLET ER </t>
  </si>
  <si>
    <t xml:space="preserve">METHYLIN ER                </t>
  </si>
  <si>
    <t xml:space="preserve">RITALIN-SR                 </t>
  </si>
  <si>
    <t xml:space="preserve">METHYLPHENIDATE ER         </t>
  </si>
  <si>
    <t xml:space="preserve">TABLET SA </t>
  </si>
  <si>
    <t xml:space="preserve">ADDERALL                   </t>
  </si>
  <si>
    <t>AMPHET ASP/AMPHET/D-AMPHET</t>
  </si>
  <si>
    <t xml:space="preserve">DEXEDRINE                  </t>
  </si>
  <si>
    <t>DEXTROAMPHETAMINE SULFATE</t>
  </si>
  <si>
    <t>CAPSULE SA</t>
  </si>
  <si>
    <t>CAPSULE ER</t>
  </si>
  <si>
    <t xml:space="preserve">15 MG     </t>
  </si>
  <si>
    <t xml:space="preserve">15MG      </t>
  </si>
  <si>
    <t xml:space="preserve">DESOXYN                    </t>
  </si>
  <si>
    <t>METHAMPHETAMINE HCL</t>
  </si>
  <si>
    <t xml:space="preserve">PROVIGIL                   </t>
  </si>
  <si>
    <t>MODAFINIL</t>
  </si>
  <si>
    <t xml:space="preserve">100 MG    </t>
  </si>
  <si>
    <t xml:space="preserve">30 MG     </t>
  </si>
  <si>
    <t xml:space="preserve">200 MG    </t>
  </si>
  <si>
    <t xml:space="preserve">CONCERTA                   </t>
  </si>
  <si>
    <t xml:space="preserve">18 MG     </t>
  </si>
  <si>
    <t xml:space="preserve">TAB ER 24 </t>
  </si>
  <si>
    <t xml:space="preserve">36 MG     </t>
  </si>
  <si>
    <t xml:space="preserve">7.5 MG    </t>
  </si>
  <si>
    <t xml:space="preserve">12.5 MG   </t>
  </si>
  <si>
    <t xml:space="preserve">54 MG     </t>
  </si>
  <si>
    <t xml:space="preserve">ADDERALL XR                </t>
  </si>
  <si>
    <t>CAP ER 24H</t>
  </si>
  <si>
    <t xml:space="preserve">FOCALIN                    </t>
  </si>
  <si>
    <t>DEXMETHYLPHENIDATE HCL</t>
  </si>
  <si>
    <t xml:space="preserve">2.5 MG    </t>
  </si>
  <si>
    <t xml:space="preserve">27 MG     </t>
  </si>
  <si>
    <t xml:space="preserve">25 MG     </t>
  </si>
  <si>
    <t xml:space="preserve">STRATTERA                  </t>
  </si>
  <si>
    <t>ATOMOXETINE HCL</t>
  </si>
  <si>
    <t xml:space="preserve">CAPSULE   </t>
  </si>
  <si>
    <t xml:space="preserve">40 MG     </t>
  </si>
  <si>
    <t xml:space="preserve">60 MG     </t>
  </si>
  <si>
    <t xml:space="preserve">METADATE CD                </t>
  </si>
  <si>
    <t>CPMP 30-70</t>
  </si>
  <si>
    <t xml:space="preserve">RITALIN LA                 </t>
  </si>
  <si>
    <t>CPMP 50-50</t>
  </si>
  <si>
    <t xml:space="preserve">TAB CHEW  </t>
  </si>
  <si>
    <t xml:space="preserve">5 MG/5 ML </t>
  </si>
  <si>
    <t xml:space="preserve">SOLUTION  </t>
  </si>
  <si>
    <t>10 MG/5 ML</t>
  </si>
  <si>
    <t xml:space="preserve">FOCALIN XR                 </t>
  </si>
  <si>
    <t xml:space="preserve">80 MG     </t>
  </si>
  <si>
    <t xml:space="preserve">50 MG     </t>
  </si>
  <si>
    <t xml:space="preserve">DAYTRANA                   </t>
  </si>
  <si>
    <t>METHYLPHENIDATE</t>
  </si>
  <si>
    <t xml:space="preserve">10MG/9HR  </t>
  </si>
  <si>
    <t>PATCH TD24</t>
  </si>
  <si>
    <t xml:space="preserve">15MG/9HR  </t>
  </si>
  <si>
    <t>20 MG/9 HR</t>
  </si>
  <si>
    <t xml:space="preserve">30MG/9HR  </t>
  </si>
  <si>
    <t xml:space="preserve">VYVANSE                    </t>
  </si>
  <si>
    <t>LISDEXAMFETAMINE DIMESYLATE</t>
  </si>
  <si>
    <t xml:space="preserve">70 MG     </t>
  </si>
  <si>
    <t xml:space="preserve">NUVIGIL                    </t>
  </si>
  <si>
    <t>ARMODAFINIL</t>
  </si>
  <si>
    <t xml:space="preserve">150 MG    </t>
  </si>
  <si>
    <t xml:space="preserve">250 MG    </t>
  </si>
  <si>
    <t xml:space="preserve">PROCENTRA                  </t>
  </si>
  <si>
    <t xml:space="preserve">INTUNIV                    </t>
  </si>
  <si>
    <t>GUANFACINE HCL</t>
  </si>
  <si>
    <t xml:space="preserve">1 MG      </t>
  </si>
  <si>
    <t>TAB SR 24H</t>
  </si>
  <si>
    <t xml:space="preserve">2 MG      </t>
  </si>
  <si>
    <t xml:space="preserve">3 MG      </t>
  </si>
  <si>
    <t xml:space="preserve">4 MG      </t>
  </si>
  <si>
    <t xml:space="preserve">KAPVAY                     </t>
  </si>
  <si>
    <t>CLONIDINE HCL</t>
  </si>
  <si>
    <t xml:space="preserve">0.1 MG    </t>
  </si>
  <si>
    <t>TAB ER 12H</t>
  </si>
  <si>
    <t>Retail</t>
  </si>
  <si>
    <t xml:space="preserve">XYREM                      </t>
  </si>
  <si>
    <t>SODIUM OXYBATE</t>
  </si>
  <si>
    <t xml:space="preserve">500MG/ML  </t>
  </si>
  <si>
    <t>Mail Order</t>
  </si>
  <si>
    <t>NDC</t>
  </si>
  <si>
    <t>Manufacturer</t>
  </si>
  <si>
    <t>59630076010</t>
  </si>
  <si>
    <t>SHIONOGI PHARMA</t>
  </si>
  <si>
    <t>68188013201</t>
  </si>
  <si>
    <t>MALLINCKRODT PH</t>
  </si>
  <si>
    <t>59630076110</t>
  </si>
  <si>
    <t>68188013501</t>
  </si>
  <si>
    <t>UCB PHARMA</t>
  </si>
  <si>
    <t>00078043905</t>
  </si>
  <si>
    <t>NOVARTIS</t>
  </si>
  <si>
    <t>59630075050</t>
  </si>
  <si>
    <t>68188088150</t>
  </si>
  <si>
    <t>53014057907</t>
  </si>
  <si>
    <t>53014059307</t>
  </si>
  <si>
    <t>59630076210</t>
  </si>
  <si>
    <t>68188013701</t>
  </si>
  <si>
    <t>00406142301</t>
  </si>
  <si>
    <t>00406144501</t>
  </si>
  <si>
    <t>00078044005</t>
  </si>
  <si>
    <t>00078042405</t>
  </si>
  <si>
    <t>59630075550</t>
  </si>
  <si>
    <t>68188088250</t>
  </si>
  <si>
    <t>17314585002</t>
  </si>
  <si>
    <t>MCNEIL CONSUMER</t>
  </si>
  <si>
    <t>50458058501</t>
  </si>
  <si>
    <t>JANSSEN PHARM.</t>
  </si>
  <si>
    <t>53014058007</t>
  </si>
  <si>
    <t>00078044105</t>
  </si>
  <si>
    <t>00078037005</t>
  </si>
  <si>
    <t>00078044205</t>
  </si>
  <si>
    <t>53014057530</t>
  </si>
  <si>
    <t>CELLTECH PHARM</t>
  </si>
  <si>
    <t>53014057572</t>
  </si>
  <si>
    <t>17314585302</t>
  </si>
  <si>
    <t>50458058801</t>
  </si>
  <si>
    <t>53014058107</t>
  </si>
  <si>
    <t>00078037105</t>
  </si>
  <si>
    <t>17314585102</t>
  </si>
  <si>
    <t>50458058601</t>
  </si>
  <si>
    <t>53014058207</t>
  </si>
  <si>
    <t>00078037205</t>
  </si>
  <si>
    <t>53014058307</t>
  </si>
  <si>
    <t>17314585202</t>
  </si>
  <si>
    <t>50458058701</t>
  </si>
  <si>
    <t>53014058407</t>
  </si>
  <si>
    <t>54092055210</t>
  </si>
  <si>
    <t>SHIRE US INC.</t>
  </si>
  <si>
    <t>54092055230</t>
  </si>
  <si>
    <t>NOVEN THERAPEUT</t>
  </si>
  <si>
    <t>68968555203</t>
  </si>
  <si>
    <t>54092055310</t>
  </si>
  <si>
    <t>54092055330</t>
  </si>
  <si>
    <t>68968555303</t>
  </si>
  <si>
    <t>54092055410</t>
  </si>
  <si>
    <t>54092055430</t>
  </si>
  <si>
    <t>68968555403</t>
  </si>
  <si>
    <t>54092055510</t>
  </si>
  <si>
    <t>54092055530</t>
  </si>
  <si>
    <t>68968555503</t>
  </si>
  <si>
    <t>00007351220</t>
  </si>
  <si>
    <t>GLAXOSMITHKLINE</t>
  </si>
  <si>
    <t>00007351259</t>
  </si>
  <si>
    <t>AMEDRA PHARMACE</t>
  </si>
  <si>
    <t>52054051209</t>
  </si>
  <si>
    <t>BARR</t>
  </si>
  <si>
    <t>00007351215</t>
  </si>
  <si>
    <t>SK BEECHAM PHAR</t>
  </si>
  <si>
    <t>00007351920</t>
  </si>
  <si>
    <t>13551070105</t>
  </si>
  <si>
    <t>FSC LABS</t>
  </si>
  <si>
    <t>23589003616</t>
  </si>
  <si>
    <t>TIBER PHARMACEU</t>
  </si>
  <si>
    <t>00007351320</t>
  </si>
  <si>
    <t>00007351359</t>
  </si>
  <si>
    <t>52054051309</t>
  </si>
  <si>
    <t>00007351315</t>
  </si>
  <si>
    <t>00007351420</t>
  </si>
  <si>
    <t>00007351459</t>
  </si>
  <si>
    <t>52054051409</t>
  </si>
  <si>
    <t>00007351415</t>
  </si>
  <si>
    <t>54092038101</t>
  </si>
  <si>
    <t>00555076302</t>
  </si>
  <si>
    <t>54092038301</t>
  </si>
  <si>
    <t>00555076502</t>
  </si>
  <si>
    <t>00555076602</t>
  </si>
  <si>
    <t>54092038501</t>
  </si>
  <si>
    <t>54092038701</t>
  </si>
  <si>
    <t>54092038901</t>
  </si>
  <si>
    <t>54092039101</t>
  </si>
  <si>
    <t>63459010101</t>
  </si>
  <si>
    <t>CEPHALON,INC.</t>
  </si>
  <si>
    <t>63459010130</t>
  </si>
  <si>
    <t>63459020101</t>
  </si>
  <si>
    <t>63459020130</t>
  </si>
  <si>
    <t>59417010210</t>
  </si>
  <si>
    <t>59417010310</t>
  </si>
  <si>
    <t>59417010410</t>
  </si>
  <si>
    <t>59417010510</t>
  </si>
  <si>
    <t>59417010610</t>
  </si>
  <si>
    <t>59417010710</t>
  </si>
  <si>
    <t>54092051302</t>
  </si>
  <si>
    <t>54092051502</t>
  </si>
  <si>
    <t>54092051702</t>
  </si>
  <si>
    <t>54092051902</t>
  </si>
  <si>
    <t>00002322730</t>
  </si>
  <si>
    <t>ELI LILLY &amp; CO.</t>
  </si>
  <si>
    <t>00002323830</t>
  </si>
  <si>
    <t>00002322830</t>
  </si>
  <si>
    <t>00002322930</t>
  </si>
  <si>
    <t>00002323930</t>
  </si>
  <si>
    <t>00002325030</t>
  </si>
  <si>
    <t>00002325130</t>
  </si>
  <si>
    <t>00078038005</t>
  </si>
  <si>
    <t>00078038105</t>
  </si>
  <si>
    <t>00078043005</t>
  </si>
  <si>
    <t>00078038205</t>
  </si>
  <si>
    <t>00078043105</t>
  </si>
  <si>
    <t>00078049305</t>
  </si>
  <si>
    <t>00078043205</t>
  </si>
  <si>
    <t>00078043305</t>
  </si>
  <si>
    <t>63459020530</t>
  </si>
  <si>
    <t>63459020560</t>
  </si>
  <si>
    <t>63459021530</t>
  </si>
  <si>
    <t>63459021560</t>
  </si>
  <si>
    <t>63459022530</t>
  </si>
  <si>
    <t>63459022560</t>
  </si>
  <si>
    <t>67386010201</t>
  </si>
  <si>
    <t>LUNDBECK INC.</t>
  </si>
  <si>
    <t>68727010001</t>
  </si>
  <si>
    <t>JAZZ PHARMACEUT</t>
  </si>
  <si>
    <t>59630065860</t>
  </si>
  <si>
    <t>ADHD Narcolepsy Agents NDC/Manufacturer Listing</t>
  </si>
  <si>
    <t>Source: PDTS 1 Oct 2010 - 30 Sep 2011</t>
  </si>
  <si>
    <t>ADHD Narcolepsy Agents Monthly Usage</t>
  </si>
  <si>
    <t>GENERIC NAME</t>
  </si>
  <si>
    <t>SERVICE CATEGORY</t>
  </si>
  <si>
    <t>CASE PACK</t>
  </si>
  <si>
    <t>PACKAGE SIZE</t>
  </si>
  <si>
    <t>STRENGTH</t>
  </si>
  <si>
    <t>DOSAGE FORM</t>
  </si>
  <si>
    <t>OCT-10 TOTAL QTY DISPENSED</t>
  </si>
  <si>
    <t>NOV-10 TOTAL QTY DISPENSED</t>
  </si>
  <si>
    <t>DEC-10 TOTAL QTY DISPENSED</t>
  </si>
  <si>
    <t>JAN-11 TOTAL QTY DISPENSED</t>
  </si>
  <si>
    <t>FEB-11 TOTAL QTY DISPENSED</t>
  </si>
  <si>
    <t>MAR-11 TOTAL QTY DISPENSED</t>
  </si>
  <si>
    <t>APR-11 TOTAL QTY DISPENSED</t>
  </si>
  <si>
    <t>MAY-11 TOTAL QTY DISPENSED</t>
  </si>
  <si>
    <t>JUN-11 TOTAL QTY DISPENSED</t>
  </si>
  <si>
    <t>JUL-11 TOTAL QTY DISPENSED</t>
  </si>
  <si>
    <t>AUG-11 TOTAL QTY DISPENSED</t>
  </si>
  <si>
    <t>SEP-11 TOTAL QTY DISPENSED</t>
  </si>
  <si>
    <t>TOTAL QTY DISPENSED</t>
  </si>
  <si>
    <t>Sum:</t>
  </si>
  <si>
    <t>The cost determination is only one factor used in the Committee's overall cost-effectiveness analysis. In the absence of a valid UF BPA or UF VARR offer, the Committee will use prices as described in the DoD P&amp;T Committee Evaluation of these agents.  Columns E, F, and G will be used to determine the price across the three points of service</t>
  </si>
  <si>
    <t>POS</t>
  </si>
  <si>
    <t>Evaluation Price (per tab/cap/ml)</t>
  </si>
  <si>
    <t>Total Tablets Dispensed</t>
  </si>
  <si>
    <t>Total Days of Therapy</t>
  </si>
  <si>
    <t>% market share by days of Therapy (POS)</t>
  </si>
  <si>
    <t>Average Tabs/Day of Therapy</t>
  </si>
  <si>
    <t>Cost/Day of Therapy</t>
  </si>
  <si>
    <t>Total Cost of Therapy</t>
  </si>
  <si>
    <t>Weighted Average Cost per Day of Therapy</t>
  </si>
  <si>
    <t>ADHD Narcolepsy Agents Cost Determination</t>
  </si>
  <si>
    <t xml:space="preserve"> </t>
  </si>
  <si>
    <t>Mail</t>
  </si>
  <si>
    <t>All  POS</t>
  </si>
  <si>
    <t>ALL  POS</t>
  </si>
  <si>
    <t>All POS</t>
  </si>
  <si>
    <t>Data Dictionary</t>
  </si>
  <si>
    <t>Age</t>
  </si>
  <si>
    <t>Age at the time the transaction was processed</t>
  </si>
  <si>
    <t>Brand Name of the medication</t>
  </si>
  <si>
    <t>Case Pack</t>
  </si>
  <si>
    <t>A numeric column that provides the number of saleable units in a shipping container</t>
  </si>
  <si>
    <t>Description of the drug form</t>
  </si>
  <si>
    <t>GCN Sequence Number</t>
  </si>
  <si>
    <t>a random number representing a generic formulation.  This is specific to generic ingredients, route of administration and drug strength.  Specific to its dosage form, it may not be duplicated.  It allows greater specificity for like products.</t>
  </si>
  <si>
    <t>Generic Name of the formulary Item</t>
  </si>
  <si>
    <t>The distributor (Labeler) of the item</t>
  </si>
  <si>
    <t>MONY Generic Indicator</t>
  </si>
  <si>
    <t>Drug Generic Indicator. Current Generic Indicator based on MONY code.</t>
  </si>
  <si>
    <t>N = Single-source or repackagers</t>
  </si>
  <si>
    <t>O = Originator</t>
  </si>
  <si>
    <t>Y = Generic</t>
  </si>
  <si>
    <t>X = Medical Supplies</t>
  </si>
  <si>
    <r>
      <t xml:space="preserve">The </t>
    </r>
    <r>
      <rPr>
        <b/>
        <sz val="10"/>
        <rFont val="Arial"/>
        <family val="2"/>
      </rPr>
      <t xml:space="preserve">National Drug Code </t>
    </r>
    <r>
      <rPr>
        <sz val="10"/>
        <rFont val="Arial"/>
        <family val="2"/>
      </rPr>
      <t>is an eleven-digit number, comprised of three segments.  Each segment provides information about the product:</t>
    </r>
  </si>
  <si>
    <t>Package Size</t>
  </si>
  <si>
    <t>The number of units (gm,ml,ea) that identifies the number of units contained in a package; for example, 100 tablets, 1000 capsules, or 20 ml vial.</t>
  </si>
  <si>
    <t>Repack</t>
  </si>
  <si>
    <t>0 = Not repackaged</t>
  </si>
  <si>
    <t>1 = Repackaged</t>
  </si>
  <si>
    <t>Route</t>
  </si>
  <si>
    <t>Description of Route</t>
  </si>
  <si>
    <t>Route of Administration</t>
  </si>
  <si>
    <r>
      <t xml:space="preserve">The </t>
    </r>
    <r>
      <rPr>
        <b/>
        <sz val="10"/>
        <rFont val="Arial"/>
        <family val="2"/>
      </rPr>
      <t>Route of Administration</t>
    </r>
    <r>
      <rPr>
        <sz val="10"/>
        <rFont val="Arial"/>
        <family val="2"/>
      </rPr>
      <t xml:space="preserve"> field indicates the method in which the drug is administered.   This is a 2 digit code.</t>
    </r>
  </si>
  <si>
    <t>Service Category (Claim)</t>
  </si>
  <si>
    <t>Service Category based on PCN#</t>
  </si>
  <si>
    <t>The strength of the formulary item</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</si>
</sst>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
    <numFmt numFmtId="166" formatCode="#,##0.0000"/>
    <numFmt numFmtId="167" formatCode="\$#,##0;[Red]&quot;$-&quot;#,##0"/>
    <numFmt numFmtId="168" formatCode="mmm/yy"/>
    <numFmt numFmtId="169" formatCode="&quot;$&quot;#,##0.00"/>
    <numFmt numFmtId="170" formatCode="&quot;$&quot;#,##0"/>
    <numFmt numFmtId="171" formatCode="_(* #,##0.0_);_(* \(#,##0.0\);_(* &quot;-&quot;??_);_(@_)"/>
    <numFmt numFmtId="172" formatCode="_(* #,##0_);_(* \(#,##0\);_(* &quot;-&quot;??_);_(@_)"/>
  </numFmts>
  <fonts count="52">
    <font>
      <sz val="10"/>
      <name val="Arial"/>
      <family val="0"/>
    </font>
    <font>
      <b/>
      <sz val="10"/>
      <name val="Arial"/>
      <family val="2"/>
    </font>
    <font>
      <sz val="12"/>
      <name val="Arial"/>
      <family val="2"/>
    </font>
    <font>
      <sz val="11"/>
      <color indexed="10"/>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0"/>
      <name val="Calibri"/>
      <family val="2"/>
    </font>
    <font>
      <sz val="11"/>
      <color indexed="53"/>
      <name val="Calibri"/>
      <family val="2"/>
    </font>
    <font>
      <b/>
      <sz val="16"/>
      <color indexed="10"/>
      <name val="Arial"/>
      <family val="2"/>
    </font>
    <font>
      <b/>
      <sz val="12"/>
      <color indexed="10"/>
      <name val="Arial"/>
      <family val="2"/>
    </font>
    <font>
      <b/>
      <sz val="14"/>
      <color indexed="10"/>
      <name val="Arial"/>
      <family val="2"/>
    </font>
    <font>
      <sz val="8"/>
      <color indexed="10"/>
      <name val="Arial"/>
      <family val="2"/>
    </font>
    <font>
      <b/>
      <sz val="8"/>
      <color indexed="10"/>
      <name val="Arial"/>
      <family val="2"/>
    </font>
    <font>
      <b/>
      <sz val="8"/>
      <color indexed="53"/>
      <name val="Arial"/>
      <family val="2"/>
    </font>
    <font>
      <sz val="10"/>
      <color indexed="10"/>
      <name val="Arial"/>
      <family val="2"/>
    </font>
    <font>
      <b/>
      <u val="single"/>
      <sz val="1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Arial"/>
      <family val="2"/>
    </font>
    <font>
      <b/>
      <sz val="12"/>
      <color theme="1"/>
      <name val="Arial"/>
      <family val="2"/>
    </font>
    <font>
      <b/>
      <sz val="14"/>
      <color theme="1"/>
      <name val="Arial"/>
      <family val="2"/>
    </font>
    <font>
      <sz val="8"/>
      <color theme="1"/>
      <name val="Arial"/>
      <family val="2"/>
    </font>
    <font>
      <b/>
      <sz val="8"/>
      <color theme="1"/>
      <name val="Arial"/>
      <family val="2"/>
    </font>
    <font>
      <b/>
      <sz val="8"/>
      <color rgb="FFFF0000"/>
      <name val="Arial"/>
      <family val="2"/>
    </font>
    <font>
      <sz val="1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bgColor indexed="64"/>
      </patternFill>
    </fill>
    <fill>
      <patternFill patternType="solid">
        <fgColor theme="4" tint="0.7999799847602844"/>
        <bgColor indexed="64"/>
      </patternFill>
    </fill>
    <fill>
      <patternFill patternType="solid">
        <fgColor indexed="65"/>
        <bgColor indexed="64"/>
      </patternFill>
    </fill>
    <fill>
      <patternFill patternType="solid">
        <fgColor theme="0" tint="-0.24993999302387238"/>
        <bgColor indexed="64"/>
      </patternFill>
    </fill>
    <fill>
      <patternFill patternType="solid">
        <fgColor indexed="22"/>
        <bgColor indexed="64"/>
      </patternFill>
    </fill>
    <fill>
      <patternFill patternType="solid">
        <fgColor theme="1"/>
        <bgColor indexed="64"/>
      </patternFill>
    </fill>
    <fill>
      <patternFill patternType="solid">
        <fgColor theme="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0"/>
      </left>
      <right style="thin">
        <color indexed="10"/>
      </right>
      <top style="thin">
        <color indexed="10"/>
      </top>
      <bottom style="thin">
        <color indexed="10"/>
      </bottom>
    </border>
    <border>
      <left style="thin">
        <color indexed="10"/>
      </left>
      <right style="thin">
        <color indexed="10"/>
      </right>
      <top style="thin">
        <color indexed="10"/>
      </top>
      <bottom>
        <color indexed="63"/>
      </bottom>
    </border>
    <border>
      <left style="thin"/>
      <right style="thin"/>
      <top style="thin"/>
      <bottom style="thin"/>
    </border>
    <border>
      <left style="thin">
        <color indexed="10"/>
      </left>
      <right>
        <color indexed="63"/>
      </right>
      <top style="thin">
        <color indexed="10"/>
      </top>
      <bottom style="thin">
        <color indexed="10"/>
      </bottom>
    </border>
    <border>
      <left style="thick"/>
      <right style="thick"/>
      <top style="thick"/>
      <bottom style="thick"/>
    </border>
    <border>
      <left>
        <color indexed="63"/>
      </left>
      <right>
        <color indexed="63"/>
      </right>
      <top style="thick"/>
      <bottom>
        <color indexed="63"/>
      </bottom>
    </border>
    <border>
      <left>
        <color indexed="63"/>
      </left>
      <right style="thick"/>
      <top>
        <color indexed="63"/>
      </top>
      <bottom>
        <color indexed="63"/>
      </bottom>
    </border>
    <border>
      <left>
        <color indexed="63"/>
      </left>
      <right>
        <color indexed="63"/>
      </right>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thin"/>
    </border>
    <border>
      <left style="thin"/>
      <right>
        <color indexed="63"/>
      </right>
      <top style="thin">
        <color indexed="10"/>
      </top>
      <bottom>
        <color indexed="63"/>
      </bottom>
    </border>
    <border>
      <left>
        <color indexed="63"/>
      </left>
      <right style="thick"/>
      <top>
        <color indexed="63"/>
      </top>
      <bottom style="thick"/>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color indexed="63"/>
      </left>
      <right style="thick"/>
      <top style="thick"/>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39">
    <xf numFmtId="0" fontId="0" fillId="0" borderId="0" xfId="0" applyFont="1" applyAlignment="1">
      <alignment/>
    </xf>
    <xf numFmtId="0" fontId="0" fillId="0" borderId="0" xfId="0" applyNumberFormat="1" applyFont="1" applyFill="1" applyBorder="1" applyAlignment="1">
      <alignment/>
    </xf>
    <xf numFmtId="0" fontId="0" fillId="33" borderId="10" xfId="0" applyNumberFormat="1" applyFont="1" applyFill="1" applyBorder="1" applyAlignment="1">
      <alignment horizontal="left" vertical="center"/>
    </xf>
    <xf numFmtId="3" fontId="0" fillId="33" borderId="10" xfId="0" applyNumberFormat="1" applyFont="1" applyFill="1" applyBorder="1" applyAlignment="1">
      <alignment horizontal="right" vertical="center"/>
    </xf>
    <xf numFmtId="1" fontId="0" fillId="33" borderId="10" xfId="0" applyNumberFormat="1" applyFont="1" applyFill="1" applyBorder="1" applyAlignment="1">
      <alignment horizontal="right" vertical="center"/>
    </xf>
    <xf numFmtId="2" fontId="0" fillId="33" borderId="10" xfId="0" applyNumberFormat="1" applyFont="1" applyFill="1" applyBorder="1" applyAlignment="1">
      <alignment horizontal="right" vertical="center"/>
    </xf>
    <xf numFmtId="0" fontId="45" fillId="34" borderId="0" xfId="0" applyFont="1" applyFill="1" applyAlignment="1">
      <alignment/>
    </xf>
    <xf numFmtId="0" fontId="1" fillId="35" borderId="10" xfId="0" applyNumberFormat="1" applyFont="1" applyFill="1" applyBorder="1" applyAlignment="1">
      <alignment horizontal="center" vertical="center" wrapText="1"/>
    </xf>
    <xf numFmtId="0" fontId="46" fillId="34" borderId="0" xfId="0" applyFont="1" applyFill="1" applyAlignment="1">
      <alignment/>
    </xf>
    <xf numFmtId="0" fontId="1" fillId="2" borderId="10" xfId="0" applyNumberFormat="1" applyFont="1" applyFill="1" applyBorder="1" applyAlignment="1">
      <alignment horizontal="center" vertical="center" wrapText="1"/>
    </xf>
    <xf numFmtId="168" fontId="1" fillId="35" borderId="10" xfId="0" applyNumberFormat="1" applyFont="1" applyFill="1" applyBorder="1" applyAlignment="1">
      <alignment horizontal="center" vertical="center" wrapText="1"/>
    </xf>
    <xf numFmtId="0" fontId="0" fillId="33" borderId="11" xfId="0" applyNumberFormat="1" applyFont="1" applyFill="1" applyBorder="1" applyAlignment="1">
      <alignment horizontal="left" vertical="center"/>
    </xf>
    <xf numFmtId="3" fontId="0" fillId="33" borderId="11" xfId="0" applyNumberFormat="1" applyFont="1" applyFill="1" applyBorder="1" applyAlignment="1">
      <alignment horizontal="right" vertical="center"/>
    </xf>
    <xf numFmtId="0" fontId="1" fillId="33" borderId="12" xfId="0" applyNumberFormat="1" applyFont="1" applyFill="1" applyBorder="1" applyAlignment="1">
      <alignment horizontal="right" vertical="center"/>
    </xf>
    <xf numFmtId="3" fontId="1" fillId="0" borderId="12" xfId="0" applyNumberFormat="1" applyFont="1" applyBorder="1" applyAlignment="1">
      <alignment/>
    </xf>
    <xf numFmtId="3" fontId="1" fillId="36" borderId="10" xfId="0" applyNumberFormat="1" applyFont="1" applyFill="1" applyBorder="1" applyAlignment="1">
      <alignment horizontal="right" vertical="center"/>
    </xf>
    <xf numFmtId="0" fontId="0" fillId="33" borderId="10" xfId="0" applyNumberFormat="1" applyFont="1" applyFill="1" applyBorder="1" applyAlignment="1">
      <alignment horizontal="left" vertical="center"/>
    </xf>
    <xf numFmtId="0" fontId="0" fillId="0" borderId="12" xfId="0" applyFont="1" applyBorder="1" applyAlignment="1">
      <alignment/>
    </xf>
    <xf numFmtId="0" fontId="0" fillId="33" borderId="13" xfId="0" applyNumberFormat="1" applyFont="1" applyFill="1" applyBorder="1" applyAlignment="1">
      <alignment horizontal="left" vertical="center"/>
    </xf>
    <xf numFmtId="0" fontId="0" fillId="33" borderId="12" xfId="0" applyNumberFormat="1" applyFont="1" applyFill="1" applyBorder="1" applyAlignment="1">
      <alignment horizontal="left" vertical="center"/>
    </xf>
    <xf numFmtId="3" fontId="0" fillId="0" borderId="12" xfId="0" applyNumberFormat="1" applyFont="1" applyBorder="1" applyAlignment="1">
      <alignment/>
    </xf>
    <xf numFmtId="3" fontId="2" fillId="0" borderId="0" xfId="0" applyNumberFormat="1" applyFont="1" applyAlignment="1">
      <alignment/>
    </xf>
    <xf numFmtId="0" fontId="47" fillId="34" borderId="0" xfId="0" applyFont="1" applyFill="1" applyAlignment="1">
      <alignment/>
    </xf>
    <xf numFmtId="0" fontId="0" fillId="34" borderId="0" xfId="0" applyFill="1" applyAlignment="1">
      <alignment/>
    </xf>
    <xf numFmtId="0" fontId="48" fillId="34" borderId="0" xfId="0" applyFont="1" applyFill="1" applyAlignment="1">
      <alignment/>
    </xf>
    <xf numFmtId="0" fontId="49" fillId="37" borderId="14" xfId="0" applyFont="1" applyFill="1" applyBorder="1" applyAlignment="1">
      <alignment horizontal="center" vertical="center" wrapText="1"/>
    </xf>
    <xf numFmtId="0" fontId="50" fillId="37" borderId="14" xfId="0" applyFont="1" applyFill="1" applyBorder="1" applyAlignment="1">
      <alignment horizontal="center" vertical="center" wrapText="1"/>
    </xf>
    <xf numFmtId="0" fontId="0" fillId="0" borderId="15" xfId="0" applyBorder="1" applyAlignment="1">
      <alignment/>
    </xf>
    <xf numFmtId="169" fontId="0" fillId="0" borderId="15" xfId="0" applyNumberFormat="1" applyBorder="1" applyAlignment="1">
      <alignment horizontal="right"/>
    </xf>
    <xf numFmtId="3" fontId="0" fillId="0" borderId="15" xfId="0" applyNumberFormat="1" applyBorder="1" applyAlignment="1">
      <alignment horizontal="right"/>
    </xf>
    <xf numFmtId="9" fontId="0" fillId="0" borderId="15" xfId="0" applyNumberFormat="1" applyBorder="1" applyAlignment="1">
      <alignment horizontal="right"/>
    </xf>
    <xf numFmtId="2" fontId="0" fillId="0" borderId="15" xfId="0" applyNumberFormat="1" applyBorder="1" applyAlignment="1">
      <alignment horizontal="right"/>
    </xf>
    <xf numFmtId="170" fontId="0" fillId="0" borderId="15" xfId="0" applyNumberFormat="1" applyBorder="1" applyAlignment="1">
      <alignment horizontal="right"/>
    </xf>
    <xf numFmtId="0" fontId="0" fillId="0" borderId="0" xfId="0" applyBorder="1" applyAlignment="1">
      <alignment/>
    </xf>
    <xf numFmtId="169" fontId="0" fillId="0" borderId="0" xfId="0" applyNumberFormat="1" applyBorder="1" applyAlignment="1">
      <alignment horizontal="right"/>
    </xf>
    <xf numFmtId="3" fontId="0" fillId="0" borderId="0" xfId="0" applyNumberFormat="1" applyBorder="1" applyAlignment="1">
      <alignment horizontal="right"/>
    </xf>
    <xf numFmtId="9" fontId="0" fillId="0" borderId="0" xfId="0" applyNumberFormat="1" applyBorder="1" applyAlignment="1">
      <alignment horizontal="right"/>
    </xf>
    <xf numFmtId="2" fontId="0" fillId="0" borderId="0" xfId="0" applyNumberFormat="1" applyBorder="1" applyAlignment="1">
      <alignment horizontal="right"/>
    </xf>
    <xf numFmtId="170" fontId="0" fillId="0" borderId="0" xfId="0" applyNumberFormat="1" applyBorder="1" applyAlignment="1">
      <alignment horizontal="right"/>
    </xf>
    <xf numFmtId="3" fontId="1" fillId="0" borderId="0" xfId="0" applyNumberFormat="1" applyFont="1" applyBorder="1" applyAlignment="1">
      <alignment horizontal="right"/>
    </xf>
    <xf numFmtId="9" fontId="1" fillId="0" borderId="0" xfId="0" applyNumberFormat="1" applyFont="1" applyBorder="1" applyAlignment="1">
      <alignment horizontal="right"/>
    </xf>
    <xf numFmtId="2" fontId="1" fillId="0" borderId="0" xfId="0" applyNumberFormat="1" applyFont="1" applyBorder="1" applyAlignment="1">
      <alignment horizontal="right"/>
    </xf>
    <xf numFmtId="169" fontId="1" fillId="0" borderId="0" xfId="0" applyNumberFormat="1" applyFont="1" applyBorder="1" applyAlignment="1">
      <alignment horizontal="right"/>
    </xf>
    <xf numFmtId="170" fontId="1" fillId="0" borderId="0" xfId="0" applyNumberFormat="1" applyFont="1" applyBorder="1" applyAlignment="1">
      <alignment horizontal="right"/>
    </xf>
    <xf numFmtId="0" fontId="0" fillId="38" borderId="0" xfId="0" applyFill="1" applyBorder="1" applyAlignment="1">
      <alignment horizontal="center" vertical="center"/>
    </xf>
    <xf numFmtId="0" fontId="0" fillId="38" borderId="0" xfId="0" applyFill="1" applyBorder="1" applyAlignment="1">
      <alignment/>
    </xf>
    <xf numFmtId="169" fontId="0" fillId="38" borderId="0" xfId="0" applyNumberFormat="1" applyFill="1" applyBorder="1" applyAlignment="1">
      <alignment horizontal="right"/>
    </xf>
    <xf numFmtId="3" fontId="0" fillId="38" borderId="0" xfId="0" applyNumberFormat="1" applyFill="1" applyBorder="1" applyAlignment="1">
      <alignment horizontal="right"/>
    </xf>
    <xf numFmtId="9" fontId="0" fillId="38" borderId="0" xfId="0" applyNumberFormat="1" applyFill="1" applyBorder="1" applyAlignment="1">
      <alignment horizontal="right"/>
    </xf>
    <xf numFmtId="2" fontId="0" fillId="38" borderId="0" xfId="0" applyNumberFormat="1" applyFill="1" applyBorder="1" applyAlignment="1">
      <alignment horizontal="right"/>
    </xf>
    <xf numFmtId="170" fontId="0" fillId="38" borderId="0" xfId="0" applyNumberFormat="1" applyFill="1" applyBorder="1" applyAlignment="1">
      <alignment horizontal="right"/>
    </xf>
    <xf numFmtId="169" fontId="0" fillId="38" borderId="16" xfId="0" applyNumberFormat="1" applyFill="1" applyBorder="1" applyAlignment="1">
      <alignment vertical="center"/>
    </xf>
    <xf numFmtId="0" fontId="0" fillId="0" borderId="17" xfId="0" applyBorder="1" applyAlignment="1">
      <alignment/>
    </xf>
    <xf numFmtId="169" fontId="0" fillId="0" borderId="17" xfId="0" applyNumberFormat="1" applyBorder="1" applyAlignment="1">
      <alignment horizontal="right"/>
    </xf>
    <xf numFmtId="3" fontId="1" fillId="0" borderId="17" xfId="0" applyNumberFormat="1" applyFont="1" applyBorder="1" applyAlignment="1">
      <alignment horizontal="right"/>
    </xf>
    <xf numFmtId="9" fontId="1" fillId="0" borderId="17" xfId="0" applyNumberFormat="1" applyFont="1" applyBorder="1" applyAlignment="1">
      <alignment horizontal="right"/>
    </xf>
    <xf numFmtId="2" fontId="1" fillId="0" borderId="17" xfId="0" applyNumberFormat="1" applyFont="1" applyBorder="1" applyAlignment="1">
      <alignment horizontal="right"/>
    </xf>
    <xf numFmtId="169" fontId="1" fillId="0" borderId="17" xfId="0" applyNumberFormat="1" applyFont="1" applyBorder="1" applyAlignment="1">
      <alignment horizontal="right"/>
    </xf>
    <xf numFmtId="170" fontId="1" fillId="0" borderId="17" xfId="0" applyNumberFormat="1" applyFont="1" applyBorder="1" applyAlignment="1">
      <alignment horizontal="right"/>
    </xf>
    <xf numFmtId="0" fontId="1" fillId="39" borderId="18" xfId="0" applyNumberFormat="1" applyFont="1" applyFill="1" applyBorder="1" applyAlignment="1">
      <alignment horizontal="center" vertical="center"/>
    </xf>
    <xf numFmtId="0" fontId="0" fillId="40" borderId="19" xfId="0" applyFill="1" applyBorder="1" applyAlignment="1">
      <alignment horizontal="center" vertical="center"/>
    </xf>
    <xf numFmtId="0" fontId="0" fillId="40" borderId="19" xfId="0" applyFill="1" applyBorder="1" applyAlignment="1">
      <alignment/>
    </xf>
    <xf numFmtId="169" fontId="0" fillId="40" borderId="19" xfId="0" applyNumberFormat="1" applyFill="1" applyBorder="1" applyAlignment="1">
      <alignment horizontal="right"/>
    </xf>
    <xf numFmtId="3" fontId="1" fillId="40" borderId="19" xfId="0" applyNumberFormat="1" applyFont="1" applyFill="1" applyBorder="1" applyAlignment="1">
      <alignment horizontal="right"/>
    </xf>
    <xf numFmtId="9" fontId="1" fillId="40" borderId="19" xfId="0" applyNumberFormat="1" applyFont="1" applyFill="1" applyBorder="1" applyAlignment="1">
      <alignment horizontal="right"/>
    </xf>
    <xf numFmtId="2" fontId="1" fillId="40" borderId="19" xfId="0" applyNumberFormat="1" applyFont="1" applyFill="1" applyBorder="1" applyAlignment="1">
      <alignment horizontal="right"/>
    </xf>
    <xf numFmtId="169" fontId="1" fillId="40" borderId="19" xfId="0" applyNumberFormat="1" applyFont="1" applyFill="1" applyBorder="1" applyAlignment="1">
      <alignment horizontal="right"/>
    </xf>
    <xf numFmtId="170" fontId="1" fillId="40" borderId="19" xfId="0" applyNumberFormat="1" applyFont="1" applyFill="1" applyBorder="1" applyAlignment="1">
      <alignment horizontal="right"/>
    </xf>
    <xf numFmtId="169" fontId="0" fillId="40" borderId="20" xfId="0" applyNumberFormat="1" applyFill="1" applyBorder="1" applyAlignment="1">
      <alignment horizontal="center" vertical="center"/>
    </xf>
    <xf numFmtId="0" fontId="0" fillId="39" borderId="18" xfId="0" applyNumberFormat="1" applyFont="1" applyFill="1" applyBorder="1" applyAlignment="1">
      <alignment horizontal="left" vertical="center"/>
    </xf>
    <xf numFmtId="0" fontId="0" fillId="39" borderId="19" xfId="0" applyNumberFormat="1" applyFont="1" applyFill="1" applyBorder="1" applyAlignment="1">
      <alignment horizontal="left" vertical="center"/>
    </xf>
    <xf numFmtId="4" fontId="0" fillId="39" borderId="19" xfId="0" applyNumberFormat="1" applyFont="1" applyFill="1" applyBorder="1" applyAlignment="1">
      <alignment horizontal="right" vertical="center"/>
    </xf>
    <xf numFmtId="1" fontId="0" fillId="39" borderId="19" xfId="0" applyNumberFormat="1" applyFont="1" applyFill="1" applyBorder="1" applyAlignment="1">
      <alignment horizontal="right" vertical="center"/>
    </xf>
    <xf numFmtId="3" fontId="0" fillId="39" borderId="19" xfId="0" applyNumberFormat="1" applyFont="1" applyFill="1" applyBorder="1" applyAlignment="1">
      <alignment horizontal="right" vertical="center"/>
    </xf>
    <xf numFmtId="166" fontId="0" fillId="39" borderId="19" xfId="0" applyNumberFormat="1" applyFont="1" applyFill="1" applyBorder="1" applyAlignment="1">
      <alignment horizontal="right" vertical="center"/>
    </xf>
    <xf numFmtId="167" fontId="0" fillId="39" borderId="19" xfId="0" applyNumberFormat="1" applyFont="1" applyFill="1" applyBorder="1" applyAlignment="1">
      <alignment horizontal="right" vertical="center"/>
    </xf>
    <xf numFmtId="0" fontId="0" fillId="40" borderId="20" xfId="0" applyFont="1" applyFill="1" applyBorder="1" applyAlignment="1">
      <alignment/>
    </xf>
    <xf numFmtId="0" fontId="0" fillId="40" borderId="18" xfId="0" applyFont="1" applyFill="1" applyBorder="1" applyAlignment="1">
      <alignment/>
    </xf>
    <xf numFmtId="0" fontId="0" fillId="40" borderId="19" xfId="0" applyFont="1" applyFill="1" applyBorder="1" applyAlignment="1">
      <alignment/>
    </xf>
    <xf numFmtId="4" fontId="0" fillId="39" borderId="19" xfId="0" applyNumberFormat="1" applyFont="1" applyFill="1" applyBorder="1" applyAlignment="1">
      <alignment horizontal="right" vertical="center"/>
    </xf>
    <xf numFmtId="1" fontId="0" fillId="39" borderId="19" xfId="0" applyNumberFormat="1" applyFont="1" applyFill="1" applyBorder="1" applyAlignment="1">
      <alignment horizontal="right" vertical="center"/>
    </xf>
    <xf numFmtId="3" fontId="0" fillId="39" borderId="19" xfId="0" applyNumberFormat="1" applyFont="1" applyFill="1" applyBorder="1" applyAlignment="1">
      <alignment horizontal="right" vertical="center"/>
    </xf>
    <xf numFmtId="166" fontId="0" fillId="39" borderId="19" xfId="0" applyNumberFormat="1" applyFont="1" applyFill="1" applyBorder="1" applyAlignment="1">
      <alignment horizontal="right" vertical="center"/>
    </xf>
    <xf numFmtId="167" fontId="0" fillId="39" borderId="19" xfId="0" applyNumberFormat="1" applyFont="1" applyFill="1" applyBorder="1" applyAlignment="1">
      <alignment horizontal="right" vertical="center"/>
    </xf>
    <xf numFmtId="0" fontId="0" fillId="0" borderId="0" xfId="55" applyFont="1" applyFill="1" applyBorder="1" applyAlignment="1">
      <alignment horizontal="center" vertical="center" wrapText="1"/>
      <protection/>
    </xf>
    <xf numFmtId="169" fontId="0" fillId="0" borderId="0" xfId="55" applyNumberFormat="1" applyFont="1" applyFill="1" applyBorder="1" applyAlignment="1">
      <alignment horizontal="right" vertical="center" wrapText="1"/>
      <protection/>
    </xf>
    <xf numFmtId="3" fontId="0" fillId="0" borderId="0" xfId="55" applyNumberFormat="1" applyFont="1" applyFill="1" applyBorder="1" applyAlignment="1">
      <alignment horizontal="right" vertical="center" wrapText="1"/>
      <protection/>
    </xf>
    <xf numFmtId="9" fontId="0" fillId="0" borderId="0" xfId="55" applyNumberFormat="1" applyFont="1" applyFill="1" applyBorder="1" applyAlignment="1">
      <alignment horizontal="right" vertical="center" wrapText="1"/>
      <protection/>
    </xf>
    <xf numFmtId="2" fontId="0" fillId="0" borderId="0" xfId="55" applyNumberFormat="1" applyFont="1" applyFill="1" applyBorder="1" applyAlignment="1">
      <alignment horizontal="right" vertical="center" wrapText="1"/>
      <protection/>
    </xf>
    <xf numFmtId="170" fontId="0" fillId="0" borderId="0" xfId="55" applyNumberFormat="1" applyFont="1" applyFill="1" applyBorder="1" applyAlignment="1">
      <alignment horizontal="right" vertical="center" wrapText="1"/>
      <protection/>
    </xf>
    <xf numFmtId="3" fontId="1" fillId="0" borderId="0" xfId="55" applyNumberFormat="1" applyFont="1" applyFill="1" applyBorder="1" applyAlignment="1">
      <alignment horizontal="right" vertical="center" wrapText="1"/>
      <protection/>
    </xf>
    <xf numFmtId="9" fontId="1" fillId="0" borderId="0" xfId="55" applyNumberFormat="1" applyFont="1" applyFill="1" applyBorder="1" applyAlignment="1">
      <alignment horizontal="right" vertical="center" wrapText="1"/>
      <protection/>
    </xf>
    <xf numFmtId="2" fontId="1" fillId="0" borderId="0" xfId="55" applyNumberFormat="1" applyFont="1" applyFill="1" applyBorder="1" applyAlignment="1">
      <alignment horizontal="right" vertical="center" wrapText="1"/>
      <protection/>
    </xf>
    <xf numFmtId="169" fontId="1" fillId="0" borderId="0" xfId="55" applyNumberFormat="1" applyFont="1" applyFill="1" applyBorder="1" applyAlignment="1">
      <alignment horizontal="right" vertical="center" wrapText="1"/>
      <protection/>
    </xf>
    <xf numFmtId="170" fontId="1" fillId="0" borderId="0" xfId="55" applyNumberFormat="1" applyFont="1" applyFill="1" applyBorder="1" applyAlignment="1">
      <alignment horizontal="right" vertical="center" wrapText="1"/>
      <protection/>
    </xf>
    <xf numFmtId="0" fontId="0" fillId="0" borderId="15" xfId="55" applyFont="1" applyFill="1" applyBorder="1" applyAlignment="1">
      <alignment horizontal="center" vertical="center" wrapText="1"/>
      <protection/>
    </xf>
    <xf numFmtId="169" fontId="0" fillId="0" borderId="15" xfId="55" applyNumberFormat="1" applyFont="1" applyFill="1" applyBorder="1" applyAlignment="1">
      <alignment horizontal="right" vertical="center" wrapText="1"/>
      <protection/>
    </xf>
    <xf numFmtId="3" fontId="0" fillId="0" borderId="15" xfId="55" applyNumberFormat="1" applyFont="1" applyFill="1" applyBorder="1" applyAlignment="1">
      <alignment horizontal="right" vertical="center" wrapText="1"/>
      <protection/>
    </xf>
    <xf numFmtId="9" fontId="0" fillId="0" borderId="15" xfId="55" applyNumberFormat="1" applyFont="1" applyFill="1" applyBorder="1" applyAlignment="1">
      <alignment horizontal="right" vertical="center" wrapText="1"/>
      <protection/>
    </xf>
    <xf numFmtId="2" fontId="0" fillId="0" borderId="15" xfId="55" applyNumberFormat="1" applyFont="1" applyFill="1" applyBorder="1" applyAlignment="1">
      <alignment horizontal="right" vertical="center" wrapText="1"/>
      <protection/>
    </xf>
    <xf numFmtId="170" fontId="0" fillId="0" borderId="15" xfId="55" applyNumberFormat="1" applyFont="1" applyFill="1" applyBorder="1" applyAlignment="1">
      <alignment horizontal="right" vertical="center" wrapText="1"/>
      <protection/>
    </xf>
    <xf numFmtId="169" fontId="0" fillId="38" borderId="0" xfId="0" applyNumberFormat="1" applyFont="1" applyFill="1" applyBorder="1" applyAlignment="1">
      <alignment horizontal="right"/>
    </xf>
    <xf numFmtId="0" fontId="0" fillId="0" borderId="17" xfId="55" applyFont="1" applyFill="1" applyBorder="1" applyAlignment="1">
      <alignment horizontal="center" vertical="center" wrapText="1"/>
      <protection/>
    </xf>
    <xf numFmtId="169" fontId="0" fillId="0" borderId="17" xfId="55" applyNumberFormat="1" applyFont="1" applyFill="1" applyBorder="1" applyAlignment="1">
      <alignment horizontal="right" vertical="center" wrapText="1"/>
      <protection/>
    </xf>
    <xf numFmtId="3" fontId="1" fillId="0" borderId="17" xfId="55" applyNumberFormat="1" applyFont="1" applyFill="1" applyBorder="1" applyAlignment="1">
      <alignment horizontal="right" vertical="center" wrapText="1"/>
      <protection/>
    </xf>
    <xf numFmtId="9" fontId="1" fillId="0" borderId="17" xfId="55" applyNumberFormat="1" applyFont="1" applyFill="1" applyBorder="1" applyAlignment="1">
      <alignment horizontal="right" vertical="center" wrapText="1"/>
      <protection/>
    </xf>
    <xf numFmtId="2" fontId="1" fillId="0" borderId="17" xfId="55" applyNumberFormat="1" applyFont="1" applyFill="1" applyBorder="1" applyAlignment="1">
      <alignment horizontal="right" vertical="center" wrapText="1"/>
      <protection/>
    </xf>
    <xf numFmtId="169" fontId="1" fillId="0" borderId="17" xfId="55" applyNumberFormat="1" applyFont="1" applyFill="1" applyBorder="1" applyAlignment="1">
      <alignment horizontal="right" vertical="center" wrapText="1"/>
      <protection/>
    </xf>
    <xf numFmtId="170" fontId="1" fillId="0" borderId="17" xfId="55" applyNumberFormat="1" applyFont="1" applyFill="1" applyBorder="1" applyAlignment="1">
      <alignment horizontal="right" vertical="center" wrapText="1"/>
      <protection/>
    </xf>
    <xf numFmtId="0" fontId="0" fillId="39" borderId="19" xfId="0" applyNumberFormat="1" applyFont="1" applyFill="1" applyBorder="1" applyAlignment="1">
      <alignment horizontal="left" vertical="center"/>
    </xf>
    <xf numFmtId="0" fontId="0" fillId="33" borderId="21" xfId="0" applyNumberFormat="1" applyFont="1" applyFill="1" applyBorder="1" applyAlignment="1">
      <alignment horizontal="left" vertical="center"/>
    </xf>
    <xf numFmtId="168" fontId="1" fillId="35" borderId="11" xfId="0" applyNumberFormat="1" applyFont="1" applyFill="1" applyBorder="1" applyAlignment="1">
      <alignment horizontal="center" vertical="center" wrapText="1"/>
    </xf>
    <xf numFmtId="0" fontId="1" fillId="35" borderId="11" xfId="0" applyNumberFormat="1" applyFont="1" applyFill="1" applyBorder="1" applyAlignment="1">
      <alignment horizontal="center" vertical="center" wrapText="1"/>
    </xf>
    <xf numFmtId="3" fontId="2" fillId="0" borderId="22" xfId="0" applyNumberFormat="1" applyFont="1" applyBorder="1" applyAlignment="1">
      <alignment/>
    </xf>
    <xf numFmtId="0" fontId="0" fillId="0" borderId="0" xfId="0" applyBorder="1" applyAlignment="1">
      <alignment horizontal="center" vertical="center"/>
    </xf>
    <xf numFmtId="169" fontId="0" fillId="0" borderId="16" xfId="0" applyNumberFormat="1" applyBorder="1" applyAlignment="1">
      <alignment horizontal="center" vertical="center"/>
    </xf>
    <xf numFmtId="0" fontId="0" fillId="0" borderId="17" xfId="0" applyBorder="1" applyAlignment="1">
      <alignment horizontal="center" vertical="center"/>
    </xf>
    <xf numFmtId="169" fontId="0" fillId="0" borderId="23" xfId="0" applyNumberFormat="1" applyBorder="1" applyAlignment="1">
      <alignment horizontal="center" vertical="center"/>
    </xf>
    <xf numFmtId="0" fontId="1" fillId="33" borderId="24" xfId="0" applyNumberFormat="1" applyFont="1" applyFill="1" applyBorder="1" applyAlignment="1">
      <alignment horizontal="center" vertical="center"/>
    </xf>
    <xf numFmtId="0" fontId="1" fillId="33" borderId="25" xfId="0" applyNumberFormat="1" applyFont="1" applyFill="1" applyBorder="1" applyAlignment="1">
      <alignment horizontal="center" vertical="center"/>
    </xf>
    <xf numFmtId="0" fontId="1" fillId="33" borderId="26" xfId="0" applyNumberFormat="1" applyFont="1" applyFill="1" applyBorder="1" applyAlignment="1">
      <alignment horizontal="center" vertical="center"/>
    </xf>
    <xf numFmtId="0" fontId="0" fillId="0" borderId="15" xfId="0" applyBorder="1" applyAlignment="1">
      <alignment horizontal="center" vertical="center"/>
    </xf>
    <xf numFmtId="169" fontId="0" fillId="0" borderId="27" xfId="0" applyNumberFormat="1" applyBorder="1" applyAlignment="1">
      <alignment horizontal="center" vertical="center"/>
    </xf>
    <xf numFmtId="0" fontId="0" fillId="0" borderId="0" xfId="55" applyFont="1" applyFill="1" applyBorder="1" applyAlignment="1">
      <alignment horizontal="center" vertical="center" wrapText="1"/>
      <protection/>
    </xf>
    <xf numFmtId="169" fontId="0" fillId="0" borderId="16" xfId="55" applyNumberFormat="1" applyFont="1" applyFill="1" applyBorder="1" applyAlignment="1">
      <alignment horizontal="center" vertical="center" wrapText="1"/>
      <protection/>
    </xf>
    <xf numFmtId="0" fontId="0" fillId="0" borderId="17" xfId="55" applyFont="1" applyFill="1" applyBorder="1" applyAlignment="1">
      <alignment horizontal="center" vertical="center" wrapText="1"/>
      <protection/>
    </xf>
    <xf numFmtId="169" fontId="0" fillId="0" borderId="23" xfId="55" applyNumberFormat="1" applyFont="1" applyFill="1" applyBorder="1" applyAlignment="1">
      <alignment horizontal="center" vertical="center" wrapText="1"/>
      <protection/>
    </xf>
    <xf numFmtId="0" fontId="0" fillId="0" borderId="15" xfId="55" applyFont="1" applyFill="1" applyBorder="1" applyAlignment="1">
      <alignment horizontal="center" vertical="center" wrapText="1"/>
      <protection/>
    </xf>
    <xf numFmtId="169" fontId="0" fillId="0" borderId="27" xfId="55" applyNumberFormat="1" applyFont="1" applyFill="1" applyBorder="1" applyAlignment="1">
      <alignment horizontal="center" vertical="center" wrapText="1"/>
      <protection/>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51" fillId="34" borderId="0" xfId="0" applyFont="1" applyFill="1" applyAlignment="1">
      <alignment horizontal="left" wrapText="1"/>
    </xf>
    <xf numFmtId="0" fontId="27" fillId="34" borderId="0" xfId="0" applyFont="1" applyFill="1" applyAlignment="1">
      <alignment/>
    </xf>
    <xf numFmtId="0" fontId="0" fillId="34" borderId="0" xfId="0" applyFont="1" applyFill="1" applyAlignment="1">
      <alignment/>
    </xf>
    <xf numFmtId="0" fontId="1" fillId="34" borderId="0" xfId="0" applyFont="1" applyFill="1" applyAlignment="1">
      <alignment/>
    </xf>
    <xf numFmtId="0" fontId="1" fillId="34" borderId="0" xfId="0" applyFont="1" applyFill="1" applyAlignment="1">
      <alignment horizontal="left" vertical="center"/>
    </xf>
    <xf numFmtId="0" fontId="0" fillId="34" borderId="0" xfId="0" applyFont="1" applyFill="1" applyBorder="1" applyAlignment="1">
      <alignment vertical="top" wrapText="1"/>
    </xf>
    <xf numFmtId="0" fontId="0" fillId="34" borderId="0"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Front Sheet Industry"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41"/>
  <sheetViews>
    <sheetView showGridLines="0" zoomScalePageLayoutView="0" workbookViewId="0" topLeftCell="A1">
      <pane ySplit="6" topLeftCell="A334" activePane="bottomLeft" state="frozen"/>
      <selection pane="topLeft" activeCell="A1" sqref="A1"/>
      <selection pane="bottomLeft" activeCell="B1" sqref="B1:B16384"/>
    </sheetView>
  </sheetViews>
  <sheetFormatPr defaultColWidth="9.140625" defaultRowHeight="12.75"/>
  <cols>
    <col min="1" max="1" width="37.28125" style="0" customWidth="1"/>
    <col min="2" max="2" width="9.421875" style="0" bestFit="1" customWidth="1"/>
    <col min="3" max="3" width="11.28125" style="0" bestFit="1" customWidth="1"/>
    <col min="4" max="4" width="12.8515625" style="0" bestFit="1" customWidth="1"/>
    <col min="5" max="5" width="10.421875" style="0" customWidth="1"/>
    <col min="6" max="6" width="11.00390625" style="0" customWidth="1"/>
    <col min="7" max="7" width="10.00390625" style="0" customWidth="1"/>
    <col min="8" max="8" width="12.00390625" style="0" bestFit="1" customWidth="1"/>
    <col min="9" max="9" width="9.7109375" style="0" customWidth="1"/>
    <col min="10" max="10" width="9.8515625" style="0" bestFit="1" customWidth="1"/>
    <col min="11" max="11" width="11.140625" style="0" bestFit="1" customWidth="1"/>
    <col min="12" max="12" width="16.57421875" style="0" customWidth="1"/>
  </cols>
  <sheetData>
    <row r="1" spans="1:12" ht="18">
      <c r="A1" s="22" t="s">
        <v>262</v>
      </c>
      <c r="B1" s="23"/>
      <c r="C1" s="23"/>
      <c r="D1" s="23"/>
      <c r="E1" s="23"/>
      <c r="F1" s="23"/>
      <c r="G1" s="23"/>
      <c r="H1" s="23"/>
      <c r="I1" s="23"/>
      <c r="J1" s="23"/>
      <c r="K1" s="23"/>
      <c r="L1" s="23"/>
    </row>
    <row r="2" spans="1:12" ht="12.75">
      <c r="A2" s="24" t="s">
        <v>230</v>
      </c>
      <c r="B2" s="23"/>
      <c r="C2" s="23"/>
      <c r="D2" s="23"/>
      <c r="E2" s="23"/>
      <c r="F2" s="23"/>
      <c r="G2" s="23"/>
      <c r="H2" s="23"/>
      <c r="I2" s="23"/>
      <c r="J2" s="23"/>
      <c r="K2" s="23"/>
      <c r="L2" s="23"/>
    </row>
    <row r="3" spans="1:12" ht="12.75">
      <c r="A3" s="23"/>
      <c r="B3" s="23"/>
      <c r="C3" s="23"/>
      <c r="D3" s="23"/>
      <c r="E3" s="23"/>
      <c r="F3" s="23"/>
      <c r="G3" s="23"/>
      <c r="H3" s="23"/>
      <c r="I3" s="23"/>
      <c r="J3" s="23"/>
      <c r="K3" s="23"/>
      <c r="L3" s="23"/>
    </row>
    <row r="4" spans="1:12" ht="12.75">
      <c r="A4" s="132" t="s">
        <v>252</v>
      </c>
      <c r="B4" s="132"/>
      <c r="C4" s="132"/>
      <c r="D4" s="132"/>
      <c r="E4" s="132"/>
      <c r="F4" s="132"/>
      <c r="G4" s="132"/>
      <c r="H4" s="132"/>
      <c r="I4" s="132"/>
      <c r="J4" s="132"/>
      <c r="K4" s="132"/>
      <c r="L4" s="132"/>
    </row>
    <row r="5" spans="1:12" ht="13.5" thickBot="1">
      <c r="A5" s="132"/>
      <c r="B5" s="132"/>
      <c r="C5" s="132"/>
      <c r="D5" s="132"/>
      <c r="E5" s="132"/>
      <c r="F5" s="132"/>
      <c r="G5" s="132"/>
      <c r="H5" s="132"/>
      <c r="I5" s="132"/>
      <c r="J5" s="132"/>
      <c r="K5" s="132"/>
      <c r="L5" s="132"/>
    </row>
    <row r="6" spans="1:12" ht="45" customHeight="1" thickBot="1" thickTop="1">
      <c r="A6" s="25" t="s">
        <v>1</v>
      </c>
      <c r="B6" s="25" t="s">
        <v>253</v>
      </c>
      <c r="C6" s="25" t="s">
        <v>2</v>
      </c>
      <c r="D6" s="25" t="s">
        <v>3</v>
      </c>
      <c r="E6" s="26" t="s">
        <v>254</v>
      </c>
      <c r="F6" s="25" t="s">
        <v>255</v>
      </c>
      <c r="G6" s="25" t="s">
        <v>256</v>
      </c>
      <c r="H6" s="25" t="s">
        <v>257</v>
      </c>
      <c r="I6" s="25" t="s">
        <v>258</v>
      </c>
      <c r="J6" s="25" t="s">
        <v>259</v>
      </c>
      <c r="K6" s="25" t="s">
        <v>260</v>
      </c>
      <c r="L6" s="25" t="s">
        <v>261</v>
      </c>
    </row>
    <row r="7" spans="1:12" ht="13.5" thickTop="1">
      <c r="A7" s="118" t="s">
        <v>6</v>
      </c>
      <c r="B7" s="121" t="s">
        <v>4</v>
      </c>
      <c r="C7" s="27" t="s">
        <v>13</v>
      </c>
      <c r="D7" s="27" t="s">
        <v>8</v>
      </c>
      <c r="E7" s="28">
        <v>1</v>
      </c>
      <c r="F7" s="29">
        <v>865410</v>
      </c>
      <c r="G7" s="29">
        <f>F7/I7</f>
        <v>450263.9195897261</v>
      </c>
      <c r="H7" s="30">
        <f>G7/G10</f>
        <v>0.42578156321976574</v>
      </c>
      <c r="I7" s="31">
        <f>(F12+F17)/(G12+G17)</f>
        <v>1.9220060998637176</v>
      </c>
      <c r="J7" s="28">
        <f>I7*E7</f>
        <v>1.9220060998637176</v>
      </c>
      <c r="K7" s="32">
        <f>J7*G7</f>
        <v>865410</v>
      </c>
      <c r="L7" s="122">
        <f>K10/G10</f>
        <v>2.1330453128959177</v>
      </c>
    </row>
    <row r="8" spans="1:12" ht="12.75">
      <c r="A8" s="119"/>
      <c r="B8" s="114"/>
      <c r="C8" s="33" t="s">
        <v>7</v>
      </c>
      <c r="D8" s="33" t="s">
        <v>8</v>
      </c>
      <c r="E8" s="34">
        <v>1</v>
      </c>
      <c r="F8" s="35">
        <v>1239576</v>
      </c>
      <c r="G8" s="35">
        <f>F8/I8</f>
        <v>545156.0773686</v>
      </c>
      <c r="H8" s="36">
        <f>G8/G10</f>
        <v>0.5155141167701379</v>
      </c>
      <c r="I8" s="37">
        <f>(F13+F18)/(G13+G18)</f>
        <v>2.2738002041237033</v>
      </c>
      <c r="J8" s="34">
        <f>I8*E8</f>
        <v>2.2738002041237033</v>
      </c>
      <c r="K8" s="38">
        <f>J8*G8</f>
        <v>1239576</v>
      </c>
      <c r="L8" s="115"/>
    </row>
    <row r="9" spans="1:12" ht="12.75">
      <c r="A9" s="119"/>
      <c r="B9" s="114"/>
      <c r="C9" s="33" t="s">
        <v>11</v>
      </c>
      <c r="D9" s="33" t="s">
        <v>8</v>
      </c>
      <c r="E9" s="34">
        <v>1</v>
      </c>
      <c r="F9" s="35">
        <v>150709</v>
      </c>
      <c r="G9" s="35">
        <f>F9/I9</f>
        <v>62079.8068960832</v>
      </c>
      <c r="H9" s="36">
        <f>G9/G10</f>
        <v>0.05870432001009619</v>
      </c>
      <c r="I9" s="37">
        <f>(F14+F19)/(G14+G19)</f>
        <v>2.427665412237432</v>
      </c>
      <c r="J9" s="34">
        <f>I9*E9</f>
        <v>2.427665412237432</v>
      </c>
      <c r="K9" s="38">
        <f>J9*G9</f>
        <v>150709</v>
      </c>
      <c r="L9" s="115"/>
    </row>
    <row r="10" spans="1:12" ht="12.75">
      <c r="A10" s="119"/>
      <c r="B10" s="114"/>
      <c r="C10" s="33"/>
      <c r="D10" s="33"/>
      <c r="E10" s="34"/>
      <c r="F10" s="39">
        <f>SUM(F7:F9)</f>
        <v>2255695</v>
      </c>
      <c r="G10" s="39">
        <f>SUM(G7:G9)</f>
        <v>1057499.8038544094</v>
      </c>
      <c r="H10" s="40">
        <f>SUM(H7:H9)</f>
        <v>0.9999999999999999</v>
      </c>
      <c r="I10" s="41"/>
      <c r="J10" s="42"/>
      <c r="K10" s="43">
        <f>SUM(K7:K9)</f>
        <v>2255695</v>
      </c>
      <c r="L10" s="115"/>
    </row>
    <row r="11" spans="1:12" ht="12.75">
      <c r="A11" s="119"/>
      <c r="B11" s="44"/>
      <c r="C11" s="45"/>
      <c r="D11" s="45"/>
      <c r="E11" s="46"/>
      <c r="F11" s="47"/>
      <c r="G11" s="47"/>
      <c r="H11" s="48" t="s">
        <v>263</v>
      </c>
      <c r="I11" s="49"/>
      <c r="J11" s="46"/>
      <c r="K11" s="50"/>
      <c r="L11" s="51"/>
    </row>
    <row r="12" spans="1:12" ht="12.75">
      <c r="A12" s="119"/>
      <c r="B12" s="114" t="s">
        <v>92</v>
      </c>
      <c r="C12" s="33" t="s">
        <v>13</v>
      </c>
      <c r="D12" s="33" t="s">
        <v>8</v>
      </c>
      <c r="E12" s="34">
        <v>1</v>
      </c>
      <c r="F12" s="35">
        <v>891977.5</v>
      </c>
      <c r="G12" s="35">
        <v>466904</v>
      </c>
      <c r="H12" s="36">
        <f>G12/G15</f>
        <v>0.291697773957091</v>
      </c>
      <c r="I12" s="37">
        <f>F12/G12</f>
        <v>1.910408777821565</v>
      </c>
      <c r="J12" s="34">
        <f>I12*E12</f>
        <v>1.910408777821565</v>
      </c>
      <c r="K12" s="38">
        <f>G12*J12</f>
        <v>891977.5</v>
      </c>
      <c r="L12" s="115">
        <f>K15/G15</f>
        <v>2.2048486139632635</v>
      </c>
    </row>
    <row r="13" spans="1:12" ht="12.75">
      <c r="A13" s="119"/>
      <c r="B13" s="114"/>
      <c r="C13" s="33" t="s">
        <v>7</v>
      </c>
      <c r="D13" s="33" t="s">
        <v>8</v>
      </c>
      <c r="E13" s="34">
        <v>1</v>
      </c>
      <c r="F13" s="35">
        <v>1718820</v>
      </c>
      <c r="G13" s="35">
        <v>754437</v>
      </c>
      <c r="H13" s="36">
        <f>G13/G15</f>
        <v>0.47133370776619143</v>
      </c>
      <c r="I13" s="37">
        <f>F13/G13</f>
        <v>2.278281685548296</v>
      </c>
      <c r="J13" s="34">
        <f>I13*E13</f>
        <v>2.278281685548296</v>
      </c>
      <c r="K13" s="38">
        <f>G13*J13</f>
        <v>1718820</v>
      </c>
      <c r="L13" s="115"/>
    </row>
    <row r="14" spans="1:12" ht="12.75">
      <c r="A14" s="119"/>
      <c r="B14" s="114"/>
      <c r="C14" s="33" t="s">
        <v>11</v>
      </c>
      <c r="D14" s="33" t="s">
        <v>8</v>
      </c>
      <c r="E14" s="34">
        <v>1</v>
      </c>
      <c r="F14" s="35">
        <v>918378</v>
      </c>
      <c r="G14" s="35">
        <v>379302</v>
      </c>
      <c r="H14" s="36">
        <f>G14/G15</f>
        <v>0.23696851827671755</v>
      </c>
      <c r="I14" s="37">
        <f>F14/G14</f>
        <v>2.42123163073224</v>
      </c>
      <c r="J14" s="34">
        <f>I14*E14</f>
        <v>2.42123163073224</v>
      </c>
      <c r="K14" s="38">
        <f>G14*J14</f>
        <v>918378.0000000001</v>
      </c>
      <c r="L14" s="115"/>
    </row>
    <row r="15" spans="1:12" ht="12.75">
      <c r="A15" s="119"/>
      <c r="B15" s="114"/>
      <c r="C15" s="33"/>
      <c r="D15" s="33"/>
      <c r="E15" s="34"/>
      <c r="F15" s="39">
        <f>SUM(F12:F14)</f>
        <v>3529175.5</v>
      </c>
      <c r="G15" s="39">
        <f>SUM(G12:G14)</f>
        <v>1600643</v>
      </c>
      <c r="H15" s="40">
        <f>SUM(H12:H14)</f>
        <v>1</v>
      </c>
      <c r="I15" s="41"/>
      <c r="J15" s="42"/>
      <c r="K15" s="43">
        <f>SUM(K12:K14)</f>
        <v>3529175.5</v>
      </c>
      <c r="L15" s="115"/>
    </row>
    <row r="16" spans="1:12" ht="12.75">
      <c r="A16" s="119"/>
      <c r="B16" s="44"/>
      <c r="C16" s="45"/>
      <c r="D16" s="45"/>
      <c r="E16" s="46"/>
      <c r="F16" s="47"/>
      <c r="G16" s="47"/>
      <c r="H16" s="48" t="s">
        <v>263</v>
      </c>
      <c r="I16" s="49"/>
      <c r="J16" s="46"/>
      <c r="K16" s="50"/>
      <c r="L16" s="51"/>
    </row>
    <row r="17" spans="1:12" ht="12.75">
      <c r="A17" s="119"/>
      <c r="B17" s="114" t="s">
        <v>264</v>
      </c>
      <c r="C17" s="33" t="s">
        <v>13</v>
      </c>
      <c r="D17" s="33" t="s">
        <v>8</v>
      </c>
      <c r="E17" s="34">
        <v>1</v>
      </c>
      <c r="F17" s="35">
        <v>44470</v>
      </c>
      <c r="G17" s="35">
        <v>20320</v>
      </c>
      <c r="H17" s="36">
        <f>G17/G20</f>
        <v>0.26232894397108186</v>
      </c>
      <c r="I17" s="37">
        <f>F17/G17</f>
        <v>2.188484251968504</v>
      </c>
      <c r="J17" s="34">
        <f>I17*E17</f>
        <v>2.188484251968504</v>
      </c>
      <c r="K17" s="38">
        <f>G17*J17</f>
        <v>44470.00000000001</v>
      </c>
      <c r="L17" s="115">
        <f>K20/G20</f>
        <v>2.2807513555383423</v>
      </c>
    </row>
    <row r="18" spans="1:12" ht="12.75">
      <c r="A18" s="119"/>
      <c r="B18" s="114"/>
      <c r="C18" s="33" t="s">
        <v>7</v>
      </c>
      <c r="D18" s="33" t="s">
        <v>8</v>
      </c>
      <c r="E18" s="34">
        <v>1</v>
      </c>
      <c r="F18" s="35">
        <v>79067</v>
      </c>
      <c r="G18" s="35">
        <v>36260</v>
      </c>
      <c r="H18" s="36">
        <f>G18/G20</f>
        <v>0.4681125742318616</v>
      </c>
      <c r="I18" s="37">
        <f>F18/G18</f>
        <v>2.180557087699945</v>
      </c>
      <c r="J18" s="34">
        <f>I18*E18</f>
        <v>2.180557087699945</v>
      </c>
      <c r="K18" s="38">
        <f>G18*J18</f>
        <v>79067</v>
      </c>
      <c r="L18" s="115"/>
    </row>
    <row r="19" spans="1:12" ht="12.75">
      <c r="A19" s="119"/>
      <c r="B19" s="114"/>
      <c r="C19" s="33" t="s">
        <v>11</v>
      </c>
      <c r="D19" s="33" t="s">
        <v>8</v>
      </c>
      <c r="E19" s="34">
        <v>1</v>
      </c>
      <c r="F19" s="35">
        <v>53130</v>
      </c>
      <c r="G19" s="35">
        <v>20880</v>
      </c>
      <c r="H19" s="36">
        <f>G19/G20</f>
        <v>0.26955848179705655</v>
      </c>
      <c r="I19" s="37">
        <f>F19/G19</f>
        <v>2.5445402298850577</v>
      </c>
      <c r="J19" s="34">
        <f>I19*E19</f>
        <v>2.5445402298850577</v>
      </c>
      <c r="K19" s="38">
        <f>G19*J19</f>
        <v>53130.00000000001</v>
      </c>
      <c r="L19" s="115"/>
    </row>
    <row r="20" spans="1:12" ht="12.75">
      <c r="A20" s="119"/>
      <c r="B20" s="114"/>
      <c r="C20" s="33"/>
      <c r="D20" s="33"/>
      <c r="E20" s="34"/>
      <c r="F20" s="39">
        <f>SUM(F17:F19)</f>
        <v>176667</v>
      </c>
      <c r="G20" s="39">
        <f>SUM(G17:G19)</f>
        <v>77460</v>
      </c>
      <c r="H20" s="40">
        <f>SUM(H17:H19)</f>
        <v>1</v>
      </c>
      <c r="I20" s="41"/>
      <c r="J20" s="42"/>
      <c r="K20" s="43">
        <f>SUM(K17:K19)</f>
        <v>176667</v>
      </c>
      <c r="L20" s="115"/>
    </row>
    <row r="21" spans="1:12" ht="12.75">
      <c r="A21" s="119"/>
      <c r="B21" s="44"/>
      <c r="C21" s="45"/>
      <c r="D21" s="45"/>
      <c r="E21" s="46"/>
      <c r="F21" s="47"/>
      <c r="G21" s="47"/>
      <c r="H21" s="48" t="s">
        <v>263</v>
      </c>
      <c r="I21" s="49"/>
      <c r="J21" s="46"/>
      <c r="K21" s="50"/>
      <c r="L21" s="51"/>
    </row>
    <row r="22" spans="1:12" ht="12.75">
      <c r="A22" s="119"/>
      <c r="B22" s="114" t="s">
        <v>265</v>
      </c>
      <c r="C22" s="33" t="str">
        <f aca="true" t="shared" si="0" ref="C22:D24">C17</f>
        <v>5 MG      </v>
      </c>
      <c r="D22" s="33" t="str">
        <f t="shared" si="0"/>
        <v>TABLET    </v>
      </c>
      <c r="E22" s="34">
        <f>(E7*(F7/F22))+(E12*(F12/F22))+(E17*(F17/F22))</f>
        <v>1</v>
      </c>
      <c r="F22" s="35">
        <f aca="true" t="shared" si="1" ref="F22:G24">F7+F12+F17</f>
        <v>1801857.5</v>
      </c>
      <c r="G22" s="35">
        <f t="shared" si="1"/>
        <v>937487.919589726</v>
      </c>
      <c r="H22" s="36">
        <f>G22/G25</f>
        <v>0.34269884438955267</v>
      </c>
      <c r="I22" s="37">
        <f>F22/G22</f>
        <v>1.9220060998637178</v>
      </c>
      <c r="J22" s="34">
        <f>I22*E22</f>
        <v>1.9220060998637178</v>
      </c>
      <c r="K22" s="38">
        <f>G22*J22</f>
        <v>1801857.5</v>
      </c>
      <c r="L22" s="115">
        <f>K25/G25</f>
        <v>2.17924089403634</v>
      </c>
    </row>
    <row r="23" spans="1:12" ht="12.75">
      <c r="A23" s="119"/>
      <c r="B23" s="114"/>
      <c r="C23" s="33" t="str">
        <f t="shared" si="0"/>
        <v>10 MG     </v>
      </c>
      <c r="D23" s="33" t="str">
        <f t="shared" si="0"/>
        <v>TABLET    </v>
      </c>
      <c r="E23" s="34">
        <f>(E8*(F8/F23))+(E13*(F13/F23))+(E18*(F18/F23))</f>
        <v>1</v>
      </c>
      <c r="F23" s="35">
        <f t="shared" si="1"/>
        <v>3037463</v>
      </c>
      <c r="G23" s="35">
        <f t="shared" si="1"/>
        <v>1335853.0773685998</v>
      </c>
      <c r="H23" s="36">
        <f>G23/G25</f>
        <v>0.48832128534391395</v>
      </c>
      <c r="I23" s="37">
        <f>F23/G23</f>
        <v>2.2738002041237038</v>
      </c>
      <c r="J23" s="34">
        <f>I23*E23</f>
        <v>2.2738002041237038</v>
      </c>
      <c r="K23" s="38">
        <f>G23*J23</f>
        <v>3037463</v>
      </c>
      <c r="L23" s="115"/>
    </row>
    <row r="24" spans="1:12" ht="12.75">
      <c r="A24" s="119"/>
      <c r="B24" s="114"/>
      <c r="C24" s="33" t="str">
        <f t="shared" si="0"/>
        <v>20 MG     </v>
      </c>
      <c r="D24" s="33" t="str">
        <f t="shared" si="0"/>
        <v>TABLET    </v>
      </c>
      <c r="E24" s="34">
        <f>(E9*(F9/F24))+(E14*(F14/F24))+(E19*(F19/F24))</f>
        <v>0.9999999999999999</v>
      </c>
      <c r="F24" s="35">
        <f t="shared" si="1"/>
        <v>1122217</v>
      </c>
      <c r="G24" s="35">
        <f t="shared" si="1"/>
        <v>462261.8068960832</v>
      </c>
      <c r="H24" s="36">
        <f>G24/G25</f>
        <v>0.16897987026653347</v>
      </c>
      <c r="I24" s="37">
        <f>F24/G24</f>
        <v>2.427665412237432</v>
      </c>
      <c r="J24" s="34">
        <f>I24*E24</f>
        <v>2.4276654122374315</v>
      </c>
      <c r="K24" s="38">
        <f>G24*J24</f>
        <v>1122216.9999999998</v>
      </c>
      <c r="L24" s="115"/>
    </row>
    <row r="25" spans="1:12" ht="13.5" thickBot="1">
      <c r="A25" s="120"/>
      <c r="B25" s="116"/>
      <c r="C25" s="52"/>
      <c r="D25" s="52"/>
      <c r="E25" s="53"/>
      <c r="F25" s="54">
        <f>SUM(F22:F24)</f>
        <v>5961537.5</v>
      </c>
      <c r="G25" s="54">
        <f>SUM(G22:G24)</f>
        <v>2735602.8038544087</v>
      </c>
      <c r="H25" s="55">
        <f>SUM(H22:H24)</f>
        <v>1</v>
      </c>
      <c r="I25" s="56"/>
      <c r="J25" s="57"/>
      <c r="K25" s="58">
        <f>SUM(K22:K24)</f>
        <v>5961537.5</v>
      </c>
      <c r="L25" s="117"/>
    </row>
    <row r="26" spans="1:12" ht="14.25" thickBot="1" thickTop="1">
      <c r="A26" s="59"/>
      <c r="B26" s="60"/>
      <c r="C26" s="61"/>
      <c r="D26" s="61"/>
      <c r="E26" s="62"/>
      <c r="F26" s="63"/>
      <c r="G26" s="63"/>
      <c r="H26" s="64"/>
      <c r="I26" s="65"/>
      <c r="J26" s="66"/>
      <c r="K26" s="67"/>
      <c r="L26" s="68"/>
    </row>
    <row r="27" spans="1:12" ht="13.5" thickTop="1">
      <c r="A27" s="118" t="s">
        <v>6</v>
      </c>
      <c r="B27" s="121" t="s">
        <v>4</v>
      </c>
      <c r="C27" s="27" t="s">
        <v>7</v>
      </c>
      <c r="D27" s="27" t="s">
        <v>56</v>
      </c>
      <c r="E27" s="28">
        <v>1</v>
      </c>
      <c r="F27" s="29">
        <v>38133</v>
      </c>
      <c r="G27" s="29">
        <f aca="true" t="shared" si="2" ref="G27:G32">F27/I27</f>
        <v>29546.478753594853</v>
      </c>
      <c r="H27" s="30">
        <f>G27/G33</f>
        <v>0.20815785251089128</v>
      </c>
      <c r="I27" s="31">
        <f aca="true" t="shared" si="3" ref="I27:I32">(F35+F43)/(G35+G43)</f>
        <v>1.2906106449439578</v>
      </c>
      <c r="J27" s="28">
        <f aca="true" t="shared" si="4" ref="J27:J32">I27*E27</f>
        <v>1.2906106449439578</v>
      </c>
      <c r="K27" s="32">
        <f aca="true" t="shared" si="5" ref="K27:K32">G27*J27</f>
        <v>38133</v>
      </c>
      <c r="L27" s="122">
        <f>K33/G33</f>
        <v>1.2087839067377295</v>
      </c>
    </row>
    <row r="28" spans="1:12" ht="12.75">
      <c r="A28" s="119"/>
      <c r="B28" s="114"/>
      <c r="C28" s="33" t="s">
        <v>11</v>
      </c>
      <c r="D28" s="33" t="s">
        <v>56</v>
      </c>
      <c r="E28" s="34">
        <v>1</v>
      </c>
      <c r="F28" s="35">
        <v>88568</v>
      </c>
      <c r="G28" s="35">
        <f t="shared" si="2"/>
        <v>72137.87798042514</v>
      </c>
      <c r="H28" s="36">
        <f>G28/G33</f>
        <v>0.5082184543994447</v>
      </c>
      <c r="I28" s="37">
        <f t="shared" si="3"/>
        <v>1.2277599851777348</v>
      </c>
      <c r="J28" s="34">
        <f t="shared" si="4"/>
        <v>1.2277599851777348</v>
      </c>
      <c r="K28" s="38">
        <f t="shared" si="5"/>
        <v>88568.00000000001</v>
      </c>
      <c r="L28" s="115"/>
    </row>
    <row r="29" spans="1:12" ht="12.75">
      <c r="A29" s="119"/>
      <c r="B29" s="114"/>
      <c r="C29" s="33" t="s">
        <v>34</v>
      </c>
      <c r="D29" s="33" t="s">
        <v>56</v>
      </c>
      <c r="E29" s="34">
        <v>1</v>
      </c>
      <c r="F29" s="35">
        <v>37489</v>
      </c>
      <c r="G29" s="35">
        <f t="shared" si="2"/>
        <v>33508.49300584074</v>
      </c>
      <c r="H29" s="36">
        <f>G29/G33</f>
        <v>0.23607063309103762</v>
      </c>
      <c r="I29" s="37">
        <f t="shared" si="3"/>
        <v>1.1187909881075653</v>
      </c>
      <c r="J29" s="34">
        <f t="shared" si="4"/>
        <v>1.1187909881075653</v>
      </c>
      <c r="K29" s="38">
        <f t="shared" si="5"/>
        <v>37489</v>
      </c>
      <c r="L29" s="115"/>
    </row>
    <row r="30" spans="1:12" ht="12.75">
      <c r="A30" s="119"/>
      <c r="B30" s="114"/>
      <c r="C30" s="33" t="s">
        <v>53</v>
      </c>
      <c r="D30" s="33" t="s">
        <v>56</v>
      </c>
      <c r="E30" s="34">
        <v>1</v>
      </c>
      <c r="F30" s="35">
        <v>4266</v>
      </c>
      <c r="G30" s="35">
        <f t="shared" si="2"/>
        <v>3762.929858643969</v>
      </c>
      <c r="H30" s="36">
        <f>G30/G33</f>
        <v>0.026510211421695722</v>
      </c>
      <c r="I30" s="37">
        <f t="shared" si="3"/>
        <v>1.1336910759046994</v>
      </c>
      <c r="J30" s="34">
        <f t="shared" si="4"/>
        <v>1.1336910759046994</v>
      </c>
      <c r="K30" s="38">
        <f t="shared" si="5"/>
        <v>4266</v>
      </c>
      <c r="L30" s="115"/>
    </row>
    <row r="31" spans="1:12" ht="12.75">
      <c r="A31" s="119"/>
      <c r="B31" s="114"/>
      <c r="C31" s="33" t="s">
        <v>65</v>
      </c>
      <c r="D31" s="33" t="s">
        <v>56</v>
      </c>
      <c r="E31" s="34">
        <v>1</v>
      </c>
      <c r="F31" s="35">
        <v>2652</v>
      </c>
      <c r="G31" s="35">
        <f t="shared" si="2"/>
        <v>2550.4555929570174</v>
      </c>
      <c r="H31" s="36">
        <f>G31/G33</f>
        <v>0.017968210817329</v>
      </c>
      <c r="I31" s="37">
        <f t="shared" si="3"/>
        <v>1.0398142227307912</v>
      </c>
      <c r="J31" s="34">
        <f t="shared" si="4"/>
        <v>1.0398142227307912</v>
      </c>
      <c r="K31" s="38">
        <f t="shared" si="5"/>
        <v>2652</v>
      </c>
      <c r="L31" s="115"/>
    </row>
    <row r="32" spans="1:12" ht="12.75">
      <c r="A32" s="119"/>
      <c r="B32" s="114"/>
      <c r="C32" s="33" t="s">
        <v>54</v>
      </c>
      <c r="D32" s="33" t="s">
        <v>56</v>
      </c>
      <c r="E32" s="34">
        <v>1</v>
      </c>
      <c r="F32" s="35">
        <v>470</v>
      </c>
      <c r="G32" s="35">
        <f t="shared" si="2"/>
        <v>436.4222542808756</v>
      </c>
      <c r="H32" s="36">
        <f>G32/G33</f>
        <v>0.0030746377596016015</v>
      </c>
      <c r="I32" s="37">
        <f t="shared" si="3"/>
        <v>1.0769386652256148</v>
      </c>
      <c r="J32" s="34">
        <f t="shared" si="4"/>
        <v>1.0769386652256148</v>
      </c>
      <c r="K32" s="38">
        <f t="shared" si="5"/>
        <v>470.00000000000006</v>
      </c>
      <c r="L32" s="115"/>
    </row>
    <row r="33" spans="1:12" ht="12.75">
      <c r="A33" s="119"/>
      <c r="B33" s="114"/>
      <c r="C33" s="33"/>
      <c r="D33" s="33"/>
      <c r="E33" s="34"/>
      <c r="F33" s="39">
        <f>SUM(F27:F32)</f>
        <v>171578</v>
      </c>
      <c r="G33" s="39">
        <f>SUM(G27:G32)</f>
        <v>141942.6574457426</v>
      </c>
      <c r="H33" s="40">
        <f>SUM(H27:H32)</f>
        <v>0.9999999999999999</v>
      </c>
      <c r="I33" s="41" t="s">
        <v>263</v>
      </c>
      <c r="J33" s="42" t="s">
        <v>263</v>
      </c>
      <c r="K33" s="43">
        <f>SUM(K27:K32)</f>
        <v>171578</v>
      </c>
      <c r="L33" s="115"/>
    </row>
    <row r="34" spans="1:12" ht="12.75">
      <c r="A34" s="119"/>
      <c r="B34" s="44"/>
      <c r="C34" s="45"/>
      <c r="D34" s="45"/>
      <c r="E34" s="46"/>
      <c r="F34" s="47"/>
      <c r="G34" s="47"/>
      <c r="H34" s="48" t="s">
        <v>263</v>
      </c>
      <c r="I34" s="49"/>
      <c r="J34" s="46"/>
      <c r="K34" s="50"/>
      <c r="L34" s="51"/>
    </row>
    <row r="35" spans="1:12" ht="12.75">
      <c r="A35" s="119"/>
      <c r="B35" s="114" t="s">
        <v>92</v>
      </c>
      <c r="C35" s="33" t="s">
        <v>7</v>
      </c>
      <c r="D35" s="33" t="s">
        <v>56</v>
      </c>
      <c r="E35" s="34">
        <v>1</v>
      </c>
      <c r="F35" s="35">
        <v>100529</v>
      </c>
      <c r="G35" s="35">
        <v>78395</v>
      </c>
      <c r="H35" s="36">
        <f>G35/G41</f>
        <v>0.16229236017952667</v>
      </c>
      <c r="I35" s="37">
        <f aca="true" t="shared" si="6" ref="I35:I40">F35/G35</f>
        <v>1.282339434912941</v>
      </c>
      <c r="J35" s="34">
        <f aca="true" t="shared" si="7" ref="J35:J40">I35*E35</f>
        <v>1.282339434912941</v>
      </c>
      <c r="K35" s="38">
        <f aca="true" t="shared" si="8" ref="K35:K40">G35*J35</f>
        <v>100529</v>
      </c>
      <c r="L35" s="115">
        <f>K41/G41</f>
        <v>1.1745478710190291</v>
      </c>
    </row>
    <row r="36" spans="1:12" ht="12.75">
      <c r="A36" s="119"/>
      <c r="B36" s="114"/>
      <c r="C36" s="33" t="s">
        <v>11</v>
      </c>
      <c r="D36" s="33" t="s">
        <v>56</v>
      </c>
      <c r="E36" s="34">
        <v>1</v>
      </c>
      <c r="F36" s="35">
        <v>179964</v>
      </c>
      <c r="G36" s="35">
        <v>146264</v>
      </c>
      <c r="H36" s="36">
        <f>G36/G41</f>
        <v>0.3027939252413839</v>
      </c>
      <c r="I36" s="37">
        <f t="shared" si="6"/>
        <v>1.2304052945359076</v>
      </c>
      <c r="J36" s="34">
        <f t="shared" si="7"/>
        <v>1.2304052945359076</v>
      </c>
      <c r="K36" s="38">
        <f t="shared" si="8"/>
        <v>179964</v>
      </c>
      <c r="L36" s="115"/>
    </row>
    <row r="37" spans="1:12" ht="12.75">
      <c r="A37" s="119"/>
      <c r="B37" s="114"/>
      <c r="C37" s="33" t="s">
        <v>34</v>
      </c>
      <c r="D37" s="33" t="s">
        <v>56</v>
      </c>
      <c r="E37" s="34">
        <v>1</v>
      </c>
      <c r="F37" s="35">
        <v>138089</v>
      </c>
      <c r="G37" s="35">
        <v>123216</v>
      </c>
      <c r="H37" s="36">
        <f>G37/G41</f>
        <v>0.2550802404729965</v>
      </c>
      <c r="I37" s="37">
        <f t="shared" si="6"/>
        <v>1.120706726399169</v>
      </c>
      <c r="J37" s="34">
        <f t="shared" si="7"/>
        <v>1.120706726399169</v>
      </c>
      <c r="K37" s="38">
        <f t="shared" si="8"/>
        <v>138089</v>
      </c>
      <c r="L37" s="115"/>
    </row>
    <row r="38" spans="1:12" ht="12.75">
      <c r="A38" s="119"/>
      <c r="B38" s="114"/>
      <c r="C38" s="33" t="s">
        <v>53</v>
      </c>
      <c r="D38" s="33" t="s">
        <v>56</v>
      </c>
      <c r="E38" s="34">
        <v>1</v>
      </c>
      <c r="F38" s="35">
        <v>89389</v>
      </c>
      <c r="G38" s="35">
        <v>78972</v>
      </c>
      <c r="H38" s="36">
        <f>G38/G41</f>
        <v>0.1634868584488498</v>
      </c>
      <c r="I38" s="37">
        <f t="shared" si="6"/>
        <v>1.1319075115230715</v>
      </c>
      <c r="J38" s="34">
        <f t="shared" si="7"/>
        <v>1.1319075115230715</v>
      </c>
      <c r="K38" s="38">
        <f t="shared" si="8"/>
        <v>89389</v>
      </c>
      <c r="L38" s="115"/>
    </row>
    <row r="39" spans="1:12" ht="12.75">
      <c r="A39" s="119"/>
      <c r="B39" s="114"/>
      <c r="C39" s="33" t="s">
        <v>65</v>
      </c>
      <c r="D39" s="33" t="s">
        <v>56</v>
      </c>
      <c r="E39" s="34">
        <v>1</v>
      </c>
      <c r="F39" s="35">
        <v>29276</v>
      </c>
      <c r="G39" s="35">
        <v>28093</v>
      </c>
      <c r="H39" s="36">
        <f>G39/G41</f>
        <v>0.05815778142130803</v>
      </c>
      <c r="I39" s="37">
        <f t="shared" si="6"/>
        <v>1.042110134197131</v>
      </c>
      <c r="J39" s="34">
        <f t="shared" si="7"/>
        <v>1.042110134197131</v>
      </c>
      <c r="K39" s="38">
        <f t="shared" si="8"/>
        <v>29276.000000000004</v>
      </c>
      <c r="L39" s="115"/>
    </row>
    <row r="40" spans="1:12" ht="12.75">
      <c r="A40" s="119"/>
      <c r="B40" s="114"/>
      <c r="C40" s="33" t="s">
        <v>54</v>
      </c>
      <c r="D40" s="33" t="s">
        <v>56</v>
      </c>
      <c r="E40" s="34">
        <v>1</v>
      </c>
      <c r="F40" s="35">
        <v>30116</v>
      </c>
      <c r="G40" s="35">
        <v>28108</v>
      </c>
      <c r="H40" s="36">
        <f>G40/G41</f>
        <v>0.05818883423593515</v>
      </c>
      <c r="I40" s="37">
        <f t="shared" si="6"/>
        <v>1.071438736302832</v>
      </c>
      <c r="J40" s="34">
        <f t="shared" si="7"/>
        <v>1.071438736302832</v>
      </c>
      <c r="K40" s="38">
        <f t="shared" si="8"/>
        <v>30116</v>
      </c>
      <c r="L40" s="115"/>
    </row>
    <row r="41" spans="1:12" ht="12.75">
      <c r="A41" s="119"/>
      <c r="B41" s="114"/>
      <c r="C41" s="33"/>
      <c r="D41" s="33"/>
      <c r="E41" s="34"/>
      <c r="F41" s="39">
        <f>SUM(F35:F40)</f>
        <v>567363</v>
      </c>
      <c r="G41" s="39">
        <f>SUM(G35:G40)</f>
        <v>483048</v>
      </c>
      <c r="H41" s="40">
        <f>SUM(H35:H40)</f>
        <v>1</v>
      </c>
      <c r="I41" s="41"/>
      <c r="J41" s="42"/>
      <c r="K41" s="43">
        <f>SUM(K35:K40)</f>
        <v>567363</v>
      </c>
      <c r="L41" s="115"/>
    </row>
    <row r="42" spans="1:12" ht="12.75">
      <c r="A42" s="119"/>
      <c r="B42" s="44"/>
      <c r="C42" s="45"/>
      <c r="D42" s="45"/>
      <c r="E42" s="46"/>
      <c r="F42" s="47"/>
      <c r="G42" s="47"/>
      <c r="H42" s="48" t="s">
        <v>263</v>
      </c>
      <c r="I42" s="49"/>
      <c r="J42" s="46"/>
      <c r="K42" s="50"/>
      <c r="L42" s="51"/>
    </row>
    <row r="43" spans="1:12" ht="12.75">
      <c r="A43" s="119"/>
      <c r="B43" s="114" t="s">
        <v>264</v>
      </c>
      <c r="C43" s="33" t="s">
        <v>7</v>
      </c>
      <c r="D43" s="33" t="s">
        <v>56</v>
      </c>
      <c r="E43" s="34">
        <v>1</v>
      </c>
      <c r="F43" s="35">
        <v>4830</v>
      </c>
      <c r="G43" s="35">
        <v>3240</v>
      </c>
      <c r="H43" s="36">
        <f>G43/G49</f>
        <v>0.17335473515248795</v>
      </c>
      <c r="I43" s="37">
        <f aca="true" t="shared" si="9" ref="I43:I48">F43/G43</f>
        <v>1.4907407407407407</v>
      </c>
      <c r="J43" s="34">
        <f aca="true" t="shared" si="10" ref="J43:J48">I43*E43</f>
        <v>1.4907407407407407</v>
      </c>
      <c r="K43" s="38">
        <f aca="true" t="shared" si="11" ref="K43:K48">G43*J43</f>
        <v>4830</v>
      </c>
      <c r="L43" s="115">
        <f>K49/G49</f>
        <v>1.1829855537720706</v>
      </c>
    </row>
    <row r="44" spans="1:12" ht="12.75">
      <c r="A44" s="119"/>
      <c r="B44" s="114"/>
      <c r="C44" s="33" t="s">
        <v>11</v>
      </c>
      <c r="D44" s="33" t="s">
        <v>56</v>
      </c>
      <c r="E44" s="34">
        <v>1</v>
      </c>
      <c r="F44" s="35">
        <v>5580</v>
      </c>
      <c r="G44" s="35">
        <v>4860</v>
      </c>
      <c r="H44" s="36">
        <f>G44/G49</f>
        <v>0.26003210272873195</v>
      </c>
      <c r="I44" s="37">
        <f t="shared" si="9"/>
        <v>1.1481481481481481</v>
      </c>
      <c r="J44" s="34">
        <f t="shared" si="10"/>
        <v>1.1481481481481481</v>
      </c>
      <c r="K44" s="38">
        <f t="shared" si="11"/>
        <v>5580</v>
      </c>
      <c r="L44" s="115"/>
    </row>
    <row r="45" spans="1:12" ht="12.75">
      <c r="A45" s="119"/>
      <c r="B45" s="114"/>
      <c r="C45" s="33" t="s">
        <v>34</v>
      </c>
      <c r="D45" s="33" t="s">
        <v>56</v>
      </c>
      <c r="E45" s="34">
        <v>1</v>
      </c>
      <c r="F45" s="35">
        <v>4530</v>
      </c>
      <c r="G45" s="35">
        <v>4260</v>
      </c>
      <c r="H45" s="36">
        <f>G45/G49</f>
        <v>0.22792937399678972</v>
      </c>
      <c r="I45" s="37">
        <f t="shared" si="9"/>
        <v>1.0633802816901408</v>
      </c>
      <c r="J45" s="34">
        <f t="shared" si="10"/>
        <v>1.0633802816901408</v>
      </c>
      <c r="K45" s="38">
        <f t="shared" si="11"/>
        <v>4530</v>
      </c>
      <c r="L45" s="115"/>
    </row>
    <row r="46" spans="1:12" ht="12.75">
      <c r="A46" s="119"/>
      <c r="B46" s="114"/>
      <c r="C46" s="33" t="s">
        <v>53</v>
      </c>
      <c r="D46" s="33" t="s">
        <v>56</v>
      </c>
      <c r="E46" s="34">
        <v>1</v>
      </c>
      <c r="F46" s="35">
        <v>3780</v>
      </c>
      <c r="G46" s="35">
        <v>3210</v>
      </c>
      <c r="H46" s="36">
        <f>G46/G49</f>
        <v>0.17174959871589085</v>
      </c>
      <c r="I46" s="37">
        <f t="shared" si="9"/>
        <v>1.1775700934579438</v>
      </c>
      <c r="J46" s="34">
        <f t="shared" si="10"/>
        <v>1.1775700934579438</v>
      </c>
      <c r="K46" s="38">
        <f t="shared" si="11"/>
        <v>3779.9999999999995</v>
      </c>
      <c r="L46" s="115"/>
    </row>
    <row r="47" spans="1:12" ht="12.75">
      <c r="A47" s="119"/>
      <c r="B47" s="114"/>
      <c r="C47" s="33" t="s">
        <v>65</v>
      </c>
      <c r="D47" s="33" t="s">
        <v>56</v>
      </c>
      <c r="E47" s="34">
        <v>1</v>
      </c>
      <c r="F47" s="35">
        <v>1620</v>
      </c>
      <c r="G47" s="35">
        <v>1620</v>
      </c>
      <c r="H47" s="36">
        <f>G47/G49</f>
        <v>0.08667736757624397</v>
      </c>
      <c r="I47" s="37">
        <f t="shared" si="9"/>
        <v>1</v>
      </c>
      <c r="J47" s="34">
        <f t="shared" si="10"/>
        <v>1</v>
      </c>
      <c r="K47" s="38">
        <f t="shared" si="11"/>
        <v>1620</v>
      </c>
      <c r="L47" s="115"/>
    </row>
    <row r="48" spans="1:12" ht="12.75">
      <c r="A48" s="119"/>
      <c r="B48" s="114"/>
      <c r="C48" s="33" t="s">
        <v>54</v>
      </c>
      <c r="D48" s="33" t="s">
        <v>56</v>
      </c>
      <c r="E48" s="34">
        <v>1</v>
      </c>
      <c r="F48" s="35">
        <v>1770</v>
      </c>
      <c r="G48" s="35">
        <v>1500</v>
      </c>
      <c r="H48" s="36">
        <f>G48/G49</f>
        <v>0.08025682182985554</v>
      </c>
      <c r="I48" s="37">
        <f t="shared" si="9"/>
        <v>1.18</v>
      </c>
      <c r="J48" s="34">
        <f t="shared" si="10"/>
        <v>1.18</v>
      </c>
      <c r="K48" s="38">
        <f t="shared" si="11"/>
        <v>1770</v>
      </c>
      <c r="L48" s="115"/>
    </row>
    <row r="49" spans="1:12" ht="12.75">
      <c r="A49" s="119"/>
      <c r="B49" s="114"/>
      <c r="C49" s="33"/>
      <c r="D49" s="33"/>
      <c r="E49" s="34"/>
      <c r="F49" s="39">
        <f>SUM(F43:F48)</f>
        <v>22110</v>
      </c>
      <c r="G49" s="39">
        <f>SUM(G43:G48)</f>
        <v>18690</v>
      </c>
      <c r="H49" s="40">
        <f>SUM(H43:H48)</f>
        <v>0.9999999999999999</v>
      </c>
      <c r="I49" s="41"/>
      <c r="J49" s="42"/>
      <c r="K49" s="43">
        <f>SUM(K43:K48)</f>
        <v>22110</v>
      </c>
      <c r="L49" s="115"/>
    </row>
    <row r="50" spans="1:12" ht="12.75">
      <c r="A50" s="119"/>
      <c r="B50" s="44"/>
      <c r="C50" s="45"/>
      <c r="D50" s="45"/>
      <c r="E50" s="46"/>
      <c r="F50" s="47"/>
      <c r="G50" s="47"/>
      <c r="H50" s="48" t="s">
        <v>263</v>
      </c>
      <c r="I50" s="49"/>
      <c r="J50" s="46"/>
      <c r="K50" s="50"/>
      <c r="L50" s="51"/>
    </row>
    <row r="51" spans="1:12" ht="12.75">
      <c r="A51" s="119"/>
      <c r="B51" s="114" t="s">
        <v>266</v>
      </c>
      <c r="C51" s="33" t="str">
        <f>C43</f>
        <v>10 MG     </v>
      </c>
      <c r="D51" s="33" t="str">
        <f>D43</f>
        <v>CPMP 30-70</v>
      </c>
      <c r="E51" s="34">
        <f aca="true" t="shared" si="12" ref="E51:E56">(E27*(F27/F51))+(E35*(F35/F51))+(E43*(F43/F51))</f>
        <v>1</v>
      </c>
      <c r="F51" s="35">
        <f aca="true" t="shared" si="13" ref="F51:F56">F43+F35+F27</f>
        <v>143492</v>
      </c>
      <c r="G51" s="35">
        <f aca="true" t="shared" si="14" ref="G51:G56">G27+G35+G43</f>
        <v>111181.47875359486</v>
      </c>
      <c r="H51" s="36">
        <f>G51/G57</f>
        <v>0.17272769884803724</v>
      </c>
      <c r="I51" s="37">
        <f aca="true" t="shared" si="15" ref="I51:I56">F51/G51</f>
        <v>1.2906106449439578</v>
      </c>
      <c r="J51" s="34">
        <f aca="true" t="shared" si="16" ref="J51:J56">E51*I51</f>
        <v>1.2906106449439578</v>
      </c>
      <c r="K51" s="38">
        <f aca="true" t="shared" si="17" ref="K51:K56">G51*J51</f>
        <v>143492</v>
      </c>
      <c r="L51" s="115">
        <f>K57/G57</f>
        <v>1.182342503532741</v>
      </c>
    </row>
    <row r="52" spans="1:12" ht="12.75">
      <c r="A52" s="119"/>
      <c r="B52" s="114"/>
      <c r="C52" s="33" t="str">
        <f aca="true" t="shared" si="18" ref="C52:D56">C44</f>
        <v>20 MG     </v>
      </c>
      <c r="D52" s="33" t="str">
        <f t="shared" si="18"/>
        <v>CPMP 30-70</v>
      </c>
      <c r="E52" s="34">
        <f t="shared" si="12"/>
        <v>1</v>
      </c>
      <c r="F52" s="35">
        <f t="shared" si="13"/>
        <v>274112</v>
      </c>
      <c r="G52" s="35">
        <f t="shared" si="14"/>
        <v>223261.87798042514</v>
      </c>
      <c r="H52" s="36">
        <f>G52/G57</f>
        <v>0.3468519294433582</v>
      </c>
      <c r="I52" s="37">
        <f t="shared" si="15"/>
        <v>1.2277599851777348</v>
      </c>
      <c r="J52" s="34">
        <f t="shared" si="16"/>
        <v>1.2277599851777348</v>
      </c>
      <c r="K52" s="38">
        <f t="shared" si="17"/>
        <v>274112</v>
      </c>
      <c r="L52" s="115"/>
    </row>
    <row r="53" spans="1:12" ht="12.75">
      <c r="A53" s="119"/>
      <c r="B53" s="114"/>
      <c r="C53" s="33" t="str">
        <f t="shared" si="18"/>
        <v>30 MG     </v>
      </c>
      <c r="D53" s="33" t="str">
        <f t="shared" si="18"/>
        <v>CPMP 30-70</v>
      </c>
      <c r="E53" s="34">
        <f t="shared" si="12"/>
        <v>1</v>
      </c>
      <c r="F53" s="35">
        <f t="shared" si="13"/>
        <v>180108</v>
      </c>
      <c r="G53" s="35">
        <f t="shared" si="14"/>
        <v>160984.49300584075</v>
      </c>
      <c r="H53" s="36">
        <f>G53/G57</f>
        <v>0.2500999387563708</v>
      </c>
      <c r="I53" s="37">
        <f t="shared" si="15"/>
        <v>1.1187909881075653</v>
      </c>
      <c r="J53" s="34">
        <f t="shared" si="16"/>
        <v>1.1187909881075653</v>
      </c>
      <c r="K53" s="38">
        <f t="shared" si="17"/>
        <v>180108</v>
      </c>
      <c r="L53" s="115"/>
    </row>
    <row r="54" spans="1:12" ht="12.75">
      <c r="A54" s="119"/>
      <c r="B54" s="114"/>
      <c r="C54" s="33" t="str">
        <f t="shared" si="18"/>
        <v>40 MG     </v>
      </c>
      <c r="D54" s="33" t="str">
        <f t="shared" si="18"/>
        <v>CPMP 30-70</v>
      </c>
      <c r="E54" s="34">
        <f t="shared" si="12"/>
        <v>1</v>
      </c>
      <c r="F54" s="35">
        <f t="shared" si="13"/>
        <v>97435</v>
      </c>
      <c r="G54" s="35">
        <f t="shared" si="14"/>
        <v>85944.92985864397</v>
      </c>
      <c r="H54" s="36">
        <f>G54/G57</f>
        <v>0.1335210695932532</v>
      </c>
      <c r="I54" s="37">
        <f t="shared" si="15"/>
        <v>1.1336910759046994</v>
      </c>
      <c r="J54" s="34">
        <f t="shared" si="16"/>
        <v>1.1336910759046994</v>
      </c>
      <c r="K54" s="38">
        <f t="shared" si="17"/>
        <v>97435.00000000001</v>
      </c>
      <c r="L54" s="115"/>
    </row>
    <row r="55" spans="1:12" ht="12.75">
      <c r="A55" s="119"/>
      <c r="B55" s="114"/>
      <c r="C55" s="33" t="str">
        <f t="shared" si="18"/>
        <v>50 MG     </v>
      </c>
      <c r="D55" s="33" t="str">
        <f t="shared" si="18"/>
        <v>CPMP 30-70</v>
      </c>
      <c r="E55" s="34">
        <f t="shared" si="12"/>
        <v>1</v>
      </c>
      <c r="F55" s="35">
        <f t="shared" si="13"/>
        <v>33548</v>
      </c>
      <c r="G55" s="35">
        <f t="shared" si="14"/>
        <v>32263.455592957016</v>
      </c>
      <c r="H55" s="36">
        <f>G55/G57</f>
        <v>0.050123388391046346</v>
      </c>
      <c r="I55" s="37">
        <f t="shared" si="15"/>
        <v>1.0398142227307912</v>
      </c>
      <c r="J55" s="34">
        <f t="shared" si="16"/>
        <v>1.0398142227307912</v>
      </c>
      <c r="K55" s="38">
        <f t="shared" si="17"/>
        <v>33548</v>
      </c>
      <c r="L55" s="115"/>
    </row>
    <row r="56" spans="1:12" ht="12.75">
      <c r="A56" s="119"/>
      <c r="B56" s="114"/>
      <c r="C56" s="33" t="str">
        <f t="shared" si="18"/>
        <v>60 MG     </v>
      </c>
      <c r="D56" s="33" t="str">
        <f t="shared" si="18"/>
        <v>CPMP 30-70</v>
      </c>
      <c r="E56" s="34">
        <f t="shared" si="12"/>
        <v>1</v>
      </c>
      <c r="F56" s="35">
        <f t="shared" si="13"/>
        <v>32356</v>
      </c>
      <c r="G56" s="35">
        <f t="shared" si="14"/>
        <v>30044.422254280875</v>
      </c>
      <c r="H56" s="36">
        <f>G56/G57</f>
        <v>0.046675974967934145</v>
      </c>
      <c r="I56" s="37">
        <f t="shared" si="15"/>
        <v>1.0769386652256148</v>
      </c>
      <c r="J56" s="34">
        <f t="shared" si="16"/>
        <v>1.0769386652256148</v>
      </c>
      <c r="K56" s="38">
        <f t="shared" si="17"/>
        <v>32356</v>
      </c>
      <c r="L56" s="115"/>
    </row>
    <row r="57" spans="1:12" ht="13.5" thickBot="1">
      <c r="A57" s="120"/>
      <c r="B57" s="116"/>
      <c r="C57" s="52"/>
      <c r="D57" s="52"/>
      <c r="E57" s="53"/>
      <c r="F57" s="54">
        <f>SUM(F51:F56)</f>
        <v>761051</v>
      </c>
      <c r="G57" s="54">
        <f>SUM(G51:G56)</f>
        <v>643680.6574457426</v>
      </c>
      <c r="H57" s="55">
        <f>SUM(H51:H56)</f>
        <v>0.9999999999999999</v>
      </c>
      <c r="I57" s="56"/>
      <c r="J57" s="57"/>
      <c r="K57" s="58">
        <f>SUM(K51:K56)</f>
        <v>761051</v>
      </c>
      <c r="L57" s="117"/>
    </row>
    <row r="58" spans="1:12" ht="14.25" thickBot="1" thickTop="1">
      <c r="A58" s="69"/>
      <c r="B58" s="70"/>
      <c r="C58" s="70"/>
      <c r="D58" s="70"/>
      <c r="E58" s="71"/>
      <c r="F58" s="72"/>
      <c r="G58" s="73"/>
      <c r="H58" s="71"/>
      <c r="I58" s="71"/>
      <c r="J58" s="74"/>
      <c r="K58" s="75"/>
      <c r="L58" s="76"/>
    </row>
    <row r="59" spans="1:12" ht="13.5" thickTop="1">
      <c r="A59" s="118" t="s">
        <v>6</v>
      </c>
      <c r="B59" s="121" t="s">
        <v>4</v>
      </c>
      <c r="C59" s="27" t="s">
        <v>37</v>
      </c>
      <c r="D59" s="27" t="s">
        <v>38</v>
      </c>
      <c r="E59" s="28">
        <v>1</v>
      </c>
      <c r="F59" s="29">
        <v>1924791</v>
      </c>
      <c r="G59" s="29">
        <f>F59/I59</f>
        <v>1684208.4727489206</v>
      </c>
      <c r="H59" s="30">
        <f>G59/G63</f>
        <v>0.22672412838423234</v>
      </c>
      <c r="I59" s="31">
        <f>(F65+F71)/(G65+G71)</f>
        <v>1.142846049728278</v>
      </c>
      <c r="J59" s="28">
        <f>E59*I59</f>
        <v>1.142846049728278</v>
      </c>
      <c r="K59" s="32">
        <f>G59*J59</f>
        <v>1924791</v>
      </c>
      <c r="L59" s="122">
        <f>K63/G63</f>
        <v>1.1399519286407238</v>
      </c>
    </row>
    <row r="60" spans="1:12" ht="12.75">
      <c r="A60" s="119"/>
      <c r="B60" s="114"/>
      <c r="C60" s="33" t="s">
        <v>48</v>
      </c>
      <c r="D60" s="33" t="s">
        <v>38</v>
      </c>
      <c r="E60" s="34">
        <v>1</v>
      </c>
      <c r="F60" s="35">
        <v>1927003</v>
      </c>
      <c r="G60" s="35">
        <f>F60/I60</f>
        <v>1837172.7093155934</v>
      </c>
      <c r="H60" s="36">
        <f>G60/G63</f>
        <v>0.24731580914744186</v>
      </c>
      <c r="I60" s="37">
        <f>(F66+F72)/(G66+G72)</f>
        <v>1.0488959422426165</v>
      </c>
      <c r="J60" s="34">
        <f>E60*I60</f>
        <v>1.0488959422426165</v>
      </c>
      <c r="K60" s="38">
        <f>G60*J60</f>
        <v>1927003</v>
      </c>
      <c r="L60" s="115"/>
    </row>
    <row r="61" spans="1:12" ht="12.75">
      <c r="A61" s="119"/>
      <c r="B61" s="114"/>
      <c r="C61" s="33" t="s">
        <v>39</v>
      </c>
      <c r="D61" s="33" t="s">
        <v>38</v>
      </c>
      <c r="E61" s="34">
        <v>1</v>
      </c>
      <c r="F61" s="35">
        <v>2890453</v>
      </c>
      <c r="G61" s="35">
        <f>F61/I61</f>
        <v>2248395.322504035</v>
      </c>
      <c r="H61" s="36">
        <f>G61/G63</f>
        <v>0.3026736167203141</v>
      </c>
      <c r="I61" s="37">
        <f>(F67+F73)/(G67+G73)</f>
        <v>1.2855626281862684</v>
      </c>
      <c r="J61" s="34">
        <f>E61*I61</f>
        <v>1.2855626281862684</v>
      </c>
      <c r="K61" s="38">
        <f>G61*J61</f>
        <v>2890453</v>
      </c>
      <c r="L61" s="115"/>
    </row>
    <row r="62" spans="1:12" ht="12.75">
      <c r="A62" s="119"/>
      <c r="B62" s="114"/>
      <c r="C62" s="33" t="s">
        <v>42</v>
      </c>
      <c r="D62" s="33" t="s">
        <v>38</v>
      </c>
      <c r="E62" s="34">
        <v>1</v>
      </c>
      <c r="F62" s="35">
        <v>1725827</v>
      </c>
      <c r="G62" s="35">
        <f>F62/I62</f>
        <v>1658671.824912601</v>
      </c>
      <c r="H62" s="36">
        <f>G62/G63</f>
        <v>0.2232864457480117</v>
      </c>
      <c r="I62" s="37">
        <f>(F68+F74)/(G68+G74)</f>
        <v>1.04048731887692</v>
      </c>
      <c r="J62" s="34">
        <f>E62*I62</f>
        <v>1.04048731887692</v>
      </c>
      <c r="K62" s="38">
        <f>G62*J62</f>
        <v>1725827</v>
      </c>
      <c r="L62" s="115"/>
    </row>
    <row r="63" spans="1:12" ht="12.75">
      <c r="A63" s="119"/>
      <c r="B63" s="114"/>
      <c r="C63" s="33"/>
      <c r="D63" s="33"/>
      <c r="E63" s="34"/>
      <c r="F63" s="39">
        <f>SUM(F59:F62)</f>
        <v>8468074</v>
      </c>
      <c r="G63" s="39">
        <f>SUM(G59:G62)</f>
        <v>7428448.32948115</v>
      </c>
      <c r="H63" s="40">
        <f>SUM(H59:H62)</f>
        <v>1</v>
      </c>
      <c r="I63" s="41" t="s">
        <v>263</v>
      </c>
      <c r="J63" s="42"/>
      <c r="K63" s="43">
        <f>SUM(K59:K62)</f>
        <v>8468074</v>
      </c>
      <c r="L63" s="115"/>
    </row>
    <row r="64" spans="1:12" ht="12.75">
      <c r="A64" s="119"/>
      <c r="B64" s="44"/>
      <c r="C64" s="45"/>
      <c r="D64" s="45"/>
      <c r="E64" s="46"/>
      <c r="F64" s="47"/>
      <c r="G64" s="47"/>
      <c r="H64" s="48" t="s">
        <v>263</v>
      </c>
      <c r="I64" s="49"/>
      <c r="J64" s="46"/>
      <c r="K64" s="50"/>
      <c r="L64" s="51"/>
    </row>
    <row r="65" spans="1:12" ht="12.75">
      <c r="A65" s="119"/>
      <c r="B65" s="114" t="s">
        <v>92</v>
      </c>
      <c r="C65" s="33" t="s">
        <v>37</v>
      </c>
      <c r="D65" s="33" t="s">
        <v>38</v>
      </c>
      <c r="E65" s="34">
        <v>1</v>
      </c>
      <c r="F65" s="35">
        <v>929211</v>
      </c>
      <c r="G65" s="35">
        <v>813982</v>
      </c>
      <c r="H65" s="36">
        <f>G65/G69</f>
        <v>0.1711259918799552</v>
      </c>
      <c r="I65" s="37">
        <f>F65/G65</f>
        <v>1.141562098424781</v>
      </c>
      <c r="J65" s="34">
        <f>E65*I65</f>
        <v>1.141562098424781</v>
      </c>
      <c r="K65" s="38">
        <f>G65*J65</f>
        <v>929211</v>
      </c>
      <c r="L65" s="115">
        <f>K69/G69</f>
        <v>1.1507333772860753</v>
      </c>
    </row>
    <row r="66" spans="1:12" ht="12.75">
      <c r="A66" s="119"/>
      <c r="B66" s="114"/>
      <c r="C66" s="33" t="s">
        <v>48</v>
      </c>
      <c r="D66" s="33" t="s">
        <v>38</v>
      </c>
      <c r="E66" s="34">
        <v>1</v>
      </c>
      <c r="F66" s="35">
        <v>891900</v>
      </c>
      <c r="G66" s="35">
        <v>851908</v>
      </c>
      <c r="H66" s="36">
        <f>G66/G69</f>
        <v>0.17909929395302215</v>
      </c>
      <c r="I66" s="37">
        <f>F66/G66</f>
        <v>1.046944036210483</v>
      </c>
      <c r="J66" s="34">
        <f>E66*I66</f>
        <v>1.046944036210483</v>
      </c>
      <c r="K66" s="38">
        <f>G66*J66</f>
        <v>891900.0000000001</v>
      </c>
      <c r="L66" s="115"/>
    </row>
    <row r="67" spans="1:12" ht="12.75">
      <c r="A67" s="119"/>
      <c r="B67" s="114"/>
      <c r="C67" s="33" t="s">
        <v>39</v>
      </c>
      <c r="D67" s="33" t="s">
        <v>38</v>
      </c>
      <c r="E67" s="34">
        <v>1</v>
      </c>
      <c r="F67" s="35">
        <v>2311105</v>
      </c>
      <c r="G67" s="35">
        <v>1800397</v>
      </c>
      <c r="H67" s="36">
        <f>G67/G69</f>
        <v>0.37850311481420434</v>
      </c>
      <c r="I67" s="37">
        <f>F67/G67</f>
        <v>1.2836641029728444</v>
      </c>
      <c r="J67" s="34">
        <f>E67*I67</f>
        <v>1.2836641029728444</v>
      </c>
      <c r="K67" s="38">
        <f>G67*J67</f>
        <v>2311105</v>
      </c>
      <c r="L67" s="115"/>
    </row>
    <row r="68" spans="1:12" ht="12.75">
      <c r="A68" s="119"/>
      <c r="B68" s="114"/>
      <c r="C68" s="33" t="s">
        <v>42</v>
      </c>
      <c r="D68" s="33" t="s">
        <v>38</v>
      </c>
      <c r="E68" s="34">
        <v>1</v>
      </c>
      <c r="F68" s="35">
        <v>1341390</v>
      </c>
      <c r="G68" s="35">
        <v>1290337</v>
      </c>
      <c r="H68" s="36">
        <f>G68/G69</f>
        <v>0.2712715993528183</v>
      </c>
      <c r="I68" s="37">
        <f>F68/G68</f>
        <v>1.0395656328540528</v>
      </c>
      <c r="J68" s="34">
        <f>E68*I68</f>
        <v>1.0395656328540528</v>
      </c>
      <c r="K68" s="38">
        <f>G68*J68</f>
        <v>1341390</v>
      </c>
      <c r="L68" s="115"/>
    </row>
    <row r="69" spans="1:12" ht="12.75">
      <c r="A69" s="119"/>
      <c r="B69" s="114"/>
      <c r="C69" s="33"/>
      <c r="D69" s="33"/>
      <c r="E69" s="34"/>
      <c r="F69" s="39">
        <f>SUM(F65:F68)</f>
        <v>5473606</v>
      </c>
      <c r="G69" s="39">
        <f>SUM(G65:G68)</f>
        <v>4756624</v>
      </c>
      <c r="H69" s="40">
        <f>SUM(H65:H68)</f>
        <v>1</v>
      </c>
      <c r="I69" s="41" t="s">
        <v>263</v>
      </c>
      <c r="J69" s="42"/>
      <c r="K69" s="43">
        <f>SUM(K65:K68)</f>
        <v>5473606</v>
      </c>
      <c r="L69" s="115"/>
    </row>
    <row r="70" spans="1:12" ht="12.75">
      <c r="A70" s="119"/>
      <c r="B70" s="44"/>
      <c r="C70" s="45"/>
      <c r="D70" s="45"/>
      <c r="E70" s="46"/>
      <c r="F70" s="47"/>
      <c r="G70" s="47"/>
      <c r="H70" s="48" t="s">
        <v>263</v>
      </c>
      <c r="I70" s="49"/>
      <c r="J70" s="46"/>
      <c r="K70" s="50"/>
      <c r="L70" s="51"/>
    </row>
    <row r="71" spans="1:12" ht="12.75">
      <c r="A71" s="119"/>
      <c r="B71" s="114" t="s">
        <v>264</v>
      </c>
      <c r="C71" s="33" t="s">
        <v>37</v>
      </c>
      <c r="D71" s="33" t="s">
        <v>38</v>
      </c>
      <c r="E71" s="34">
        <v>1</v>
      </c>
      <c r="F71" s="35">
        <v>27430</v>
      </c>
      <c r="G71" s="35">
        <v>23087</v>
      </c>
      <c r="H71" s="36">
        <f>G71/G75</f>
        <v>0.12417840123065008</v>
      </c>
      <c r="I71" s="37">
        <f>F71/G71</f>
        <v>1.188114523324815</v>
      </c>
      <c r="J71" s="34">
        <f>E71*I71</f>
        <v>1.188114523324815</v>
      </c>
      <c r="K71" s="38">
        <f>G71*J71</f>
        <v>27430.000000000004</v>
      </c>
      <c r="L71" s="115">
        <f>K75/G75</f>
        <v>1.2025462838455663</v>
      </c>
    </row>
    <row r="72" spans="1:12" ht="12.75">
      <c r="A72" s="119"/>
      <c r="B72" s="114"/>
      <c r="C72" s="33" t="s">
        <v>48</v>
      </c>
      <c r="D72" s="33" t="s">
        <v>38</v>
      </c>
      <c r="E72" s="34">
        <v>1</v>
      </c>
      <c r="F72" s="35">
        <v>27451</v>
      </c>
      <c r="G72" s="35">
        <v>24586</v>
      </c>
      <c r="H72" s="36">
        <f>G72/G75</f>
        <v>0.13224109553674201</v>
      </c>
      <c r="I72" s="37">
        <f>F72/G72</f>
        <v>1.1165297323680143</v>
      </c>
      <c r="J72" s="34">
        <f>E72*I72</f>
        <v>1.1165297323680143</v>
      </c>
      <c r="K72" s="38">
        <f>G72*J72</f>
        <v>27451</v>
      </c>
      <c r="L72" s="115"/>
    </row>
    <row r="73" spans="1:12" ht="12.75">
      <c r="A73" s="119"/>
      <c r="B73" s="114"/>
      <c r="C73" s="33" t="s">
        <v>39</v>
      </c>
      <c r="D73" s="33" t="s">
        <v>38</v>
      </c>
      <c r="E73" s="34">
        <v>1</v>
      </c>
      <c r="F73" s="35">
        <v>109612</v>
      </c>
      <c r="G73" s="35">
        <v>82605</v>
      </c>
      <c r="H73" s="36">
        <f>G73/G75</f>
        <v>0.4443087812906765</v>
      </c>
      <c r="I73" s="37">
        <f>F73/G73</f>
        <v>1.326941468434114</v>
      </c>
      <c r="J73" s="34">
        <f>E73*I73</f>
        <v>1.326941468434114</v>
      </c>
      <c r="K73" s="38">
        <f>G73*J73</f>
        <v>109612</v>
      </c>
      <c r="L73" s="115"/>
    </row>
    <row r="74" spans="1:12" ht="12.75">
      <c r="A74" s="119"/>
      <c r="B74" s="114"/>
      <c r="C74" s="33" t="s">
        <v>42</v>
      </c>
      <c r="D74" s="33" t="s">
        <v>38</v>
      </c>
      <c r="E74" s="34">
        <v>1</v>
      </c>
      <c r="F74" s="35">
        <v>59082</v>
      </c>
      <c r="G74" s="35">
        <v>55640</v>
      </c>
      <c r="H74" s="36">
        <f>G74/G75</f>
        <v>0.2992717219419314</v>
      </c>
      <c r="I74" s="37">
        <f>F74/G74</f>
        <v>1.061861969805895</v>
      </c>
      <c r="J74" s="34">
        <f>E74*I74</f>
        <v>1.061861969805895</v>
      </c>
      <c r="K74" s="38">
        <f>G74*J74</f>
        <v>59082</v>
      </c>
      <c r="L74" s="115"/>
    </row>
    <row r="75" spans="1:12" ht="12.75">
      <c r="A75" s="119"/>
      <c r="B75" s="114"/>
      <c r="C75" s="33"/>
      <c r="D75" s="33"/>
      <c r="E75" s="34"/>
      <c r="F75" s="39">
        <f>SUM(F71:F74)</f>
        <v>223575</v>
      </c>
      <c r="G75" s="39">
        <f>SUM(G71:G74)</f>
        <v>185918</v>
      </c>
      <c r="H75" s="40">
        <f>SUM(H71:H74)</f>
        <v>1</v>
      </c>
      <c r="I75" s="41" t="s">
        <v>263</v>
      </c>
      <c r="J75" s="42"/>
      <c r="K75" s="43">
        <f>SUM(K71:K74)</f>
        <v>223575</v>
      </c>
      <c r="L75" s="115"/>
    </row>
    <row r="76" spans="1:12" ht="12.75">
      <c r="A76" s="119"/>
      <c r="B76" s="44"/>
      <c r="C76" s="45"/>
      <c r="D76" s="45"/>
      <c r="E76" s="46"/>
      <c r="F76" s="47"/>
      <c r="G76" s="47"/>
      <c r="H76" s="48" t="s">
        <v>263</v>
      </c>
      <c r="I76" s="49"/>
      <c r="J76" s="46"/>
      <c r="K76" s="50"/>
      <c r="L76" s="51"/>
    </row>
    <row r="77" spans="1:12" ht="12.75">
      <c r="A77" s="119"/>
      <c r="B77" s="114" t="s">
        <v>265</v>
      </c>
      <c r="C77" s="33" t="str">
        <f>C71</f>
        <v>18 MG     </v>
      </c>
      <c r="D77" s="33" t="str">
        <f>D71</f>
        <v>TAB ER 24 </v>
      </c>
      <c r="E77" s="34">
        <f>(E59*(F59/F77))+(E65*(F65/F77))+(E71*(F71/F77))</f>
        <v>1</v>
      </c>
      <c r="F77" s="35">
        <f aca="true" t="shared" si="19" ref="F77:G80">F59+F65+F71</f>
        <v>2881432</v>
      </c>
      <c r="G77" s="35">
        <f t="shared" si="19"/>
        <v>2521277.4727489203</v>
      </c>
      <c r="H77" s="36">
        <f>G77/G81</f>
        <v>0.2038056295897747</v>
      </c>
      <c r="I77" s="37">
        <f>F77/G77</f>
        <v>1.1428460497282782</v>
      </c>
      <c r="J77" s="34">
        <f>E77*I77</f>
        <v>1.1428460497282782</v>
      </c>
      <c r="K77" s="38">
        <f>G77*J77</f>
        <v>2881432</v>
      </c>
      <c r="L77" s="115">
        <f>K81/G81</f>
        <v>1.1450380788224335</v>
      </c>
    </row>
    <row r="78" spans="1:12" ht="12.75">
      <c r="A78" s="119"/>
      <c r="B78" s="114"/>
      <c r="C78" s="33" t="str">
        <f aca="true" t="shared" si="20" ref="C78:D80">C72</f>
        <v>27 MG     </v>
      </c>
      <c r="D78" s="33" t="str">
        <f t="shared" si="20"/>
        <v>TAB ER 24 </v>
      </c>
      <c r="E78" s="34">
        <f>(E60*(F60/F78))+(E66*(F66/F78))+(E72*(F72/F78))</f>
        <v>1</v>
      </c>
      <c r="F78" s="35">
        <f t="shared" si="19"/>
        <v>2846354</v>
      </c>
      <c r="G78" s="35">
        <f t="shared" si="19"/>
        <v>2713666.7093155934</v>
      </c>
      <c r="H78" s="36">
        <f>G78/G81</f>
        <v>0.21935727351178091</v>
      </c>
      <c r="I78" s="37">
        <f>F78/G78</f>
        <v>1.0488959422426165</v>
      </c>
      <c r="J78" s="34">
        <f>E78*I78</f>
        <v>1.0488959422426165</v>
      </c>
      <c r="K78" s="38">
        <f>G78*J78</f>
        <v>2846354</v>
      </c>
      <c r="L78" s="115"/>
    </row>
    <row r="79" spans="1:12" ht="12.75">
      <c r="A79" s="119"/>
      <c r="B79" s="114"/>
      <c r="C79" s="33" t="str">
        <f t="shared" si="20"/>
        <v>36 MG     </v>
      </c>
      <c r="D79" s="33" t="str">
        <f t="shared" si="20"/>
        <v>TAB ER 24 </v>
      </c>
      <c r="E79" s="34">
        <f>(E61*(F61/F79))+(E67*(F67/F79))+(E73*(F73/F79))</f>
        <v>1</v>
      </c>
      <c r="F79" s="35">
        <f t="shared" si="19"/>
        <v>5311170</v>
      </c>
      <c r="G79" s="35">
        <f t="shared" si="19"/>
        <v>4131397.322504035</v>
      </c>
      <c r="H79" s="36">
        <f>G79/G81</f>
        <v>0.33395849584156206</v>
      </c>
      <c r="I79" s="37">
        <f>F79/G79</f>
        <v>1.2855626281862684</v>
      </c>
      <c r="J79" s="34">
        <f>E79*I79</f>
        <v>1.2855626281862684</v>
      </c>
      <c r="K79" s="38">
        <f>G79*J79</f>
        <v>5311170</v>
      </c>
      <c r="L79" s="115"/>
    </row>
    <row r="80" spans="1:12" ht="12.75">
      <c r="A80" s="119"/>
      <c r="B80" s="114"/>
      <c r="C80" s="33" t="str">
        <f t="shared" si="20"/>
        <v>54 MG     </v>
      </c>
      <c r="D80" s="33" t="str">
        <f t="shared" si="20"/>
        <v>TAB ER 24 </v>
      </c>
      <c r="E80" s="34">
        <f>(E62*(F62/F80))+(E68*(F68/F80))+(E74*(F74/F80))</f>
        <v>1</v>
      </c>
      <c r="F80" s="35">
        <f t="shared" si="19"/>
        <v>3126299</v>
      </c>
      <c r="G80" s="35">
        <f t="shared" si="19"/>
        <v>3004648.824912601</v>
      </c>
      <c r="H80" s="36">
        <f>G80/G81</f>
        <v>0.24287860105688228</v>
      </c>
      <c r="I80" s="37">
        <f>F80/G80</f>
        <v>1.0404873188769197</v>
      </c>
      <c r="J80" s="34">
        <f>E80*I80</f>
        <v>1.0404873188769197</v>
      </c>
      <c r="K80" s="38">
        <f>G80*J80</f>
        <v>3126298.9999999995</v>
      </c>
      <c r="L80" s="115"/>
    </row>
    <row r="81" spans="1:12" ht="13.5" thickBot="1">
      <c r="A81" s="120"/>
      <c r="B81" s="116"/>
      <c r="C81" s="52"/>
      <c r="D81" s="52"/>
      <c r="E81" s="53"/>
      <c r="F81" s="54">
        <f>SUM(F77:F80)</f>
        <v>14165255</v>
      </c>
      <c r="G81" s="54">
        <f>SUM(G77:G80)</f>
        <v>12370990.329481151</v>
      </c>
      <c r="H81" s="55">
        <f>SUM(H77:H80)</f>
        <v>0.9999999999999999</v>
      </c>
      <c r="I81" s="56" t="s">
        <v>263</v>
      </c>
      <c r="J81" s="57"/>
      <c r="K81" s="58">
        <f>SUM(K77:K80)</f>
        <v>14165255</v>
      </c>
      <c r="L81" s="117"/>
    </row>
    <row r="82" spans="1:12" ht="14.25" thickBot="1" thickTop="1">
      <c r="A82" s="69"/>
      <c r="B82" s="70"/>
      <c r="C82" s="70"/>
      <c r="D82" s="70"/>
      <c r="E82" s="71"/>
      <c r="F82" s="72"/>
      <c r="G82" s="73"/>
      <c r="H82" s="71"/>
      <c r="I82" s="71"/>
      <c r="J82" s="74"/>
      <c r="K82" s="75"/>
      <c r="L82" s="76"/>
    </row>
    <row r="83" spans="1:12" ht="13.5" thickTop="1">
      <c r="A83" s="118" t="s">
        <v>6</v>
      </c>
      <c r="B83" s="131" t="s">
        <v>4</v>
      </c>
      <c r="C83" s="27" t="s">
        <v>7</v>
      </c>
      <c r="D83" s="27" t="s">
        <v>16</v>
      </c>
      <c r="E83" s="28">
        <v>1</v>
      </c>
      <c r="F83" s="29">
        <v>5545</v>
      </c>
      <c r="G83" s="29">
        <f>F83/I83</f>
        <v>3431.3766815418444</v>
      </c>
      <c r="H83" s="30">
        <f>G83/G85</f>
        <v>0.02302191740674029</v>
      </c>
      <c r="I83" s="31">
        <f>(F87+F91)/(G87+G91)</f>
        <v>1.6159694824027382</v>
      </c>
      <c r="J83" s="28">
        <f>E83*I83</f>
        <v>1.6159694824027382</v>
      </c>
      <c r="K83" s="32">
        <f>G83*J83</f>
        <v>5545</v>
      </c>
      <c r="L83" s="122">
        <f>K85/G85</f>
        <v>1.6964572660522472</v>
      </c>
    </row>
    <row r="84" spans="1:12" ht="12.75">
      <c r="A84" s="119"/>
      <c r="B84" s="129"/>
      <c r="C84" s="33" t="s">
        <v>11</v>
      </c>
      <c r="D84" s="33" t="s">
        <v>16</v>
      </c>
      <c r="E84" s="34">
        <v>1</v>
      </c>
      <c r="F84" s="35">
        <v>247309</v>
      </c>
      <c r="G84" s="35">
        <f>F84/I84</f>
        <v>145616.88115545377</v>
      </c>
      <c r="H84" s="36">
        <f>G84/G85</f>
        <v>0.9769780825932597</v>
      </c>
      <c r="I84" s="37">
        <f>(F88+F92)/(G88+G92)</f>
        <v>1.698353913623411</v>
      </c>
      <c r="J84" s="34">
        <f>E84*I84</f>
        <v>1.698353913623411</v>
      </c>
      <c r="K84" s="38">
        <f>G84*J84</f>
        <v>247309.00000000003</v>
      </c>
      <c r="L84" s="115"/>
    </row>
    <row r="85" spans="1:12" ht="12.75">
      <c r="A85" s="119"/>
      <c r="B85" s="129"/>
      <c r="C85" s="33"/>
      <c r="D85" s="33"/>
      <c r="E85" s="34"/>
      <c r="F85" s="39">
        <f>SUM(F83:F84)</f>
        <v>252854</v>
      </c>
      <c r="G85" s="39">
        <f>SUM(G83:G84)</f>
        <v>149048.25783699562</v>
      </c>
      <c r="H85" s="40">
        <f>SUM(H83:H84)</f>
        <v>1</v>
      </c>
      <c r="I85" s="41"/>
      <c r="J85" s="42"/>
      <c r="K85" s="43">
        <f>SUM(K83:K84)</f>
        <v>252854.00000000003</v>
      </c>
      <c r="L85" s="115"/>
    </row>
    <row r="86" spans="1:12" ht="12.75">
      <c r="A86" s="119"/>
      <c r="B86" s="44"/>
      <c r="C86" s="45"/>
      <c r="D86" s="45"/>
      <c r="E86" s="46"/>
      <c r="F86" s="47"/>
      <c r="G86" s="47"/>
      <c r="H86" s="48" t="s">
        <v>263</v>
      </c>
      <c r="I86" s="49"/>
      <c r="J86" s="46"/>
      <c r="K86" s="50"/>
      <c r="L86" s="51"/>
    </row>
    <row r="87" spans="1:12" ht="12.75">
      <c r="A87" s="119"/>
      <c r="B87" s="129" t="s">
        <v>92</v>
      </c>
      <c r="C87" s="33" t="s">
        <v>7</v>
      </c>
      <c r="D87" s="33" t="s">
        <v>16</v>
      </c>
      <c r="E87" s="34">
        <v>1</v>
      </c>
      <c r="F87" s="35">
        <v>59958</v>
      </c>
      <c r="G87" s="35">
        <v>37103</v>
      </c>
      <c r="H87" s="36">
        <f>G87/G89</f>
        <v>0.16705763697843734</v>
      </c>
      <c r="I87" s="37">
        <f>F87/G87</f>
        <v>1.615987925504676</v>
      </c>
      <c r="J87" s="34">
        <f>E87*I87</f>
        <v>1.615987925504676</v>
      </c>
      <c r="K87" s="38">
        <f>G87*J87</f>
        <v>59957.99999999999</v>
      </c>
      <c r="L87" s="115">
        <f>K89/G89</f>
        <v>1.6597387627928337</v>
      </c>
    </row>
    <row r="88" spans="1:12" ht="12.75">
      <c r="A88" s="119"/>
      <c r="B88" s="129"/>
      <c r="C88" s="33" t="s">
        <v>11</v>
      </c>
      <c r="D88" s="33" t="s">
        <v>16</v>
      </c>
      <c r="E88" s="34">
        <v>1</v>
      </c>
      <c r="F88" s="35">
        <v>308665</v>
      </c>
      <c r="G88" s="35">
        <v>184994</v>
      </c>
      <c r="H88" s="36">
        <f>G88/G89</f>
        <v>0.8329423630215627</v>
      </c>
      <c r="I88" s="37">
        <f>F88/G88</f>
        <v>1.6685135734131917</v>
      </c>
      <c r="J88" s="34">
        <f>E88*I88</f>
        <v>1.6685135734131917</v>
      </c>
      <c r="K88" s="38">
        <f>G88*J88</f>
        <v>308665</v>
      </c>
      <c r="L88" s="115"/>
    </row>
    <row r="89" spans="1:12" ht="12.75">
      <c r="A89" s="119"/>
      <c r="B89" s="129"/>
      <c r="C89" s="33"/>
      <c r="D89" s="33"/>
      <c r="E89" s="34"/>
      <c r="F89" s="39">
        <f>SUM(F87:F88)</f>
        <v>368623</v>
      </c>
      <c r="G89" s="39">
        <f>SUM(G87:G88)</f>
        <v>222097</v>
      </c>
      <c r="H89" s="40">
        <f>SUM(H87:H88)</f>
        <v>1</v>
      </c>
      <c r="I89" s="41"/>
      <c r="J89" s="42"/>
      <c r="K89" s="43">
        <f>SUM(K87:K88)</f>
        <v>368623</v>
      </c>
      <c r="L89" s="115"/>
    </row>
    <row r="90" spans="1:12" ht="12.75">
      <c r="A90" s="119"/>
      <c r="B90" s="44"/>
      <c r="C90" s="45"/>
      <c r="D90" s="45"/>
      <c r="E90" s="46"/>
      <c r="F90" s="47"/>
      <c r="G90" s="47"/>
      <c r="H90" s="48" t="s">
        <v>263</v>
      </c>
      <c r="I90" s="49"/>
      <c r="J90" s="46"/>
      <c r="K90" s="50"/>
      <c r="L90" s="51"/>
    </row>
    <row r="91" spans="1:12" ht="12.75">
      <c r="A91" s="119"/>
      <c r="B91" s="129" t="s">
        <v>264</v>
      </c>
      <c r="C91" s="33" t="s">
        <v>7</v>
      </c>
      <c r="D91" s="33" t="s">
        <v>16</v>
      </c>
      <c r="E91" s="34">
        <v>1</v>
      </c>
      <c r="F91" s="35">
        <v>1890</v>
      </c>
      <c r="G91" s="35">
        <v>1170</v>
      </c>
      <c r="H91" s="36">
        <f>G91/G93</f>
        <v>0.08297872340425531</v>
      </c>
      <c r="I91" s="37">
        <f>F91/G91</f>
        <v>1.6153846153846154</v>
      </c>
      <c r="J91" s="34">
        <f>E91*I91</f>
        <v>1.6153846153846154</v>
      </c>
      <c r="K91" s="38">
        <f>G91*J91</f>
        <v>1890</v>
      </c>
      <c r="L91" s="115">
        <f>K93/G93</f>
        <v>2.0829787234042554</v>
      </c>
    </row>
    <row r="92" spans="1:12" ht="12.75">
      <c r="A92" s="119"/>
      <c r="B92" s="129"/>
      <c r="C92" s="33" t="s">
        <v>11</v>
      </c>
      <c r="D92" s="33" t="s">
        <v>16</v>
      </c>
      <c r="E92" s="34">
        <v>1</v>
      </c>
      <c r="F92" s="35">
        <v>27480</v>
      </c>
      <c r="G92" s="35">
        <v>12930</v>
      </c>
      <c r="H92" s="36">
        <f>G92/G93</f>
        <v>0.9170212765957447</v>
      </c>
      <c r="I92" s="37">
        <f>F92/G92</f>
        <v>2.125290023201856</v>
      </c>
      <c r="J92" s="34">
        <f>E92*I92</f>
        <v>2.125290023201856</v>
      </c>
      <c r="K92" s="38">
        <f>G92*J92</f>
        <v>27480</v>
      </c>
      <c r="L92" s="115"/>
    </row>
    <row r="93" spans="1:12" ht="12.75">
      <c r="A93" s="119"/>
      <c r="B93" s="129"/>
      <c r="C93" s="33"/>
      <c r="D93" s="33"/>
      <c r="E93" s="34"/>
      <c r="F93" s="39">
        <f>SUM(F91:F92)</f>
        <v>29370</v>
      </c>
      <c r="G93" s="39">
        <f>SUM(G91:G92)</f>
        <v>14100</v>
      </c>
      <c r="H93" s="40">
        <f>SUM(H91:H92)</f>
        <v>1</v>
      </c>
      <c r="I93" s="41"/>
      <c r="J93" s="42"/>
      <c r="K93" s="43">
        <f>SUM(K91:K92)</f>
        <v>29370</v>
      </c>
      <c r="L93" s="115"/>
    </row>
    <row r="94" spans="1:12" ht="12.75">
      <c r="A94" s="119"/>
      <c r="B94" s="44"/>
      <c r="C94" s="45"/>
      <c r="D94" s="45"/>
      <c r="E94" s="46"/>
      <c r="F94" s="47"/>
      <c r="G94" s="47"/>
      <c r="H94" s="48" t="s">
        <v>263</v>
      </c>
      <c r="I94" s="49"/>
      <c r="J94" s="46"/>
      <c r="K94" s="50"/>
      <c r="L94" s="51"/>
    </row>
    <row r="95" spans="1:12" ht="12.75">
      <c r="A95" s="119"/>
      <c r="B95" s="129" t="s">
        <v>265</v>
      </c>
      <c r="C95" s="33" t="str">
        <f>C91</f>
        <v>10 MG     </v>
      </c>
      <c r="D95" s="33" t="str">
        <f>D91</f>
        <v>TABLET ER </v>
      </c>
      <c r="E95" s="34">
        <f>(E83*(F83/F95))+(E87*(F87/F95))+(E91*(F91/F95))</f>
        <v>1</v>
      </c>
      <c r="F95" s="35">
        <f>F83+F87+F91</f>
        <v>67393</v>
      </c>
      <c r="G95" s="35">
        <f>G83+G87+G91</f>
        <v>41704.37668154184</v>
      </c>
      <c r="H95" s="36">
        <f>G95/G97</f>
        <v>0.10825409484777548</v>
      </c>
      <c r="I95" s="37">
        <f>F95/G95</f>
        <v>1.6159694824027384</v>
      </c>
      <c r="J95" s="34">
        <f>E95*I95</f>
        <v>1.6159694824027384</v>
      </c>
      <c r="K95" s="38">
        <f>G95*J95</f>
        <v>67393</v>
      </c>
      <c r="L95" s="115">
        <f>K97/G97</f>
        <v>1.6894354615920684</v>
      </c>
    </row>
    <row r="96" spans="1:12" ht="12.75">
      <c r="A96" s="119"/>
      <c r="B96" s="129"/>
      <c r="C96" s="33" t="str">
        <f>C92</f>
        <v>20 MG     </v>
      </c>
      <c r="D96" s="33" t="str">
        <f>D92</f>
        <v>TABLET ER </v>
      </c>
      <c r="E96" s="34">
        <f>(E84*(F84/F96))+(E88*(F88/F96))+(E92*(F92/F96))</f>
        <v>1</v>
      </c>
      <c r="F96" s="35">
        <f>F84+F88+F92</f>
        <v>583454</v>
      </c>
      <c r="G96" s="35">
        <f>G84+G88+G92</f>
        <v>343540.88115545374</v>
      </c>
      <c r="H96" s="36">
        <f>G96/G97</f>
        <v>0.8917459051522245</v>
      </c>
      <c r="I96" s="37">
        <f>F96/G96</f>
        <v>1.6983539136234111</v>
      </c>
      <c r="J96" s="34">
        <f>E96*I96</f>
        <v>1.6983539136234111</v>
      </c>
      <c r="K96" s="38">
        <f>G96*J96</f>
        <v>583454</v>
      </c>
      <c r="L96" s="115"/>
    </row>
    <row r="97" spans="1:12" ht="13.5" thickBot="1">
      <c r="A97" s="120"/>
      <c r="B97" s="130"/>
      <c r="C97" s="52"/>
      <c r="D97" s="52"/>
      <c r="E97" s="53"/>
      <c r="F97" s="54">
        <f>SUM(F95:F96)</f>
        <v>650847</v>
      </c>
      <c r="G97" s="54">
        <f>SUM(G95:G96)</f>
        <v>385245.2578369956</v>
      </c>
      <c r="H97" s="55">
        <f>SUM(H95:H96)</f>
        <v>1</v>
      </c>
      <c r="I97" s="56" t="s">
        <v>263</v>
      </c>
      <c r="J97" s="57"/>
      <c r="K97" s="58">
        <f>SUM(K95:K96)</f>
        <v>650847</v>
      </c>
      <c r="L97" s="117"/>
    </row>
    <row r="98" spans="1:12" ht="14.25" thickBot="1" thickTop="1">
      <c r="A98" s="77"/>
      <c r="B98" s="78"/>
      <c r="C98" s="78"/>
      <c r="D98" s="78"/>
      <c r="E98" s="78"/>
      <c r="F98" s="78"/>
      <c r="G98" s="78"/>
      <c r="H98" s="78"/>
      <c r="I98" s="78"/>
      <c r="J98" s="78"/>
      <c r="K98" s="78"/>
      <c r="L98" s="76"/>
    </row>
    <row r="99" spans="1:12" ht="13.5" thickTop="1">
      <c r="A99" s="118" t="s">
        <v>6</v>
      </c>
      <c r="B99" s="121" t="s">
        <v>4</v>
      </c>
      <c r="C99" s="27" t="s">
        <v>7</v>
      </c>
      <c r="D99" s="27" t="s">
        <v>58</v>
      </c>
      <c r="E99" s="28">
        <v>1</v>
      </c>
      <c r="F99" s="29">
        <v>21716</v>
      </c>
      <c r="G99" s="29">
        <f>F99/I99</f>
        <v>16678.418997237408</v>
      </c>
      <c r="H99" s="30">
        <f>G99/G103</f>
        <v>0.31581094377744967</v>
      </c>
      <c r="I99" s="31">
        <f>(F105+F111)/(G105+G111)</f>
        <v>1.3020418784056818</v>
      </c>
      <c r="J99" s="28">
        <f>E99*I99</f>
        <v>1.3020418784056818</v>
      </c>
      <c r="K99" s="32">
        <f>G99*J99</f>
        <v>21716</v>
      </c>
      <c r="L99" s="122">
        <f>K103/G103</f>
        <v>1.304453133143626</v>
      </c>
    </row>
    <row r="100" spans="1:12" ht="12.75">
      <c r="A100" s="119"/>
      <c r="B100" s="114"/>
      <c r="C100" s="33" t="s">
        <v>11</v>
      </c>
      <c r="D100" s="33" t="s">
        <v>58</v>
      </c>
      <c r="E100" s="34">
        <v>1</v>
      </c>
      <c r="F100" s="35">
        <v>27220</v>
      </c>
      <c r="G100" s="35">
        <f>F100/I100</f>
        <v>20080.024795704954</v>
      </c>
      <c r="H100" s="36">
        <f>G100/G103</f>
        <v>0.38022138566350744</v>
      </c>
      <c r="I100" s="37">
        <f>(F106+F112)/(G106+G112)</f>
        <v>1.3555760153155918</v>
      </c>
      <c r="J100" s="34">
        <f>E100*I100</f>
        <v>1.3555760153155918</v>
      </c>
      <c r="K100" s="38">
        <f>G100*J100</f>
        <v>27220.000000000004</v>
      </c>
      <c r="L100" s="115"/>
    </row>
    <row r="101" spans="1:12" ht="12.75">
      <c r="A101" s="119"/>
      <c r="B101" s="114"/>
      <c r="C101" s="33" t="s">
        <v>34</v>
      </c>
      <c r="D101" s="33" t="s">
        <v>58</v>
      </c>
      <c r="E101" s="34">
        <v>1</v>
      </c>
      <c r="F101" s="35">
        <v>13094</v>
      </c>
      <c r="G101" s="35">
        <f>F101/I101</f>
        <v>10217.219958918178</v>
      </c>
      <c r="H101" s="36">
        <f>G101/G103</f>
        <v>0.19346617197602564</v>
      </c>
      <c r="I101" s="37">
        <f>(F107+F113)/(G107+G113)</f>
        <v>1.2815619172973567</v>
      </c>
      <c r="J101" s="34">
        <f>E101*I101</f>
        <v>1.2815619172973567</v>
      </c>
      <c r="K101" s="38">
        <f>G101*J101</f>
        <v>13094</v>
      </c>
      <c r="L101" s="115"/>
    </row>
    <row r="102" spans="1:12" ht="12.75">
      <c r="A102" s="119"/>
      <c r="B102" s="114"/>
      <c r="C102" s="33" t="s">
        <v>53</v>
      </c>
      <c r="D102" s="33" t="s">
        <v>58</v>
      </c>
      <c r="E102" s="34">
        <v>1</v>
      </c>
      <c r="F102" s="35">
        <v>6860</v>
      </c>
      <c r="G102" s="35">
        <f>F102/I102</f>
        <v>5835.739164533019</v>
      </c>
      <c r="H102" s="36">
        <f>G102/G103</f>
        <v>0.11050149858301732</v>
      </c>
      <c r="I102" s="37">
        <f>(F108+F114)/(G108+G114)</f>
        <v>1.1755151843817788</v>
      </c>
      <c r="J102" s="34">
        <f>E102*I102</f>
        <v>1.1755151843817788</v>
      </c>
      <c r="K102" s="38">
        <f>G102*J102</f>
        <v>6860</v>
      </c>
      <c r="L102" s="115"/>
    </row>
    <row r="103" spans="1:12" ht="12.75">
      <c r="A103" s="119"/>
      <c r="B103" s="114"/>
      <c r="C103" s="33"/>
      <c r="D103" s="33"/>
      <c r="E103" s="34"/>
      <c r="F103" s="39">
        <f>SUM(F99:F102)</f>
        <v>68890</v>
      </c>
      <c r="G103" s="39">
        <f>SUM(G99:G102)</f>
        <v>52811.402916393556</v>
      </c>
      <c r="H103" s="40">
        <f>SUM(H99:H102)</f>
        <v>1.0000000000000002</v>
      </c>
      <c r="I103" s="41" t="s">
        <v>263</v>
      </c>
      <c r="J103" s="42"/>
      <c r="K103" s="43">
        <f>SUM(K99:K102)</f>
        <v>68890</v>
      </c>
      <c r="L103" s="115"/>
    </row>
    <row r="104" spans="1:12" ht="12.75">
      <c r="A104" s="119"/>
      <c r="B104" s="44"/>
      <c r="C104" s="45"/>
      <c r="D104" s="45"/>
      <c r="E104" s="46"/>
      <c r="F104" s="47"/>
      <c r="G104" s="47"/>
      <c r="H104" s="48" t="s">
        <v>263</v>
      </c>
      <c r="I104" s="49"/>
      <c r="J104" s="46"/>
      <c r="K104" s="50"/>
      <c r="L104" s="51"/>
    </row>
    <row r="105" spans="1:12" ht="12.75">
      <c r="A105" s="119"/>
      <c r="B105" s="114" t="s">
        <v>92</v>
      </c>
      <c r="C105" s="33" t="s">
        <v>7</v>
      </c>
      <c r="D105" s="33" t="s">
        <v>58</v>
      </c>
      <c r="E105" s="34">
        <v>1</v>
      </c>
      <c r="F105" s="35">
        <v>81524</v>
      </c>
      <c r="G105" s="35">
        <v>62361</v>
      </c>
      <c r="H105" s="36">
        <f>G105/G109</f>
        <v>0.1760754661576861</v>
      </c>
      <c r="I105" s="37">
        <f>F105/G105</f>
        <v>1.3072914161094273</v>
      </c>
      <c r="J105" s="34">
        <f>E105*I105</f>
        <v>1.3072914161094273</v>
      </c>
      <c r="K105" s="38">
        <f>G105*J105</f>
        <v>81524</v>
      </c>
      <c r="L105" s="115">
        <f>K109/G109</f>
        <v>1.2788983883536813</v>
      </c>
    </row>
    <row r="106" spans="1:12" ht="12.75">
      <c r="A106" s="119"/>
      <c r="B106" s="114"/>
      <c r="C106" s="33" t="s">
        <v>11</v>
      </c>
      <c r="D106" s="33" t="s">
        <v>58</v>
      </c>
      <c r="E106" s="34">
        <v>1</v>
      </c>
      <c r="F106" s="35">
        <v>170686</v>
      </c>
      <c r="G106" s="35">
        <v>128264</v>
      </c>
      <c r="H106" s="36">
        <f>G106/G109</f>
        <v>0.36215172289170233</v>
      </c>
      <c r="I106" s="37">
        <f>F106/G106</f>
        <v>1.330739724318593</v>
      </c>
      <c r="J106" s="34">
        <f>E106*I106</f>
        <v>1.330739724318593</v>
      </c>
      <c r="K106" s="38">
        <f>G106*J106</f>
        <v>170686</v>
      </c>
      <c r="L106" s="115"/>
    </row>
    <row r="107" spans="1:12" ht="12.75">
      <c r="A107" s="119"/>
      <c r="B107" s="114"/>
      <c r="C107" s="33" t="s">
        <v>34</v>
      </c>
      <c r="D107" s="33" t="s">
        <v>58</v>
      </c>
      <c r="E107" s="34">
        <v>1</v>
      </c>
      <c r="F107" s="35">
        <v>120634</v>
      </c>
      <c r="G107" s="35">
        <v>94737</v>
      </c>
      <c r="H107" s="36">
        <f>G107/G109</f>
        <v>0.2674886778175576</v>
      </c>
      <c r="I107" s="37">
        <f>F107/G107</f>
        <v>1.273356766627611</v>
      </c>
      <c r="J107" s="34">
        <f>E107*I107</f>
        <v>1.273356766627611</v>
      </c>
      <c r="K107" s="38">
        <f>G107*J107</f>
        <v>120634</v>
      </c>
      <c r="L107" s="115"/>
    </row>
    <row r="108" spans="1:12" ht="12.75">
      <c r="A108" s="119"/>
      <c r="B108" s="114"/>
      <c r="C108" s="33" t="s">
        <v>53</v>
      </c>
      <c r="D108" s="33" t="s">
        <v>58</v>
      </c>
      <c r="E108" s="34">
        <v>1</v>
      </c>
      <c r="F108" s="35">
        <v>80106</v>
      </c>
      <c r="G108" s="35">
        <v>68810</v>
      </c>
      <c r="H108" s="36">
        <f>G108/G109</f>
        <v>0.194284133133054</v>
      </c>
      <c r="I108" s="37">
        <f>F108/G108</f>
        <v>1.1641621857288185</v>
      </c>
      <c r="J108" s="34">
        <f>E108*I108</f>
        <v>1.1641621857288185</v>
      </c>
      <c r="K108" s="38">
        <f>G108*J108</f>
        <v>80106</v>
      </c>
      <c r="L108" s="115"/>
    </row>
    <row r="109" spans="1:12" ht="12.75">
      <c r="A109" s="119"/>
      <c r="B109" s="114"/>
      <c r="C109" s="33"/>
      <c r="D109" s="33"/>
      <c r="E109" s="34"/>
      <c r="F109" s="39">
        <f>SUM(F105:F108)</f>
        <v>452950</v>
      </c>
      <c r="G109" s="39">
        <f>SUM(G105:G108)</f>
        <v>354172</v>
      </c>
      <c r="H109" s="40">
        <f>SUM(H105:H108)</f>
        <v>1</v>
      </c>
      <c r="I109" s="41" t="s">
        <v>263</v>
      </c>
      <c r="J109" s="42"/>
      <c r="K109" s="43">
        <f>SUM(K105:K108)</f>
        <v>452950</v>
      </c>
      <c r="L109" s="115"/>
    </row>
    <row r="110" spans="1:12" ht="12.75">
      <c r="A110" s="119"/>
      <c r="B110" s="44"/>
      <c r="C110" s="45"/>
      <c r="D110" s="45"/>
      <c r="E110" s="46"/>
      <c r="F110" s="47"/>
      <c r="G110" s="47"/>
      <c r="H110" s="48" t="s">
        <v>263</v>
      </c>
      <c r="I110" s="49"/>
      <c r="J110" s="46"/>
      <c r="K110" s="50"/>
      <c r="L110" s="51"/>
    </row>
    <row r="111" spans="1:12" ht="12.75">
      <c r="A111" s="119"/>
      <c r="B111" s="114" t="s">
        <v>264</v>
      </c>
      <c r="C111" s="33" t="s">
        <v>7</v>
      </c>
      <c r="D111" s="33" t="s">
        <v>58</v>
      </c>
      <c r="E111" s="34">
        <v>1</v>
      </c>
      <c r="F111" s="35">
        <v>3541</v>
      </c>
      <c r="G111" s="35">
        <v>2971</v>
      </c>
      <c r="H111" s="36">
        <f>G111/G115</f>
        <v>0.13467204569149177</v>
      </c>
      <c r="I111" s="37">
        <f>F111/G111</f>
        <v>1.1918545944126557</v>
      </c>
      <c r="J111" s="34">
        <f>E111*I111</f>
        <v>1.1918545944126557</v>
      </c>
      <c r="K111" s="38">
        <f>G111*J111</f>
        <v>3541</v>
      </c>
      <c r="L111" s="115">
        <f>K115/G115</f>
        <v>1.4895516975658403</v>
      </c>
    </row>
    <row r="112" spans="1:12" ht="12.75">
      <c r="A112" s="119"/>
      <c r="B112" s="114"/>
      <c r="C112" s="33" t="s">
        <v>11</v>
      </c>
      <c r="D112" s="33" t="s">
        <v>58</v>
      </c>
      <c r="E112" s="34">
        <v>1</v>
      </c>
      <c r="F112" s="35">
        <v>14830</v>
      </c>
      <c r="G112" s="35">
        <v>8590</v>
      </c>
      <c r="H112" s="36">
        <f>G112/G115</f>
        <v>0.38937491500838584</v>
      </c>
      <c r="I112" s="37">
        <f>F112/G112</f>
        <v>1.7264260768335273</v>
      </c>
      <c r="J112" s="34">
        <f>E112*I112</f>
        <v>1.7264260768335273</v>
      </c>
      <c r="K112" s="38">
        <f>G112*J112</f>
        <v>14830</v>
      </c>
      <c r="L112" s="115"/>
    </row>
    <row r="113" spans="1:12" ht="12.75">
      <c r="A113" s="119"/>
      <c r="B113" s="114"/>
      <c r="C113" s="33" t="s">
        <v>34</v>
      </c>
      <c r="D113" s="33" t="s">
        <v>58</v>
      </c>
      <c r="E113" s="34">
        <v>1</v>
      </c>
      <c r="F113" s="35">
        <v>7890</v>
      </c>
      <c r="G113" s="35">
        <v>5550</v>
      </c>
      <c r="H113" s="36">
        <f>G113/G115</f>
        <v>0.251575177915779</v>
      </c>
      <c r="I113" s="37">
        <f>F113/G113</f>
        <v>1.4216216216216215</v>
      </c>
      <c r="J113" s="34">
        <f>E113*I113</f>
        <v>1.4216216216216215</v>
      </c>
      <c r="K113" s="38">
        <f>G113*J113</f>
        <v>7889.999999999999</v>
      </c>
      <c r="L113" s="115"/>
    </row>
    <row r="114" spans="1:12" ht="12.75">
      <c r="A114" s="119"/>
      <c r="B114" s="114"/>
      <c r="C114" s="33" t="s">
        <v>53</v>
      </c>
      <c r="D114" s="33" t="s">
        <v>58</v>
      </c>
      <c r="E114" s="34">
        <v>1</v>
      </c>
      <c r="F114" s="35">
        <v>6600</v>
      </c>
      <c r="G114" s="35">
        <v>4950</v>
      </c>
      <c r="H114" s="36">
        <f>G114/G115</f>
        <v>0.2243778613843434</v>
      </c>
      <c r="I114" s="37">
        <f>F114/G114</f>
        <v>1.3333333333333333</v>
      </c>
      <c r="J114" s="34">
        <f>E114*I114</f>
        <v>1.3333333333333333</v>
      </c>
      <c r="K114" s="38">
        <f>G114*J114</f>
        <v>6600</v>
      </c>
      <c r="L114" s="115"/>
    </row>
    <row r="115" spans="1:12" ht="12.75">
      <c r="A115" s="119"/>
      <c r="B115" s="114"/>
      <c r="C115" s="33"/>
      <c r="D115" s="33"/>
      <c r="E115" s="34"/>
      <c r="F115" s="39">
        <f>SUM(F111:F114)</f>
        <v>32861</v>
      </c>
      <c r="G115" s="39">
        <f>SUM(G111:G114)</f>
        <v>22061</v>
      </c>
      <c r="H115" s="40">
        <f>SUM(H111:H114)</f>
        <v>1</v>
      </c>
      <c r="I115" s="41" t="s">
        <v>263</v>
      </c>
      <c r="J115" s="42"/>
      <c r="K115" s="43">
        <f>SUM(K111:K114)</f>
        <v>32861</v>
      </c>
      <c r="L115" s="115"/>
    </row>
    <row r="116" spans="1:12" ht="12.75">
      <c r="A116" s="119"/>
      <c r="B116" s="44"/>
      <c r="C116" s="45"/>
      <c r="D116" s="45"/>
      <c r="E116" s="46"/>
      <c r="F116" s="47"/>
      <c r="G116" s="47"/>
      <c r="H116" s="48" t="s">
        <v>263</v>
      </c>
      <c r="I116" s="49"/>
      <c r="J116" s="46"/>
      <c r="K116" s="50"/>
      <c r="L116" s="51"/>
    </row>
    <row r="117" spans="1:12" ht="12.75">
      <c r="A117" s="119"/>
      <c r="B117" s="114" t="s">
        <v>265</v>
      </c>
      <c r="C117" s="33" t="str">
        <f>C111</f>
        <v>10 MG     </v>
      </c>
      <c r="D117" s="33" t="str">
        <f>D111</f>
        <v>CPMP 50-50</v>
      </c>
      <c r="E117" s="34">
        <f>(E99*(F99/F117))+(E105*(F105/F117))+(E111*(F111/F117))</f>
        <v>1</v>
      </c>
      <c r="F117" s="35">
        <f aca="true" t="shared" si="21" ref="F117:G120">F99+F105+F111</f>
        <v>106781</v>
      </c>
      <c r="G117" s="35">
        <f t="shared" si="21"/>
        <v>82010.4189972374</v>
      </c>
      <c r="H117" s="36">
        <f>G117/G121</f>
        <v>0.19114669353516422</v>
      </c>
      <c r="I117" s="37">
        <f>F117/G117</f>
        <v>1.3020418784056818</v>
      </c>
      <c r="J117" s="34">
        <f>E117*I117</f>
        <v>1.3020418784056818</v>
      </c>
      <c r="K117" s="38">
        <f>G117*J117</f>
        <v>106780.99999999999</v>
      </c>
      <c r="L117" s="115">
        <f>K121/G121</f>
        <v>1.292875507125757</v>
      </c>
    </row>
    <row r="118" spans="1:12" ht="12.75">
      <c r="A118" s="119"/>
      <c r="B118" s="114"/>
      <c r="C118" s="33" t="str">
        <f aca="true" t="shared" si="22" ref="C118:D120">C112</f>
        <v>20 MG     </v>
      </c>
      <c r="D118" s="33" t="str">
        <f t="shared" si="22"/>
        <v>CPMP 50-50</v>
      </c>
      <c r="E118" s="34">
        <f>(E100*(F100/F118))+(E106*(F106/F118))+(E112*(F112/F118))</f>
        <v>1</v>
      </c>
      <c r="F118" s="35">
        <f t="shared" si="21"/>
        <v>212736</v>
      </c>
      <c r="G118" s="35">
        <f t="shared" si="21"/>
        <v>156934.02479570496</v>
      </c>
      <c r="H118" s="36">
        <f>G118/G121</f>
        <v>0.3657757186178377</v>
      </c>
      <c r="I118" s="37">
        <f>F118/G118</f>
        <v>1.3555760153155918</v>
      </c>
      <c r="J118" s="34">
        <f>E118*I118</f>
        <v>1.3555760153155918</v>
      </c>
      <c r="K118" s="38">
        <f>G118*J118</f>
        <v>212736</v>
      </c>
      <c r="L118" s="115"/>
    </row>
    <row r="119" spans="1:12" ht="12.75">
      <c r="A119" s="119"/>
      <c r="B119" s="114"/>
      <c r="C119" s="33" t="str">
        <f t="shared" si="22"/>
        <v>30 MG     </v>
      </c>
      <c r="D119" s="33" t="str">
        <f t="shared" si="22"/>
        <v>CPMP 50-50</v>
      </c>
      <c r="E119" s="34">
        <f>(E101*(F101/F119))+(E107*(F107/F119))+(E113*(F113/F119))</f>
        <v>1</v>
      </c>
      <c r="F119" s="35">
        <f t="shared" si="21"/>
        <v>141618</v>
      </c>
      <c r="G119" s="35">
        <f t="shared" si="21"/>
        <v>110504.21995891818</v>
      </c>
      <c r="H119" s="36">
        <f>G119/G121</f>
        <v>0.25755893610958436</v>
      </c>
      <c r="I119" s="37">
        <f>F119/G119</f>
        <v>1.2815619172973565</v>
      </c>
      <c r="J119" s="34">
        <f>E119*I119</f>
        <v>1.2815619172973565</v>
      </c>
      <c r="K119" s="38">
        <f>G119*J119</f>
        <v>141618</v>
      </c>
      <c r="L119" s="115"/>
    </row>
    <row r="120" spans="1:12" ht="12.75">
      <c r="A120" s="119"/>
      <c r="B120" s="114"/>
      <c r="C120" s="33" t="str">
        <f t="shared" si="22"/>
        <v>40 MG     </v>
      </c>
      <c r="D120" s="33" t="str">
        <f t="shared" si="22"/>
        <v>CPMP 50-50</v>
      </c>
      <c r="E120" s="34">
        <f>(E102*(F102/F120))+(E108*(F108/F120))+(E114*(F114/F120))</f>
        <v>0.9999999999999999</v>
      </c>
      <c r="F120" s="35">
        <f t="shared" si="21"/>
        <v>93566</v>
      </c>
      <c r="G120" s="35">
        <f t="shared" si="21"/>
        <v>79595.73916453302</v>
      </c>
      <c r="H120" s="36">
        <f>G120/G121</f>
        <v>0.1855186517374137</v>
      </c>
      <c r="I120" s="37">
        <f>F120/G120</f>
        <v>1.1755151843817788</v>
      </c>
      <c r="J120" s="34">
        <f>E120*I120</f>
        <v>1.1755151843817786</v>
      </c>
      <c r="K120" s="38">
        <f>G120*J120</f>
        <v>93565.99999999999</v>
      </c>
      <c r="L120" s="115"/>
    </row>
    <row r="121" spans="1:12" ht="13.5" thickBot="1">
      <c r="A121" s="120"/>
      <c r="B121" s="116"/>
      <c r="C121" s="52"/>
      <c r="D121" s="52"/>
      <c r="E121" s="53"/>
      <c r="F121" s="54">
        <f>SUM(F117:F120)</f>
        <v>554701</v>
      </c>
      <c r="G121" s="54">
        <f>SUM(G117:G120)</f>
        <v>429044.4029163936</v>
      </c>
      <c r="H121" s="55">
        <f>SUM(H117:H120)</f>
        <v>0.9999999999999999</v>
      </c>
      <c r="I121" s="56" t="s">
        <v>263</v>
      </c>
      <c r="J121" s="57"/>
      <c r="K121" s="58">
        <f>SUM(K117:K120)</f>
        <v>554701</v>
      </c>
      <c r="L121" s="117"/>
    </row>
    <row r="122" spans="1:12" ht="14.25" thickBot="1" thickTop="1">
      <c r="A122" s="69"/>
      <c r="B122" s="70"/>
      <c r="C122" s="70"/>
      <c r="D122" s="70"/>
      <c r="E122" s="71"/>
      <c r="F122" s="72"/>
      <c r="G122" s="73"/>
      <c r="H122" s="71"/>
      <c r="I122" s="71"/>
      <c r="J122" s="74"/>
      <c r="K122" s="75"/>
      <c r="L122" s="76"/>
    </row>
    <row r="123" spans="1:12" ht="13.5" thickTop="1">
      <c r="A123" s="118" t="s">
        <v>6</v>
      </c>
      <c r="B123" s="131" t="s">
        <v>4</v>
      </c>
      <c r="C123" s="27" t="s">
        <v>60</v>
      </c>
      <c r="D123" s="27" t="s">
        <v>61</v>
      </c>
      <c r="E123" s="28">
        <v>1</v>
      </c>
      <c r="F123" s="29">
        <v>31775</v>
      </c>
      <c r="G123" s="29">
        <v>2950</v>
      </c>
      <c r="H123" s="30">
        <f>G123/G125</f>
        <v>0.5980475463140619</v>
      </c>
      <c r="I123" s="31">
        <f>F123/G123</f>
        <v>10.771186440677965</v>
      </c>
      <c r="J123" s="28">
        <f>E123*I123</f>
        <v>10.771186440677965</v>
      </c>
      <c r="K123" s="32">
        <f>G123*J123</f>
        <v>31774.999999999996</v>
      </c>
      <c r="L123" s="122">
        <f>K125/G125</f>
        <v>10.901899949350843</v>
      </c>
    </row>
    <row r="124" spans="1:12" ht="12.75">
      <c r="A124" s="119"/>
      <c r="B124" s="129"/>
      <c r="C124" s="33" t="s">
        <v>62</v>
      </c>
      <c r="D124" s="33" t="s">
        <v>61</v>
      </c>
      <c r="E124" s="34">
        <v>1</v>
      </c>
      <c r="F124" s="35">
        <v>22001</v>
      </c>
      <c r="G124" s="35">
        <f>F124/I124</f>
        <v>1982.718172964163</v>
      </c>
      <c r="H124" s="36">
        <f>G124/G125</f>
        <v>0.40195245368593807</v>
      </c>
      <c r="I124" s="37">
        <f>(F128+F132)/(G128+G132)</f>
        <v>11.096382884869872</v>
      </c>
      <c r="J124" s="34">
        <f>E124*I124</f>
        <v>11.096382884869872</v>
      </c>
      <c r="K124" s="38">
        <f>G124*J124</f>
        <v>22001</v>
      </c>
      <c r="L124" s="115"/>
    </row>
    <row r="125" spans="1:12" ht="12.75">
      <c r="A125" s="119"/>
      <c r="B125" s="129"/>
      <c r="C125" s="33"/>
      <c r="D125" s="33"/>
      <c r="E125" s="34"/>
      <c r="F125" s="39">
        <f>SUM(F123:F124)</f>
        <v>53776</v>
      </c>
      <c r="G125" s="39">
        <f>SUM(G123:G124)</f>
        <v>4932.718172964163</v>
      </c>
      <c r="H125" s="40">
        <f>SUM(H123:H124)</f>
        <v>1</v>
      </c>
      <c r="I125" s="41"/>
      <c r="J125" s="42"/>
      <c r="K125" s="43">
        <f>SUM(K123:K124)</f>
        <v>53776</v>
      </c>
      <c r="L125" s="115"/>
    </row>
    <row r="126" spans="1:12" ht="12.75">
      <c r="A126" s="119"/>
      <c r="B126" s="44"/>
      <c r="C126" s="45"/>
      <c r="D126" s="45"/>
      <c r="E126" s="46"/>
      <c r="F126" s="47"/>
      <c r="G126" s="47"/>
      <c r="H126" s="48" t="s">
        <v>263</v>
      </c>
      <c r="I126" s="49"/>
      <c r="J126" s="46"/>
      <c r="K126" s="50"/>
      <c r="L126" s="51"/>
    </row>
    <row r="127" spans="1:12" ht="12.75">
      <c r="A127" s="119"/>
      <c r="B127" s="129" t="s">
        <v>92</v>
      </c>
      <c r="C127" s="33" t="s">
        <v>60</v>
      </c>
      <c r="D127" s="33" t="s">
        <v>61</v>
      </c>
      <c r="E127" s="34">
        <v>1</v>
      </c>
      <c r="F127" s="35">
        <v>147816.5</v>
      </c>
      <c r="G127" s="35">
        <v>13721</v>
      </c>
      <c r="H127" s="36">
        <f>G127/G129</f>
        <v>0.5027296376360239</v>
      </c>
      <c r="I127" s="37">
        <f>F127/G127</f>
        <v>10.773012171124554</v>
      </c>
      <c r="J127" s="34">
        <f>E127*I127</f>
        <v>10.773012171124554</v>
      </c>
      <c r="K127" s="38">
        <f>G127*J127</f>
        <v>147816.5</v>
      </c>
      <c r="L127" s="115">
        <f>K129/G129</f>
        <v>10.935019968490089</v>
      </c>
    </row>
    <row r="128" spans="1:12" ht="12.75">
      <c r="A128" s="119"/>
      <c r="B128" s="129"/>
      <c r="C128" s="33" t="s">
        <v>62</v>
      </c>
      <c r="D128" s="33" t="s">
        <v>61</v>
      </c>
      <c r="E128" s="34">
        <v>1</v>
      </c>
      <c r="F128" s="35">
        <v>150633</v>
      </c>
      <c r="G128" s="35">
        <v>13572</v>
      </c>
      <c r="H128" s="36">
        <f>G128/G129</f>
        <v>0.4972703623639761</v>
      </c>
      <c r="I128" s="37">
        <f>F128/G128</f>
        <v>11.098806366047745</v>
      </c>
      <c r="J128" s="34">
        <f>E128*I128</f>
        <v>11.098806366047745</v>
      </c>
      <c r="K128" s="38">
        <f>G128*J128</f>
        <v>150633</v>
      </c>
      <c r="L128" s="115"/>
    </row>
    <row r="129" spans="1:12" ht="12.75">
      <c r="A129" s="119"/>
      <c r="B129" s="129"/>
      <c r="C129" s="33"/>
      <c r="D129" s="33"/>
      <c r="E129" s="34"/>
      <c r="F129" s="39">
        <f>SUM(F127:F128)</f>
        <v>298449.5</v>
      </c>
      <c r="G129" s="39">
        <f>SUM(G127:G128)</f>
        <v>27293</v>
      </c>
      <c r="H129" s="40">
        <f>SUM(H127:H128)</f>
        <v>1</v>
      </c>
      <c r="I129" s="41"/>
      <c r="J129" s="42"/>
      <c r="K129" s="43">
        <f>SUM(K127:K128)</f>
        <v>298449.5</v>
      </c>
      <c r="L129" s="115"/>
    </row>
    <row r="130" spans="1:12" ht="12.75">
      <c r="A130" s="119"/>
      <c r="B130" s="44"/>
      <c r="C130" s="45"/>
      <c r="D130" s="45"/>
      <c r="E130" s="46"/>
      <c r="F130" s="47"/>
      <c r="G130" s="47"/>
      <c r="H130" s="48" t="s">
        <v>263</v>
      </c>
      <c r="I130" s="49"/>
      <c r="J130" s="46"/>
      <c r="K130" s="50"/>
      <c r="L130" s="51"/>
    </row>
    <row r="131" spans="1:12" ht="12.75">
      <c r="A131" s="119"/>
      <c r="B131" s="129" t="s">
        <v>264</v>
      </c>
      <c r="C131" s="33" t="s">
        <v>60</v>
      </c>
      <c r="D131" s="33" t="s">
        <v>61</v>
      </c>
      <c r="E131" s="34">
        <v>1</v>
      </c>
      <c r="F131" s="35">
        <v>0.0001</v>
      </c>
      <c r="G131" s="35">
        <v>0.0001</v>
      </c>
      <c r="H131" s="36">
        <f>G131/G133</f>
        <v>3.3333222222592593E-06</v>
      </c>
      <c r="I131" s="37">
        <f>F131/G131</f>
        <v>1</v>
      </c>
      <c r="J131" s="34">
        <f>E131*I131</f>
        <v>1</v>
      </c>
      <c r="K131" s="38">
        <f>G131*J131</f>
        <v>0.0001</v>
      </c>
      <c r="L131" s="115">
        <f>K133/G133</f>
        <v>9.9999700001</v>
      </c>
    </row>
    <row r="132" spans="1:12" ht="12.75">
      <c r="A132" s="119"/>
      <c r="B132" s="129"/>
      <c r="C132" s="33" t="s">
        <v>62</v>
      </c>
      <c r="D132" s="33" t="s">
        <v>61</v>
      </c>
      <c r="E132" s="34">
        <v>1</v>
      </c>
      <c r="F132" s="35">
        <v>300</v>
      </c>
      <c r="G132" s="35">
        <v>30</v>
      </c>
      <c r="H132" s="36">
        <f>G132/G133</f>
        <v>0.9999966666777778</v>
      </c>
      <c r="I132" s="37">
        <f>F132/G132</f>
        <v>10</v>
      </c>
      <c r="J132" s="34">
        <f>E132*I132</f>
        <v>10</v>
      </c>
      <c r="K132" s="38">
        <f>G132*J132</f>
        <v>300</v>
      </c>
      <c r="L132" s="115"/>
    </row>
    <row r="133" spans="1:12" ht="12.75">
      <c r="A133" s="119"/>
      <c r="B133" s="129"/>
      <c r="C133" s="33"/>
      <c r="D133" s="33"/>
      <c r="E133" s="34"/>
      <c r="F133" s="39">
        <f>SUM(F131:F132)</f>
        <v>300.0001</v>
      </c>
      <c r="G133" s="39">
        <f>SUM(G131:G132)</f>
        <v>30.0001</v>
      </c>
      <c r="H133" s="40">
        <f>SUM(H131:H132)</f>
        <v>1</v>
      </c>
      <c r="I133" s="41"/>
      <c r="J133" s="42"/>
      <c r="K133" s="43">
        <f>SUM(K131:K132)</f>
        <v>300.0001</v>
      </c>
      <c r="L133" s="115"/>
    </row>
    <row r="134" spans="1:12" ht="12.75">
      <c r="A134" s="119"/>
      <c r="B134" s="44"/>
      <c r="C134" s="45"/>
      <c r="D134" s="45"/>
      <c r="E134" s="46"/>
      <c r="F134" s="47"/>
      <c r="G134" s="47"/>
      <c r="H134" s="48" t="s">
        <v>263</v>
      </c>
      <c r="I134" s="49"/>
      <c r="J134" s="46"/>
      <c r="K134" s="50"/>
      <c r="L134" s="51"/>
    </row>
    <row r="135" spans="1:12" ht="12.75">
      <c r="A135" s="119"/>
      <c r="B135" s="129" t="s">
        <v>265</v>
      </c>
      <c r="C135" s="33" t="str">
        <f>C131</f>
        <v>5 MG/5 ML </v>
      </c>
      <c r="D135" s="33" t="str">
        <f>D131</f>
        <v>SOLUTION  </v>
      </c>
      <c r="E135" s="34">
        <f>(E123*(F123/F135))+(E127*(F127/F135))+(E131*(F131/F135))</f>
        <v>1</v>
      </c>
      <c r="F135" s="35">
        <f>F123+F127+F131</f>
        <v>179591.5001</v>
      </c>
      <c r="G135" s="35">
        <f>G123+G127+G131</f>
        <v>16671.0001</v>
      </c>
      <c r="H135" s="36">
        <f>G135/G137</f>
        <v>0.5168385945996176</v>
      </c>
      <c r="I135" s="37">
        <f>F135/G135</f>
        <v>10.77268904221289</v>
      </c>
      <c r="J135" s="34">
        <f>E135*I135</f>
        <v>10.77268904221289</v>
      </c>
      <c r="K135" s="38">
        <f>G135*J135</f>
        <v>179591.5001</v>
      </c>
      <c r="L135" s="115">
        <f>K137/G137</f>
        <v>10.929085414150487</v>
      </c>
    </row>
    <row r="136" spans="1:12" ht="12.75">
      <c r="A136" s="119"/>
      <c r="B136" s="129"/>
      <c r="C136" s="33" t="str">
        <f>C132</f>
        <v>10 MG/5 ML</v>
      </c>
      <c r="D136" s="33" t="str">
        <f>D132</f>
        <v>SOLUTION  </v>
      </c>
      <c r="E136" s="34">
        <f>(E124*(F124/F136))+(E128*(F128/F136))+(E132*(F132/F136))</f>
        <v>1</v>
      </c>
      <c r="F136" s="35">
        <f>F124+F128+F132</f>
        <v>172934</v>
      </c>
      <c r="G136" s="35">
        <f>G124+G128+G132</f>
        <v>15584.718172964163</v>
      </c>
      <c r="H136" s="36">
        <f>G136/G137</f>
        <v>0.4831614054003825</v>
      </c>
      <c r="I136" s="37">
        <f>F136/G136</f>
        <v>11.096382884869872</v>
      </c>
      <c r="J136" s="34">
        <f>E136*I136</f>
        <v>11.096382884869872</v>
      </c>
      <c r="K136" s="38">
        <f>G136*J136</f>
        <v>172934</v>
      </c>
      <c r="L136" s="115"/>
    </row>
    <row r="137" spans="1:12" ht="13.5" thickBot="1">
      <c r="A137" s="120"/>
      <c r="B137" s="130"/>
      <c r="C137" s="52"/>
      <c r="D137" s="52"/>
      <c r="E137" s="53"/>
      <c r="F137" s="54">
        <f>SUM(F135:F136)</f>
        <v>352525.5001</v>
      </c>
      <c r="G137" s="54">
        <f>SUM(G135:G136)</f>
        <v>32255.718272964164</v>
      </c>
      <c r="H137" s="55">
        <f>SUM(H135:H136)</f>
        <v>1</v>
      </c>
      <c r="I137" s="56" t="s">
        <v>263</v>
      </c>
      <c r="J137" s="57"/>
      <c r="K137" s="58">
        <f>SUM(K135:K136)</f>
        <v>352525.5001</v>
      </c>
      <c r="L137" s="117"/>
    </row>
    <row r="138" spans="1:12" ht="14.25" thickBot="1" thickTop="1">
      <c r="A138" s="69"/>
      <c r="B138" s="70"/>
      <c r="C138" s="70"/>
      <c r="D138" s="70"/>
      <c r="E138" s="71"/>
      <c r="F138" s="72"/>
      <c r="G138" s="73"/>
      <c r="H138" s="71"/>
      <c r="I138" s="71"/>
      <c r="J138" s="74"/>
      <c r="K138" s="75"/>
      <c r="L138" s="76"/>
    </row>
    <row r="139" spans="1:12" ht="13.5" thickTop="1">
      <c r="A139" s="118" t="s">
        <v>6</v>
      </c>
      <c r="B139" s="121" t="s">
        <v>4</v>
      </c>
      <c r="C139" s="27" t="s">
        <v>47</v>
      </c>
      <c r="D139" s="27" t="s">
        <v>59</v>
      </c>
      <c r="E139" s="28">
        <v>1</v>
      </c>
      <c r="F139" s="29">
        <v>351</v>
      </c>
      <c r="G139" s="29">
        <v>162</v>
      </c>
      <c r="H139" s="30">
        <f>G139/G142</f>
        <v>0.05115808339405319</v>
      </c>
      <c r="I139" s="31">
        <f>F139/G139</f>
        <v>2.1666666666666665</v>
      </c>
      <c r="J139" s="28">
        <f>I139*E139</f>
        <v>2.1666666666666665</v>
      </c>
      <c r="K139" s="32">
        <f>J139*G139</f>
        <v>351</v>
      </c>
      <c r="L139" s="122">
        <f>K142/G142</f>
        <v>2.3213769816647223</v>
      </c>
    </row>
    <row r="140" spans="1:12" ht="12.75">
      <c r="A140" s="119"/>
      <c r="B140" s="114"/>
      <c r="C140" s="33" t="s">
        <v>13</v>
      </c>
      <c r="D140" s="33" t="s">
        <v>59</v>
      </c>
      <c r="E140" s="34">
        <v>1</v>
      </c>
      <c r="F140" s="35">
        <v>3331</v>
      </c>
      <c r="G140" s="35">
        <f>F140/I140</f>
        <v>1389.0360074007308</v>
      </c>
      <c r="H140" s="36">
        <f>G140/G142</f>
        <v>0.43864456730832885</v>
      </c>
      <c r="I140" s="37">
        <f>(F145+F150)/(G145+G150)</f>
        <v>2.39806598407281</v>
      </c>
      <c r="J140" s="34">
        <f>I140*E140</f>
        <v>2.39806598407281</v>
      </c>
      <c r="K140" s="38">
        <f>J140*G140</f>
        <v>3331</v>
      </c>
      <c r="L140" s="115"/>
    </row>
    <row r="141" spans="1:12" ht="12.75">
      <c r="A141" s="119"/>
      <c r="B141" s="114"/>
      <c r="C141" s="33" t="s">
        <v>7</v>
      </c>
      <c r="D141" s="33" t="s">
        <v>59</v>
      </c>
      <c r="E141" s="34">
        <v>1</v>
      </c>
      <c r="F141" s="35">
        <v>3669</v>
      </c>
      <c r="G141" s="35">
        <f>F141/I141</f>
        <v>1615.618981453513</v>
      </c>
      <c r="H141" s="36">
        <f>G141/G142</f>
        <v>0.5101973492976178</v>
      </c>
      <c r="I141" s="37">
        <f>(F146+F151)/(G146+G151)</f>
        <v>2.2709562354232404</v>
      </c>
      <c r="J141" s="34">
        <f>I141*E141</f>
        <v>2.2709562354232404</v>
      </c>
      <c r="K141" s="38">
        <f>J141*G141</f>
        <v>3669</v>
      </c>
      <c r="L141" s="115"/>
    </row>
    <row r="142" spans="1:12" ht="12.75">
      <c r="A142" s="119"/>
      <c r="B142" s="114"/>
      <c r="C142" s="33"/>
      <c r="D142" s="33"/>
      <c r="E142" s="34"/>
      <c r="F142" s="39">
        <f>SUM(F139:F141)</f>
        <v>7351</v>
      </c>
      <c r="G142" s="39">
        <f>SUM(G139:G141)</f>
        <v>3166.654988854244</v>
      </c>
      <c r="H142" s="40">
        <f>SUM(H139:H141)</f>
        <v>0.9999999999999999</v>
      </c>
      <c r="I142" s="41"/>
      <c r="J142" s="42"/>
      <c r="K142" s="43">
        <f>SUM(K139:K141)</f>
        <v>7351</v>
      </c>
      <c r="L142" s="115"/>
    </row>
    <row r="143" spans="1:12" ht="12.75">
      <c r="A143" s="119"/>
      <c r="B143" s="44"/>
      <c r="C143" s="45"/>
      <c r="D143" s="45"/>
      <c r="E143" s="46"/>
      <c r="F143" s="47"/>
      <c r="G143" s="47"/>
      <c r="H143" s="48" t="s">
        <v>263</v>
      </c>
      <c r="I143" s="49"/>
      <c r="J143" s="46"/>
      <c r="K143" s="50"/>
      <c r="L143" s="51"/>
    </row>
    <row r="144" spans="1:12" ht="12.75">
      <c r="A144" s="119"/>
      <c r="B144" s="114" t="s">
        <v>92</v>
      </c>
      <c r="C144" s="33" t="s">
        <v>47</v>
      </c>
      <c r="D144" s="33" t="s">
        <v>59</v>
      </c>
      <c r="E144" s="34">
        <v>1</v>
      </c>
      <c r="F144" s="35">
        <v>7937</v>
      </c>
      <c r="G144" s="35">
        <v>3661</v>
      </c>
      <c r="H144" s="36">
        <f>G144/G147</f>
        <v>0.18890608875129</v>
      </c>
      <c r="I144" s="37">
        <f>F144/G144</f>
        <v>2.1679868888281892</v>
      </c>
      <c r="J144" s="34">
        <f>I144*E144</f>
        <v>2.1679868888281892</v>
      </c>
      <c r="K144" s="38">
        <f>G144*J144</f>
        <v>7937.000000000001</v>
      </c>
      <c r="L144" s="115">
        <f>K147/G147</f>
        <v>2.3281217750258</v>
      </c>
    </row>
    <row r="145" spans="1:12" ht="12.75">
      <c r="A145" s="119"/>
      <c r="B145" s="114"/>
      <c r="C145" s="33" t="s">
        <v>13</v>
      </c>
      <c r="D145" s="33" t="s">
        <v>59</v>
      </c>
      <c r="E145" s="34">
        <v>1</v>
      </c>
      <c r="F145" s="35">
        <v>20899</v>
      </c>
      <c r="G145" s="35">
        <v>8700</v>
      </c>
      <c r="H145" s="36">
        <f>G145/G147</f>
        <v>0.44891640866873067</v>
      </c>
      <c r="I145" s="37">
        <f>F145/G145</f>
        <v>2.402183908045977</v>
      </c>
      <c r="J145" s="34">
        <f>I145*E145</f>
        <v>2.402183908045977</v>
      </c>
      <c r="K145" s="38">
        <f>G145*J145</f>
        <v>20899</v>
      </c>
      <c r="L145" s="115"/>
    </row>
    <row r="146" spans="1:12" ht="12.75">
      <c r="A146" s="119"/>
      <c r="B146" s="114"/>
      <c r="C146" s="33" t="s">
        <v>7</v>
      </c>
      <c r="D146" s="33" t="s">
        <v>59</v>
      </c>
      <c r="E146" s="34">
        <v>1</v>
      </c>
      <c r="F146" s="35">
        <v>16283</v>
      </c>
      <c r="G146" s="35">
        <v>7019</v>
      </c>
      <c r="H146" s="36">
        <f>G146/G147</f>
        <v>0.3621775025799794</v>
      </c>
      <c r="I146" s="37">
        <f>F146/G146</f>
        <v>2.319846131927625</v>
      </c>
      <c r="J146" s="34">
        <f>I146*E146</f>
        <v>2.319846131927625</v>
      </c>
      <c r="K146" s="38">
        <f>G146*J146</f>
        <v>16283</v>
      </c>
      <c r="L146" s="115"/>
    </row>
    <row r="147" spans="1:12" ht="12.75">
      <c r="A147" s="119"/>
      <c r="B147" s="114"/>
      <c r="C147" s="33"/>
      <c r="D147" s="33"/>
      <c r="E147" s="34"/>
      <c r="F147" s="39">
        <f>SUM(F144:F146)</f>
        <v>45119</v>
      </c>
      <c r="G147" s="39">
        <f>SUM(G144:G146)</f>
        <v>19380</v>
      </c>
      <c r="H147" s="40">
        <f>SUM(H144:H146)</f>
        <v>1</v>
      </c>
      <c r="I147" s="41"/>
      <c r="J147" s="42"/>
      <c r="K147" s="43">
        <f>SUM(K144:K146)</f>
        <v>45119</v>
      </c>
      <c r="L147" s="115"/>
    </row>
    <row r="148" spans="1:12" ht="12.75">
      <c r="A148" s="119"/>
      <c r="B148" s="44"/>
      <c r="C148" s="45"/>
      <c r="D148" s="45"/>
      <c r="E148" s="46"/>
      <c r="F148" s="47"/>
      <c r="G148" s="47"/>
      <c r="H148" s="48" t="s">
        <v>263</v>
      </c>
      <c r="I148" s="49"/>
      <c r="J148" s="46"/>
      <c r="K148" s="50"/>
      <c r="L148" s="51"/>
    </row>
    <row r="149" spans="1:12" ht="12.75">
      <c r="A149" s="119"/>
      <c r="B149" s="114" t="s">
        <v>264</v>
      </c>
      <c r="C149" s="33" t="s">
        <v>47</v>
      </c>
      <c r="D149" s="33" t="s">
        <v>59</v>
      </c>
      <c r="E149" s="34">
        <v>1</v>
      </c>
      <c r="F149" s="35">
        <v>0.0001</v>
      </c>
      <c r="G149" s="35">
        <v>0.0001</v>
      </c>
      <c r="H149" s="36">
        <f>G149/G152</f>
        <v>2.777777006173054E-07</v>
      </c>
      <c r="I149" s="37">
        <f>F149/G149</f>
        <v>1</v>
      </c>
      <c r="J149" s="34">
        <f>I149*E149</f>
        <v>1</v>
      </c>
      <c r="K149" s="38">
        <f>G149*J149</f>
        <v>0.0001</v>
      </c>
      <c r="L149" s="115">
        <f>K152/G152</f>
        <v>1.249999930555575</v>
      </c>
    </row>
    <row r="150" spans="1:12" ht="12.75">
      <c r="A150" s="119"/>
      <c r="B150" s="114"/>
      <c r="C150" s="33" t="s">
        <v>13</v>
      </c>
      <c r="D150" s="33" t="s">
        <v>59</v>
      </c>
      <c r="E150" s="34">
        <v>1</v>
      </c>
      <c r="F150" s="35">
        <v>180</v>
      </c>
      <c r="G150" s="35">
        <v>90</v>
      </c>
      <c r="H150" s="36">
        <f>G150/G152</f>
        <v>0.24999993055557487</v>
      </c>
      <c r="I150" s="37">
        <f>F150/G150</f>
        <v>2</v>
      </c>
      <c r="J150" s="34">
        <f>I150*E150</f>
        <v>2</v>
      </c>
      <c r="K150" s="38">
        <f>G150*J150</f>
        <v>180</v>
      </c>
      <c r="L150" s="115"/>
    </row>
    <row r="151" spans="1:12" ht="12.75">
      <c r="A151" s="119"/>
      <c r="B151" s="114"/>
      <c r="C151" s="33" t="s">
        <v>7</v>
      </c>
      <c r="D151" s="33" t="s">
        <v>59</v>
      </c>
      <c r="E151" s="34">
        <v>1</v>
      </c>
      <c r="F151" s="35">
        <v>270</v>
      </c>
      <c r="G151" s="35">
        <v>270</v>
      </c>
      <c r="H151" s="36">
        <f>G151/G152</f>
        <v>0.7499997916667246</v>
      </c>
      <c r="I151" s="37">
        <f>F151/G151</f>
        <v>1</v>
      </c>
      <c r="J151" s="34">
        <f>I151*E151</f>
        <v>1</v>
      </c>
      <c r="K151" s="38">
        <f>G151*J151</f>
        <v>270</v>
      </c>
      <c r="L151" s="115"/>
    </row>
    <row r="152" spans="1:12" ht="12.75">
      <c r="A152" s="119"/>
      <c r="B152" s="114"/>
      <c r="C152" s="33"/>
      <c r="D152" s="33"/>
      <c r="E152" s="34"/>
      <c r="F152" s="39">
        <f>SUM(F149:F151)</f>
        <v>450.0001</v>
      </c>
      <c r="G152" s="39">
        <f>SUM(G149:G151)</f>
        <v>360.0001</v>
      </c>
      <c r="H152" s="40">
        <f>SUM(H149:H151)</f>
        <v>1</v>
      </c>
      <c r="I152" s="41"/>
      <c r="J152" s="42"/>
      <c r="K152" s="43">
        <f>SUM(K149:K151)</f>
        <v>450.0001</v>
      </c>
      <c r="L152" s="115"/>
    </row>
    <row r="153" spans="1:12" ht="12.75">
      <c r="A153" s="119"/>
      <c r="B153" s="44"/>
      <c r="C153" s="45"/>
      <c r="D153" s="45"/>
      <c r="E153" s="46"/>
      <c r="F153" s="47"/>
      <c r="G153" s="47"/>
      <c r="H153" s="48" t="s">
        <v>263</v>
      </c>
      <c r="I153" s="49"/>
      <c r="J153" s="46"/>
      <c r="K153" s="50"/>
      <c r="L153" s="51"/>
    </row>
    <row r="154" spans="1:12" ht="12.75">
      <c r="A154" s="119"/>
      <c r="B154" s="114" t="s">
        <v>265</v>
      </c>
      <c r="C154" s="33" t="str">
        <f aca="true" t="shared" si="23" ref="C154:D156">C149</f>
        <v>2.5 MG    </v>
      </c>
      <c r="D154" s="33" t="str">
        <f t="shared" si="23"/>
        <v>TAB CHEW  </v>
      </c>
      <c r="E154" s="34">
        <f>(E139*(F139/F154))+(E144*(F144/F154))+(E149*(F149/F154))</f>
        <v>1</v>
      </c>
      <c r="F154" s="35">
        <f aca="true" t="shared" si="24" ref="F154:G156">F139+F144+F149</f>
        <v>8288.0001</v>
      </c>
      <c r="G154" s="35">
        <f t="shared" si="24"/>
        <v>3823.0001</v>
      </c>
      <c r="H154" s="36">
        <f>G154/G157</f>
        <v>0.16689473365581725</v>
      </c>
      <c r="I154" s="37">
        <f>F154/G154</f>
        <v>2.1679309137344775</v>
      </c>
      <c r="J154" s="34">
        <f>I154*E154</f>
        <v>2.1679309137344775</v>
      </c>
      <c r="K154" s="38">
        <f>G154*J154</f>
        <v>8288.0001</v>
      </c>
      <c r="L154" s="115">
        <f>K157/G157</f>
        <v>2.310245642356986</v>
      </c>
    </row>
    <row r="155" spans="1:12" ht="12.75">
      <c r="A155" s="119"/>
      <c r="B155" s="114"/>
      <c r="C155" s="33" t="str">
        <f t="shared" si="23"/>
        <v>5 MG      </v>
      </c>
      <c r="D155" s="33" t="str">
        <f t="shared" si="23"/>
        <v>TAB CHEW  </v>
      </c>
      <c r="E155" s="34">
        <f>(E140*(F140/F155))+(E145*(F145/F155))+(E150*(F150/F155))</f>
        <v>1</v>
      </c>
      <c r="F155" s="35">
        <f t="shared" si="24"/>
        <v>24410</v>
      </c>
      <c r="G155" s="35">
        <f t="shared" si="24"/>
        <v>10179.036007400731</v>
      </c>
      <c r="H155" s="36">
        <f>G155/G157</f>
        <v>0.4443702482058838</v>
      </c>
      <c r="I155" s="37">
        <f>F155/G155</f>
        <v>2.39806598407281</v>
      </c>
      <c r="J155" s="34">
        <f>I155*E155</f>
        <v>2.39806598407281</v>
      </c>
      <c r="K155" s="38">
        <f>G155*J155</f>
        <v>24410</v>
      </c>
      <c r="L155" s="115"/>
    </row>
    <row r="156" spans="1:12" ht="12.75">
      <c r="A156" s="119"/>
      <c r="B156" s="114"/>
      <c r="C156" s="33" t="str">
        <f t="shared" si="23"/>
        <v>10 MG     </v>
      </c>
      <c r="D156" s="33" t="str">
        <f t="shared" si="23"/>
        <v>TAB CHEW  </v>
      </c>
      <c r="E156" s="34">
        <f>(E141*(F141/F156))+(E146*(F146/F156))+(E151*(F151/F156))</f>
        <v>1</v>
      </c>
      <c r="F156" s="35">
        <f t="shared" si="24"/>
        <v>20222</v>
      </c>
      <c r="G156" s="35">
        <f t="shared" si="24"/>
        <v>8904.618981453514</v>
      </c>
      <c r="H156" s="36">
        <f>G156/G157</f>
        <v>0.38873501813829897</v>
      </c>
      <c r="I156" s="37">
        <f>F156/G156</f>
        <v>2.2709562354232404</v>
      </c>
      <c r="J156" s="34">
        <f>I156*E156</f>
        <v>2.2709562354232404</v>
      </c>
      <c r="K156" s="38">
        <f>G156*J156</f>
        <v>20222</v>
      </c>
      <c r="L156" s="115"/>
    </row>
    <row r="157" spans="1:12" ht="13.5" thickBot="1">
      <c r="A157" s="120"/>
      <c r="B157" s="116"/>
      <c r="C157" s="52"/>
      <c r="D157" s="52"/>
      <c r="E157" s="53"/>
      <c r="F157" s="54">
        <f>SUM(F154:F156)</f>
        <v>52920.0001</v>
      </c>
      <c r="G157" s="54">
        <f>SUM(G154:G156)</f>
        <v>22906.655088854244</v>
      </c>
      <c r="H157" s="55">
        <f>SUM(H154:H156)</f>
        <v>1</v>
      </c>
      <c r="I157" s="56"/>
      <c r="J157" s="57"/>
      <c r="K157" s="58">
        <f>SUM(K154:K156)</f>
        <v>52920.0001</v>
      </c>
      <c r="L157" s="117"/>
    </row>
    <row r="158" spans="1:12" ht="14.25" thickBot="1" thickTop="1">
      <c r="A158" s="69"/>
      <c r="B158" s="70"/>
      <c r="C158" s="70"/>
      <c r="D158" s="70"/>
      <c r="E158" s="71"/>
      <c r="F158" s="72"/>
      <c r="G158" s="73"/>
      <c r="H158" s="71"/>
      <c r="I158" s="71"/>
      <c r="J158" s="74"/>
      <c r="K158" s="75"/>
      <c r="L158" s="76"/>
    </row>
    <row r="159" spans="1:12" ht="13.5" thickTop="1">
      <c r="A159" s="118" t="s">
        <v>6</v>
      </c>
      <c r="B159" s="121" t="s">
        <v>4</v>
      </c>
      <c r="C159" s="27" t="s">
        <v>12</v>
      </c>
      <c r="D159" s="27" t="s">
        <v>20</v>
      </c>
      <c r="E159" s="28">
        <v>1</v>
      </c>
      <c r="F159" s="29">
        <v>1760</v>
      </c>
      <c r="G159" s="29">
        <v>895</v>
      </c>
      <c r="H159" s="30">
        <f>G159/G160</f>
        <v>1</v>
      </c>
      <c r="I159" s="31">
        <f>F159/G159</f>
        <v>1.9664804469273742</v>
      </c>
      <c r="J159" s="28">
        <f>E159*I159</f>
        <v>1.9664804469273742</v>
      </c>
      <c r="K159" s="32">
        <f>G159*J159</f>
        <v>1760</v>
      </c>
      <c r="L159" s="122">
        <f>K160/G160</f>
        <v>1.9664804469273742</v>
      </c>
    </row>
    <row r="160" spans="1:12" ht="12.75">
      <c r="A160" s="119"/>
      <c r="B160" s="114"/>
      <c r="C160" s="33"/>
      <c r="D160" s="33"/>
      <c r="E160" s="34"/>
      <c r="F160" s="39">
        <f>SUM(F159)</f>
        <v>1760</v>
      </c>
      <c r="G160" s="39">
        <f>SUM(G159:G159)</f>
        <v>895</v>
      </c>
      <c r="H160" s="40">
        <f>SUM(H159:H159)</f>
        <v>1</v>
      </c>
      <c r="I160" s="41"/>
      <c r="J160" s="42"/>
      <c r="K160" s="43">
        <f>SUM(K159:K159)</f>
        <v>1760</v>
      </c>
      <c r="L160" s="115"/>
    </row>
    <row r="161" spans="1:12" ht="12.75">
      <c r="A161" s="119"/>
      <c r="B161" s="44"/>
      <c r="C161" s="45"/>
      <c r="D161" s="45"/>
      <c r="E161" s="46"/>
      <c r="F161" s="47"/>
      <c r="G161" s="47"/>
      <c r="H161" s="48" t="s">
        <v>263</v>
      </c>
      <c r="I161" s="49"/>
      <c r="J161" s="46"/>
      <c r="K161" s="50"/>
      <c r="L161" s="51"/>
    </row>
    <row r="162" spans="1:12" ht="12.75">
      <c r="A162" s="119"/>
      <c r="B162" s="114" t="s">
        <v>92</v>
      </c>
      <c r="C162" s="33" t="s">
        <v>12</v>
      </c>
      <c r="D162" s="33" t="s">
        <v>20</v>
      </c>
      <c r="E162" s="34">
        <v>1</v>
      </c>
      <c r="F162" s="35">
        <v>0.0001</v>
      </c>
      <c r="G162" s="35">
        <v>0.0001</v>
      </c>
      <c r="H162" s="36">
        <f>G162/G163</f>
        <v>1</v>
      </c>
      <c r="I162" s="37">
        <f>F162/G162</f>
        <v>1</v>
      </c>
      <c r="J162" s="34">
        <f>E162*I162</f>
        <v>1</v>
      </c>
      <c r="K162" s="38">
        <f>G162*J162</f>
        <v>0.0001</v>
      </c>
      <c r="L162" s="115">
        <f>K163/G163</f>
        <v>1</v>
      </c>
    </row>
    <row r="163" spans="1:12" ht="12.75">
      <c r="A163" s="119"/>
      <c r="B163" s="114"/>
      <c r="C163" s="33"/>
      <c r="D163" s="33"/>
      <c r="E163" s="34"/>
      <c r="F163" s="39">
        <f>SUM(F162)</f>
        <v>0.0001</v>
      </c>
      <c r="G163" s="39">
        <f>SUM(G162)</f>
        <v>0.0001</v>
      </c>
      <c r="H163" s="40">
        <f>SUM(H162:H162)</f>
        <v>1</v>
      </c>
      <c r="I163" s="41"/>
      <c r="J163" s="42"/>
      <c r="K163" s="43">
        <f>SUM(K162:K162)</f>
        <v>0.0001</v>
      </c>
      <c r="L163" s="115"/>
    </row>
    <row r="164" spans="1:12" ht="12.75">
      <c r="A164" s="119"/>
      <c r="B164" s="44"/>
      <c r="C164" s="45"/>
      <c r="D164" s="45"/>
      <c r="E164" s="46"/>
      <c r="F164" s="47"/>
      <c r="G164" s="47"/>
      <c r="H164" s="48" t="s">
        <v>263</v>
      </c>
      <c r="I164" s="49"/>
      <c r="J164" s="46"/>
      <c r="K164" s="50"/>
      <c r="L164" s="51"/>
    </row>
    <row r="165" spans="1:12" ht="12.75">
      <c r="A165" s="119"/>
      <c r="B165" s="114" t="s">
        <v>264</v>
      </c>
      <c r="C165" s="33" t="s">
        <v>12</v>
      </c>
      <c r="D165" s="33" t="s">
        <v>20</v>
      </c>
      <c r="E165" s="34">
        <v>1</v>
      </c>
      <c r="F165" s="35">
        <v>0.0001</v>
      </c>
      <c r="G165" s="35">
        <v>0.0001</v>
      </c>
      <c r="H165" s="36">
        <f>G165/G166</f>
        <v>1</v>
      </c>
      <c r="I165" s="37">
        <f>F165/G165</f>
        <v>1</v>
      </c>
      <c r="J165" s="34">
        <f>E165*I165</f>
        <v>1</v>
      </c>
      <c r="K165" s="38">
        <f>G165*J165</f>
        <v>0.0001</v>
      </c>
      <c r="L165" s="115">
        <f>K166/G166</f>
        <v>1</v>
      </c>
    </row>
    <row r="166" spans="1:12" ht="12.75">
      <c r="A166" s="119"/>
      <c r="B166" s="114"/>
      <c r="C166" s="33"/>
      <c r="D166" s="33"/>
      <c r="E166" s="34"/>
      <c r="F166" s="39">
        <f>SUM(F165)</f>
        <v>0.0001</v>
      </c>
      <c r="G166" s="39">
        <f>SUM(G165)</f>
        <v>0.0001</v>
      </c>
      <c r="H166" s="40">
        <f>SUM(H165:H165)</f>
        <v>1</v>
      </c>
      <c r="I166" s="41"/>
      <c r="J166" s="42"/>
      <c r="K166" s="43">
        <f>SUM(K165:K165)</f>
        <v>0.0001</v>
      </c>
      <c r="L166" s="115"/>
    </row>
    <row r="167" spans="1:12" ht="12.75">
      <c r="A167" s="119"/>
      <c r="B167" s="44"/>
      <c r="C167" s="45"/>
      <c r="D167" s="45"/>
      <c r="E167" s="46"/>
      <c r="F167" s="47"/>
      <c r="G167" s="47"/>
      <c r="H167" s="48" t="s">
        <v>263</v>
      </c>
      <c r="I167" s="49"/>
      <c r="J167" s="46"/>
      <c r="K167" s="50"/>
      <c r="L167" s="51"/>
    </row>
    <row r="168" spans="1:12" ht="12.75">
      <c r="A168" s="119"/>
      <c r="B168" s="114" t="s">
        <v>265</v>
      </c>
      <c r="C168" s="33" t="str">
        <f>C165</f>
        <v>20MG      </v>
      </c>
      <c r="D168" s="33" t="str">
        <f>D165</f>
        <v>TABLET SA </v>
      </c>
      <c r="E168" s="34">
        <f>(E159*(F159/F168))+(E162*(F162/F168))+(E165*(F165/F168))</f>
        <v>1</v>
      </c>
      <c r="F168" s="35">
        <f>F159+F162+F165</f>
        <v>1760.0002</v>
      </c>
      <c r="G168" s="35">
        <f>G159+G162+G165</f>
        <v>895.0002</v>
      </c>
      <c r="H168" s="36">
        <f>G168/G169</f>
        <v>1</v>
      </c>
      <c r="I168" s="37">
        <f>F168/G168</f>
        <v>1.9664802309541385</v>
      </c>
      <c r="J168" s="34">
        <f>E168*I168</f>
        <v>1.9664802309541385</v>
      </c>
      <c r="K168" s="38">
        <f>G168*J168</f>
        <v>1760.0002</v>
      </c>
      <c r="L168" s="115">
        <f>K169/G169</f>
        <v>1.9664802309541385</v>
      </c>
    </row>
    <row r="169" spans="1:12" ht="13.5" thickBot="1">
      <c r="A169" s="120"/>
      <c r="B169" s="116"/>
      <c r="C169" s="52"/>
      <c r="D169" s="52"/>
      <c r="E169" s="53"/>
      <c r="F169" s="54">
        <f>SUM(F168:F168)</f>
        <v>1760.0002</v>
      </c>
      <c r="G169" s="54">
        <f>SUM(G168:G168)</f>
        <v>895.0002</v>
      </c>
      <c r="H169" s="55">
        <f>SUM(H168:H168)</f>
        <v>1</v>
      </c>
      <c r="I169" s="56" t="s">
        <v>263</v>
      </c>
      <c r="J169" s="57"/>
      <c r="K169" s="58">
        <f>SUM(K168:K168)</f>
        <v>1760.0002</v>
      </c>
      <c r="L169" s="117"/>
    </row>
    <row r="170" spans="1:12" ht="14.25" thickBot="1" thickTop="1">
      <c r="A170" s="77"/>
      <c r="B170" s="78"/>
      <c r="C170" s="78"/>
      <c r="D170" s="78"/>
      <c r="E170" s="78"/>
      <c r="F170" s="78"/>
      <c r="G170" s="78"/>
      <c r="H170" s="78"/>
      <c r="I170" s="78"/>
      <c r="J170" s="78"/>
      <c r="K170" s="78"/>
      <c r="L170" s="76"/>
    </row>
    <row r="171" spans="1:12" ht="13.5" thickTop="1">
      <c r="A171" s="118" t="s">
        <v>67</v>
      </c>
      <c r="B171" s="121" t="s">
        <v>4</v>
      </c>
      <c r="C171" s="27" t="s">
        <v>68</v>
      </c>
      <c r="D171" s="27" t="s">
        <v>69</v>
      </c>
      <c r="E171" s="28">
        <v>1</v>
      </c>
      <c r="F171" s="29">
        <v>18706</v>
      </c>
      <c r="G171" s="29">
        <f>F171/I171</f>
        <v>18323.4748886831</v>
      </c>
      <c r="H171" s="30">
        <f>G171/G175</f>
        <v>0.2928765763935462</v>
      </c>
      <c r="I171" s="31">
        <f>(F177+F183)/(G177+G183)</f>
        <v>1.020876231917842</v>
      </c>
      <c r="J171" s="28">
        <f>E171*I171</f>
        <v>1.020876231917842</v>
      </c>
      <c r="K171" s="32">
        <f>G171*J171</f>
        <v>18706</v>
      </c>
      <c r="L171" s="122">
        <f>K175/G175</f>
        <v>1.0330732504092472</v>
      </c>
    </row>
    <row r="172" spans="1:12" ht="12.75">
      <c r="A172" s="119"/>
      <c r="B172" s="114"/>
      <c r="C172" s="33" t="s">
        <v>70</v>
      </c>
      <c r="D172" s="33" t="s">
        <v>69</v>
      </c>
      <c r="E172" s="34">
        <v>1</v>
      </c>
      <c r="F172" s="35">
        <v>15044</v>
      </c>
      <c r="G172" s="35">
        <f>F172/I172</f>
        <v>14899.727550018093</v>
      </c>
      <c r="H172" s="36">
        <f>G172/G175</f>
        <v>0.23815249130180252</v>
      </c>
      <c r="I172" s="37">
        <f>(F178+F184)/(G178+G184)</f>
        <v>1.009682891817826</v>
      </c>
      <c r="J172" s="34">
        <f>E172*I172</f>
        <v>1.009682891817826</v>
      </c>
      <c r="K172" s="38">
        <f>G172*J172</f>
        <v>15044</v>
      </c>
      <c r="L172" s="115"/>
    </row>
    <row r="173" spans="1:12" ht="12.75">
      <c r="A173" s="119"/>
      <c r="B173" s="114"/>
      <c r="C173" s="33" t="s">
        <v>71</v>
      </c>
      <c r="D173" s="33" t="s">
        <v>69</v>
      </c>
      <c r="E173" s="34">
        <v>1</v>
      </c>
      <c r="F173" s="35">
        <v>16915</v>
      </c>
      <c r="G173" s="35">
        <f>F173/I173</f>
        <v>15916.487078096316</v>
      </c>
      <c r="H173" s="36">
        <f>G173/G175</f>
        <v>0.25440405119467985</v>
      </c>
      <c r="I173" s="37">
        <f>(F179+F185)/(G179+G185)</f>
        <v>1.0627345039771874</v>
      </c>
      <c r="J173" s="34">
        <f>E173*I173</f>
        <v>1.0627345039771874</v>
      </c>
      <c r="K173" s="38">
        <f>G173*J173</f>
        <v>16915</v>
      </c>
      <c r="L173" s="115"/>
    </row>
    <row r="174" spans="1:12" ht="12.75">
      <c r="A174" s="119"/>
      <c r="B174" s="114"/>
      <c r="C174" s="33" t="s">
        <v>72</v>
      </c>
      <c r="D174" s="33" t="s">
        <v>69</v>
      </c>
      <c r="E174" s="34">
        <v>1</v>
      </c>
      <c r="F174" s="35">
        <v>13968</v>
      </c>
      <c r="G174" s="35">
        <f>F174/I174</f>
        <v>13424.121882245037</v>
      </c>
      <c r="H174" s="36">
        <f>G174/G175</f>
        <v>0.21456688110997144</v>
      </c>
      <c r="I174" s="37">
        <f>(F180+F186)/(G180+G186)</f>
        <v>1.0405149865686414</v>
      </c>
      <c r="J174" s="34">
        <f>E174*I174</f>
        <v>1.0405149865686414</v>
      </c>
      <c r="K174" s="38">
        <f>G174*J174</f>
        <v>13968</v>
      </c>
      <c r="L174" s="115"/>
    </row>
    <row r="175" spans="1:12" ht="12.75">
      <c r="A175" s="119"/>
      <c r="B175" s="114"/>
      <c r="C175" s="33"/>
      <c r="D175" s="33"/>
      <c r="E175" s="34"/>
      <c r="F175" s="39">
        <f>SUM(F171:F174)</f>
        <v>64633</v>
      </c>
      <c r="G175" s="39">
        <f>SUM(G171:G174)</f>
        <v>62563.81139904255</v>
      </c>
      <c r="H175" s="40">
        <f>SUM(H171:H174)</f>
        <v>1</v>
      </c>
      <c r="I175" s="41" t="s">
        <v>263</v>
      </c>
      <c r="J175" s="42"/>
      <c r="K175" s="43">
        <f>SUM(K171:K174)</f>
        <v>64633</v>
      </c>
      <c r="L175" s="115"/>
    </row>
    <row r="176" spans="1:12" ht="12.75">
      <c r="A176" s="119"/>
      <c r="B176" s="44"/>
      <c r="C176" s="45"/>
      <c r="D176" s="45"/>
      <c r="E176" s="46"/>
      <c r="F176" s="47"/>
      <c r="G176" s="47"/>
      <c r="H176" s="48" t="s">
        <v>263</v>
      </c>
      <c r="I176" s="49"/>
      <c r="J176" s="46"/>
      <c r="K176" s="50"/>
      <c r="L176" s="51"/>
    </row>
    <row r="177" spans="1:12" ht="12.75">
      <c r="A177" s="119"/>
      <c r="B177" s="114" t="s">
        <v>92</v>
      </c>
      <c r="C177" s="33" t="s">
        <v>68</v>
      </c>
      <c r="D177" s="33" t="s">
        <v>69</v>
      </c>
      <c r="E177" s="34">
        <v>1</v>
      </c>
      <c r="F177" s="35">
        <v>75229</v>
      </c>
      <c r="G177" s="35">
        <v>73617</v>
      </c>
      <c r="H177" s="36">
        <f>G177/G181</f>
        <v>0.2103787657961969</v>
      </c>
      <c r="I177" s="37">
        <f>F177/G177</f>
        <v>1.021897116155236</v>
      </c>
      <c r="J177" s="34">
        <f>E177*I177</f>
        <v>1.021897116155236</v>
      </c>
      <c r="K177" s="38">
        <f>G177*J177</f>
        <v>75229</v>
      </c>
      <c r="L177" s="115">
        <f>K181/G181</f>
        <v>1.037822282425427</v>
      </c>
    </row>
    <row r="178" spans="1:12" ht="12.75">
      <c r="A178" s="119"/>
      <c r="B178" s="114"/>
      <c r="C178" s="33" t="s">
        <v>70</v>
      </c>
      <c r="D178" s="33" t="s">
        <v>69</v>
      </c>
      <c r="E178" s="34">
        <v>1</v>
      </c>
      <c r="F178" s="35">
        <v>70052</v>
      </c>
      <c r="G178" s="35">
        <v>69580</v>
      </c>
      <c r="H178" s="36">
        <f>G178/G181</f>
        <v>0.19884204088864502</v>
      </c>
      <c r="I178" s="37">
        <f>F178/G178</f>
        <v>1.00678355849382</v>
      </c>
      <c r="J178" s="34">
        <f>E178*I178</f>
        <v>1.00678355849382</v>
      </c>
      <c r="K178" s="38">
        <f>G178*J178</f>
        <v>70052</v>
      </c>
      <c r="L178" s="115"/>
    </row>
    <row r="179" spans="1:12" ht="12.75">
      <c r="A179" s="119"/>
      <c r="B179" s="114"/>
      <c r="C179" s="33" t="s">
        <v>71</v>
      </c>
      <c r="D179" s="33" t="s">
        <v>69</v>
      </c>
      <c r="E179" s="34">
        <v>1</v>
      </c>
      <c r="F179" s="35">
        <v>110477</v>
      </c>
      <c r="G179" s="35">
        <v>103911</v>
      </c>
      <c r="H179" s="36">
        <f>G179/G181</f>
        <v>0.2969513554294336</v>
      </c>
      <c r="I179" s="37">
        <f>F179/G179</f>
        <v>1.063188690321525</v>
      </c>
      <c r="J179" s="34">
        <f>E179*I179</f>
        <v>1.063188690321525</v>
      </c>
      <c r="K179" s="38">
        <f>G179*J179</f>
        <v>110476.99999999999</v>
      </c>
      <c r="L179" s="115"/>
    </row>
    <row r="180" spans="1:12" ht="12.75">
      <c r="A180" s="119"/>
      <c r="B180" s="114"/>
      <c r="C180" s="33" t="s">
        <v>72</v>
      </c>
      <c r="D180" s="33" t="s">
        <v>69</v>
      </c>
      <c r="E180" s="34">
        <v>1</v>
      </c>
      <c r="F180" s="35">
        <v>107403</v>
      </c>
      <c r="G180" s="35">
        <v>102818</v>
      </c>
      <c r="H180" s="36">
        <f>G180/G181</f>
        <v>0.2938278378857244</v>
      </c>
      <c r="I180" s="37">
        <f>F180/G180</f>
        <v>1.0445933591394503</v>
      </c>
      <c r="J180" s="34">
        <f>E180*I180</f>
        <v>1.0445933591394503</v>
      </c>
      <c r="K180" s="38">
        <f>G180*J180</f>
        <v>107403</v>
      </c>
      <c r="L180" s="115"/>
    </row>
    <row r="181" spans="1:12" ht="12.75">
      <c r="A181" s="119"/>
      <c r="B181" s="114"/>
      <c r="C181" s="33"/>
      <c r="D181" s="33"/>
      <c r="E181" s="34"/>
      <c r="F181" s="39">
        <f>SUM(F177:F180)</f>
        <v>363161</v>
      </c>
      <c r="G181" s="39">
        <f>SUM(G177:G180)</f>
        <v>349926</v>
      </c>
      <c r="H181" s="40">
        <f>SUM(H177:H180)</f>
        <v>1</v>
      </c>
      <c r="I181" s="41" t="s">
        <v>263</v>
      </c>
      <c r="J181" s="42"/>
      <c r="K181" s="43">
        <f>SUM(K177:K180)</f>
        <v>363161</v>
      </c>
      <c r="L181" s="115"/>
    </row>
    <row r="182" spans="1:12" ht="12.75">
      <c r="A182" s="119"/>
      <c r="B182" s="44"/>
      <c r="C182" s="45"/>
      <c r="D182" s="45"/>
      <c r="E182" s="46"/>
      <c r="F182" s="47"/>
      <c r="G182" s="47"/>
      <c r="H182" s="48" t="s">
        <v>263</v>
      </c>
      <c r="I182" s="49"/>
      <c r="J182" s="46"/>
      <c r="K182" s="50"/>
      <c r="L182" s="51"/>
    </row>
    <row r="183" spans="1:12" ht="12.75">
      <c r="A183" s="119"/>
      <c r="B183" s="114" t="s">
        <v>264</v>
      </c>
      <c r="C183" s="33" t="s">
        <v>68</v>
      </c>
      <c r="D183" s="33" t="s">
        <v>69</v>
      </c>
      <c r="E183" s="34">
        <v>1</v>
      </c>
      <c r="F183" s="35">
        <v>3600</v>
      </c>
      <c r="G183" s="35">
        <v>3600</v>
      </c>
      <c r="H183" s="36">
        <f>G183/G187</f>
        <v>0.11857707509881422</v>
      </c>
      <c r="I183" s="37">
        <f>F183/G183</f>
        <v>1</v>
      </c>
      <c r="J183" s="34">
        <f>E183*I183</f>
        <v>1</v>
      </c>
      <c r="K183" s="38">
        <f>G183*J183</f>
        <v>3600</v>
      </c>
      <c r="L183" s="115">
        <f>K187/G187</f>
        <v>1.0266798418972332</v>
      </c>
    </row>
    <row r="184" spans="1:12" ht="12.75">
      <c r="A184" s="119"/>
      <c r="B184" s="114"/>
      <c r="C184" s="33" t="s">
        <v>70</v>
      </c>
      <c r="D184" s="33" t="s">
        <v>69</v>
      </c>
      <c r="E184" s="34">
        <v>1</v>
      </c>
      <c r="F184" s="35">
        <v>7320</v>
      </c>
      <c r="G184" s="35">
        <v>7050</v>
      </c>
      <c r="H184" s="36">
        <f>G184/G187</f>
        <v>0.23221343873517786</v>
      </c>
      <c r="I184" s="37">
        <f>F184/G184</f>
        <v>1.0382978723404255</v>
      </c>
      <c r="J184" s="34">
        <f>E184*I184</f>
        <v>1.0382978723404255</v>
      </c>
      <c r="K184" s="38">
        <f>G184*J184</f>
        <v>7320</v>
      </c>
      <c r="L184" s="115"/>
    </row>
    <row r="185" spans="1:12" ht="12.75">
      <c r="A185" s="119"/>
      <c r="B185" s="114"/>
      <c r="C185" s="33" t="s">
        <v>71</v>
      </c>
      <c r="D185" s="33" t="s">
        <v>69</v>
      </c>
      <c r="E185" s="34">
        <v>1</v>
      </c>
      <c r="F185" s="35">
        <v>9900</v>
      </c>
      <c r="G185" s="35">
        <v>9360</v>
      </c>
      <c r="H185" s="36">
        <f>G185/G187</f>
        <v>0.308300395256917</v>
      </c>
      <c r="I185" s="37">
        <f>F185/G185</f>
        <v>1.0576923076923077</v>
      </c>
      <c r="J185" s="34">
        <f>E185*I185</f>
        <v>1.0576923076923077</v>
      </c>
      <c r="K185" s="38">
        <f>G185*J185</f>
        <v>9900</v>
      </c>
      <c r="L185" s="115"/>
    </row>
    <row r="186" spans="1:12" ht="12.75">
      <c r="A186" s="119"/>
      <c r="B186" s="114"/>
      <c r="C186" s="33" t="s">
        <v>72</v>
      </c>
      <c r="D186" s="33" t="s">
        <v>69</v>
      </c>
      <c r="E186" s="34">
        <v>1</v>
      </c>
      <c r="F186" s="35">
        <v>10350</v>
      </c>
      <c r="G186" s="35">
        <v>10350</v>
      </c>
      <c r="H186" s="36">
        <f>G186/G187</f>
        <v>0.3409090909090909</v>
      </c>
      <c r="I186" s="37">
        <f>F186/G186</f>
        <v>1</v>
      </c>
      <c r="J186" s="34">
        <f>E186*I186</f>
        <v>1</v>
      </c>
      <c r="K186" s="38">
        <f>G186*J186</f>
        <v>10350</v>
      </c>
      <c r="L186" s="115"/>
    </row>
    <row r="187" spans="1:12" ht="12.75">
      <c r="A187" s="119"/>
      <c r="B187" s="114"/>
      <c r="C187" s="33"/>
      <c r="D187" s="33"/>
      <c r="E187" s="34"/>
      <c r="F187" s="39">
        <f>SUM(F183:F186)</f>
        <v>31170</v>
      </c>
      <c r="G187" s="39">
        <f>SUM(G183:G186)</f>
        <v>30360</v>
      </c>
      <c r="H187" s="40">
        <f>SUM(H183:H186)</f>
        <v>1</v>
      </c>
      <c r="I187" s="41" t="s">
        <v>263</v>
      </c>
      <c r="J187" s="42"/>
      <c r="K187" s="43">
        <f>SUM(K183:K186)</f>
        <v>31170</v>
      </c>
      <c r="L187" s="115"/>
    </row>
    <row r="188" spans="1:12" ht="12.75">
      <c r="A188" s="119"/>
      <c r="B188" s="44"/>
      <c r="C188" s="45"/>
      <c r="D188" s="45"/>
      <c r="E188" s="46"/>
      <c r="F188" s="47"/>
      <c r="G188" s="47"/>
      <c r="H188" s="48" t="s">
        <v>263</v>
      </c>
      <c r="I188" s="49"/>
      <c r="J188" s="46"/>
      <c r="K188" s="50"/>
      <c r="L188" s="51"/>
    </row>
    <row r="189" spans="1:12" ht="12.75">
      <c r="A189" s="119"/>
      <c r="B189" s="114" t="s">
        <v>265</v>
      </c>
      <c r="C189" s="33" t="str">
        <f>C183</f>
        <v>10MG/9HR  </v>
      </c>
      <c r="D189" s="33" t="str">
        <f>D183</f>
        <v>PATCH TD24</v>
      </c>
      <c r="E189" s="34">
        <f>(E171*(F171/F189))+(E177*(F177/F189))+(E183*(F183/F189))</f>
        <v>1</v>
      </c>
      <c r="F189" s="35">
        <f aca="true" t="shared" si="25" ref="F189:G192">F171+F177+F183</f>
        <v>97535</v>
      </c>
      <c r="G189" s="35">
        <f t="shared" si="25"/>
        <v>95540.4748886831</v>
      </c>
      <c r="H189" s="36">
        <f>G189/G193</f>
        <v>0.21574012775765555</v>
      </c>
      <c r="I189" s="37">
        <f>F189/G189</f>
        <v>1.020876231917842</v>
      </c>
      <c r="J189" s="34">
        <f>E189*I189</f>
        <v>1.020876231917842</v>
      </c>
      <c r="K189" s="38">
        <f>G189*J189</f>
        <v>97535</v>
      </c>
      <c r="L189" s="115">
        <f>K193/G193</f>
        <v>1.0363874798773198</v>
      </c>
    </row>
    <row r="190" spans="1:12" ht="12.75">
      <c r="A190" s="119"/>
      <c r="B190" s="114"/>
      <c r="C190" s="33" t="str">
        <f aca="true" t="shared" si="26" ref="C190:D192">C184</f>
        <v>15MG/9HR  </v>
      </c>
      <c r="D190" s="33" t="str">
        <f t="shared" si="26"/>
        <v>PATCH TD24</v>
      </c>
      <c r="E190" s="34">
        <f>(E172*(F172/F190))+(E178*(F178/F190))+(E184*(F184/F190))</f>
        <v>1</v>
      </c>
      <c r="F190" s="35">
        <f t="shared" si="25"/>
        <v>92416</v>
      </c>
      <c r="G190" s="35">
        <f t="shared" si="25"/>
        <v>91529.7275500181</v>
      </c>
      <c r="H190" s="36">
        <f>G190/G193</f>
        <v>0.20668345157663986</v>
      </c>
      <c r="I190" s="37">
        <f>F190/G190</f>
        <v>1.0096828918178258</v>
      </c>
      <c r="J190" s="34">
        <f>E190*I190</f>
        <v>1.0096828918178258</v>
      </c>
      <c r="K190" s="38">
        <f>G190*J190</f>
        <v>92415.99999999999</v>
      </c>
      <c r="L190" s="115"/>
    </row>
    <row r="191" spans="1:12" ht="12.75">
      <c r="A191" s="119"/>
      <c r="B191" s="114"/>
      <c r="C191" s="33" t="str">
        <f t="shared" si="26"/>
        <v>20 MG/9 HR</v>
      </c>
      <c r="D191" s="33" t="str">
        <f t="shared" si="26"/>
        <v>PATCH TD24</v>
      </c>
      <c r="E191" s="34">
        <f>(E173*(F173/F191))+(E179*(F179/F191))+(E185*(F185/F191))</f>
        <v>1</v>
      </c>
      <c r="F191" s="35">
        <f t="shared" si="25"/>
        <v>137292</v>
      </c>
      <c r="G191" s="35">
        <f t="shared" si="25"/>
        <v>129187.48707809631</v>
      </c>
      <c r="H191" s="36">
        <f>G191/G193</f>
        <v>0.29171850987125797</v>
      </c>
      <c r="I191" s="37">
        <f>F191/G191</f>
        <v>1.0627345039771874</v>
      </c>
      <c r="J191" s="34">
        <f>E191*I191</f>
        <v>1.0627345039771874</v>
      </c>
      <c r="K191" s="38">
        <f>G191*J191</f>
        <v>137292</v>
      </c>
      <c r="L191" s="115"/>
    </row>
    <row r="192" spans="1:12" ht="12.75">
      <c r="A192" s="119"/>
      <c r="B192" s="114"/>
      <c r="C192" s="33" t="str">
        <f t="shared" si="26"/>
        <v>30MG/9HR  </v>
      </c>
      <c r="D192" s="33" t="str">
        <f t="shared" si="26"/>
        <v>PATCH TD24</v>
      </c>
      <c r="E192" s="34">
        <f>(E174*(F174/F192))+(E180*(F180/F192))+(E186*(F186/F192))</f>
        <v>1</v>
      </c>
      <c r="F192" s="35">
        <f t="shared" si="25"/>
        <v>131721</v>
      </c>
      <c r="G192" s="35">
        <f t="shared" si="25"/>
        <v>126592.12188224503</v>
      </c>
      <c r="H192" s="36">
        <f>G192/G193</f>
        <v>0.2858579107944467</v>
      </c>
      <c r="I192" s="37">
        <f>F192/G192</f>
        <v>1.0405149865686414</v>
      </c>
      <c r="J192" s="34">
        <f>E192*I192</f>
        <v>1.0405149865686414</v>
      </c>
      <c r="K192" s="38">
        <f>G192*J192</f>
        <v>131721</v>
      </c>
      <c r="L192" s="115"/>
    </row>
    <row r="193" spans="1:12" ht="13.5" thickBot="1">
      <c r="A193" s="120"/>
      <c r="B193" s="116"/>
      <c r="C193" s="52"/>
      <c r="D193" s="52"/>
      <c r="E193" s="53"/>
      <c r="F193" s="54">
        <f>SUM(F189:F192)</f>
        <v>458964</v>
      </c>
      <c r="G193" s="54">
        <f>SUM(G189:G192)</f>
        <v>442849.8113990425</v>
      </c>
      <c r="H193" s="55">
        <f>SUM(H189:H192)</f>
        <v>1.0000000000000002</v>
      </c>
      <c r="I193" s="56" t="s">
        <v>263</v>
      </c>
      <c r="J193" s="57"/>
      <c r="K193" s="58">
        <f>SUM(K189:K192)</f>
        <v>458964</v>
      </c>
      <c r="L193" s="117"/>
    </row>
    <row r="194" spans="1:12" ht="14.25" thickBot="1" thickTop="1">
      <c r="A194" s="77"/>
      <c r="B194" s="78"/>
      <c r="C194" s="78"/>
      <c r="D194" s="78"/>
      <c r="E194" s="78"/>
      <c r="F194" s="78"/>
      <c r="G194" s="78"/>
      <c r="H194" s="78"/>
      <c r="I194" s="78"/>
      <c r="J194" s="78"/>
      <c r="K194" s="78"/>
      <c r="L194" s="76"/>
    </row>
    <row r="195" spans="1:12" ht="13.5" thickTop="1">
      <c r="A195" s="118" t="s">
        <v>24</v>
      </c>
      <c r="B195" s="121" t="s">
        <v>4</v>
      </c>
      <c r="C195" s="27" t="s">
        <v>14</v>
      </c>
      <c r="D195" s="27" t="s">
        <v>25</v>
      </c>
      <c r="E195" s="28">
        <v>1</v>
      </c>
      <c r="F195" s="29">
        <v>7202</v>
      </c>
      <c r="G195" s="29">
        <v>4667</v>
      </c>
      <c r="H195" s="30">
        <f>G195/G198</f>
        <v>0.08157664743925887</v>
      </c>
      <c r="I195" s="31">
        <f>F195/G195</f>
        <v>1.543175487465181</v>
      </c>
      <c r="J195" s="28">
        <f>I195*E195</f>
        <v>1.543175487465181</v>
      </c>
      <c r="K195" s="32">
        <f>J195*G195</f>
        <v>7202</v>
      </c>
      <c r="L195" s="122">
        <f>K198/G198</f>
        <v>1.849099807725922</v>
      </c>
    </row>
    <row r="196" spans="1:12" ht="12.75">
      <c r="A196" s="119"/>
      <c r="B196" s="114"/>
      <c r="C196" s="33" t="s">
        <v>7</v>
      </c>
      <c r="D196" s="33" t="s">
        <v>25</v>
      </c>
      <c r="E196" s="34">
        <v>1</v>
      </c>
      <c r="F196" s="35">
        <v>51832</v>
      </c>
      <c r="G196" s="35">
        <v>25967</v>
      </c>
      <c r="H196" s="36">
        <f>G196/G198</f>
        <v>0.4538891802132494</v>
      </c>
      <c r="I196" s="37">
        <f>F196/G196</f>
        <v>1.9960719374590827</v>
      </c>
      <c r="J196" s="34">
        <f>I196*E196</f>
        <v>1.9960719374590827</v>
      </c>
      <c r="K196" s="38">
        <f>J196*G196</f>
        <v>51832</v>
      </c>
      <c r="L196" s="115"/>
    </row>
    <row r="197" spans="1:12" ht="12.75">
      <c r="A197" s="119"/>
      <c r="B197" s="114"/>
      <c r="C197" s="33" t="s">
        <v>27</v>
      </c>
      <c r="D197" s="33" t="s">
        <v>25</v>
      </c>
      <c r="E197" s="34">
        <v>1</v>
      </c>
      <c r="F197" s="35">
        <v>46753</v>
      </c>
      <c r="G197" s="35">
        <v>26576</v>
      </c>
      <c r="H197" s="36">
        <f>G197/G198</f>
        <v>0.46453417234749167</v>
      </c>
      <c r="I197" s="37">
        <f>F197/G197</f>
        <v>1.7592188440698375</v>
      </c>
      <c r="J197" s="34">
        <f>I197*E197</f>
        <v>1.7592188440698375</v>
      </c>
      <c r="K197" s="38">
        <f>J197*G197</f>
        <v>46753</v>
      </c>
      <c r="L197" s="115"/>
    </row>
    <row r="198" spans="1:12" ht="12.75">
      <c r="A198" s="119"/>
      <c r="B198" s="114"/>
      <c r="C198" s="33"/>
      <c r="D198" s="33"/>
      <c r="E198" s="34"/>
      <c r="F198" s="39">
        <f>SUM(F195:F197)</f>
        <v>105787</v>
      </c>
      <c r="G198" s="39">
        <f>SUM(G195:G197)</f>
        <v>57210</v>
      </c>
      <c r="H198" s="40">
        <f>SUM(H195:H197)</f>
        <v>1</v>
      </c>
      <c r="I198" s="41"/>
      <c r="J198" s="42"/>
      <c r="K198" s="43">
        <f>SUM(K195:K197)</f>
        <v>105787</v>
      </c>
      <c r="L198" s="115"/>
    </row>
    <row r="199" spans="1:12" ht="12.75">
      <c r="A199" s="119"/>
      <c r="B199" s="44"/>
      <c r="C199" s="45"/>
      <c r="D199" s="45"/>
      <c r="E199" s="46"/>
      <c r="F199" s="47"/>
      <c r="G199" s="47"/>
      <c r="H199" s="48" t="s">
        <v>263</v>
      </c>
      <c r="I199" s="49"/>
      <c r="J199" s="46"/>
      <c r="K199" s="50"/>
      <c r="L199" s="51"/>
    </row>
    <row r="200" spans="1:12" ht="12.75">
      <c r="A200" s="119"/>
      <c r="B200" s="114" t="s">
        <v>92</v>
      </c>
      <c r="C200" s="33" t="s">
        <v>14</v>
      </c>
      <c r="D200" s="33" t="s">
        <v>25</v>
      </c>
      <c r="E200" s="34">
        <v>1</v>
      </c>
      <c r="F200" s="35">
        <v>0.0001</v>
      </c>
      <c r="G200" s="35">
        <v>0.0001</v>
      </c>
      <c r="H200" s="36">
        <f>G200/G203</f>
        <v>0.3333333333333333</v>
      </c>
      <c r="I200" s="37">
        <f>F200/G200</f>
        <v>1</v>
      </c>
      <c r="J200" s="34">
        <f>I200*E200</f>
        <v>1</v>
      </c>
      <c r="K200" s="38">
        <f>G200*J200</f>
        <v>0.0001</v>
      </c>
      <c r="L200" s="115">
        <f>K203/G203</f>
        <v>1</v>
      </c>
    </row>
    <row r="201" spans="1:12" ht="12.75">
      <c r="A201" s="119"/>
      <c r="B201" s="114"/>
      <c r="C201" s="33" t="s">
        <v>7</v>
      </c>
      <c r="D201" s="33" t="s">
        <v>25</v>
      </c>
      <c r="E201" s="34">
        <v>1</v>
      </c>
      <c r="F201" s="35">
        <v>0.0001</v>
      </c>
      <c r="G201" s="35">
        <v>0.0001</v>
      </c>
      <c r="H201" s="36">
        <f>G201/G203</f>
        <v>0.3333333333333333</v>
      </c>
      <c r="I201" s="37">
        <f>F201/G201</f>
        <v>1</v>
      </c>
      <c r="J201" s="34">
        <f>I201*E201</f>
        <v>1</v>
      </c>
      <c r="K201" s="38">
        <f>G201*J201</f>
        <v>0.0001</v>
      </c>
      <c r="L201" s="115"/>
    </row>
    <row r="202" spans="1:12" ht="12.75">
      <c r="A202" s="119"/>
      <c r="B202" s="114"/>
      <c r="C202" s="33" t="s">
        <v>27</v>
      </c>
      <c r="D202" s="33" t="s">
        <v>25</v>
      </c>
      <c r="E202" s="34">
        <v>1</v>
      </c>
      <c r="F202" s="35">
        <v>0.0001</v>
      </c>
      <c r="G202" s="35">
        <v>0.0001</v>
      </c>
      <c r="H202" s="36">
        <f>G202/G203</f>
        <v>0.3333333333333333</v>
      </c>
      <c r="I202" s="37">
        <f>F202/G202</f>
        <v>1</v>
      </c>
      <c r="J202" s="34">
        <f>I202*E202</f>
        <v>1</v>
      </c>
      <c r="K202" s="38">
        <f>G202*J202</f>
        <v>0.0001</v>
      </c>
      <c r="L202" s="115"/>
    </row>
    <row r="203" spans="1:12" ht="12.75">
      <c r="A203" s="119"/>
      <c r="B203" s="114"/>
      <c r="C203" s="33"/>
      <c r="D203" s="33"/>
      <c r="E203" s="34"/>
      <c r="F203" s="39">
        <f>SUM(F200:F202)</f>
        <v>0.00030000000000000003</v>
      </c>
      <c r="G203" s="39">
        <f>SUM(G200:G202)</f>
        <v>0.00030000000000000003</v>
      </c>
      <c r="H203" s="40">
        <f>SUM(H200:H202)</f>
        <v>1</v>
      </c>
      <c r="I203" s="41"/>
      <c r="J203" s="42"/>
      <c r="K203" s="43">
        <f>SUM(K200:K202)</f>
        <v>0.00030000000000000003</v>
      </c>
      <c r="L203" s="115"/>
    </row>
    <row r="204" spans="1:12" ht="12.75">
      <c r="A204" s="119"/>
      <c r="B204" s="44"/>
      <c r="C204" s="45"/>
      <c r="D204" s="45"/>
      <c r="E204" s="46"/>
      <c r="F204" s="47"/>
      <c r="G204" s="47"/>
      <c r="H204" s="48" t="s">
        <v>263</v>
      </c>
      <c r="I204" s="49"/>
      <c r="J204" s="46"/>
      <c r="K204" s="50"/>
      <c r="L204" s="51"/>
    </row>
    <row r="205" spans="1:12" ht="12.75">
      <c r="A205" s="119"/>
      <c r="B205" s="114" t="s">
        <v>264</v>
      </c>
      <c r="C205" s="33" t="s">
        <v>14</v>
      </c>
      <c r="D205" s="33" t="s">
        <v>25</v>
      </c>
      <c r="E205" s="34">
        <v>1</v>
      </c>
      <c r="F205" s="35">
        <v>0.0001</v>
      </c>
      <c r="G205" s="35">
        <v>0.0001</v>
      </c>
      <c r="H205" s="36">
        <f>G205/G208</f>
        <v>0.3333333333333333</v>
      </c>
      <c r="I205" s="37">
        <f>F205/G205</f>
        <v>1</v>
      </c>
      <c r="J205" s="34">
        <f>I205*E205</f>
        <v>1</v>
      </c>
      <c r="K205" s="38">
        <f>G205*J205</f>
        <v>0.0001</v>
      </c>
      <c r="L205" s="115">
        <f>K208/G208</f>
        <v>1</v>
      </c>
    </row>
    <row r="206" spans="1:12" ht="12.75">
      <c r="A206" s="119"/>
      <c r="B206" s="114"/>
      <c r="C206" s="33" t="s">
        <v>7</v>
      </c>
      <c r="D206" s="33" t="s">
        <v>25</v>
      </c>
      <c r="E206" s="34">
        <v>1</v>
      </c>
      <c r="F206" s="35">
        <v>0.0001</v>
      </c>
      <c r="G206" s="35">
        <v>0.0001</v>
      </c>
      <c r="H206" s="36">
        <f>G206/G208</f>
        <v>0.3333333333333333</v>
      </c>
      <c r="I206" s="37">
        <f>F206/G206</f>
        <v>1</v>
      </c>
      <c r="J206" s="34">
        <f>I206*E206</f>
        <v>1</v>
      </c>
      <c r="K206" s="38">
        <f>G206*J206</f>
        <v>0.0001</v>
      </c>
      <c r="L206" s="115"/>
    </row>
    <row r="207" spans="1:12" ht="12.75">
      <c r="A207" s="119"/>
      <c r="B207" s="114"/>
      <c r="C207" s="33" t="s">
        <v>27</v>
      </c>
      <c r="D207" s="33" t="s">
        <v>25</v>
      </c>
      <c r="E207" s="34">
        <v>1</v>
      </c>
      <c r="F207" s="35">
        <v>0.0001</v>
      </c>
      <c r="G207" s="35">
        <v>0.0001</v>
      </c>
      <c r="H207" s="36">
        <f>G207/G208</f>
        <v>0.3333333333333333</v>
      </c>
      <c r="I207" s="37">
        <f>F207/G207</f>
        <v>1</v>
      </c>
      <c r="J207" s="34">
        <f>I207*E207</f>
        <v>1</v>
      </c>
      <c r="K207" s="38">
        <f>G207*J207</f>
        <v>0.0001</v>
      </c>
      <c r="L207" s="115"/>
    </row>
    <row r="208" spans="1:12" ht="12.75">
      <c r="A208" s="119"/>
      <c r="B208" s="114"/>
      <c r="C208" s="33"/>
      <c r="D208" s="33"/>
      <c r="E208" s="34"/>
      <c r="F208" s="39">
        <f>SUM(F205:F207)</f>
        <v>0.00030000000000000003</v>
      </c>
      <c r="G208" s="39">
        <f>SUM(G205:G207)</f>
        <v>0.00030000000000000003</v>
      </c>
      <c r="H208" s="40">
        <f>SUM(H205:H207)</f>
        <v>1</v>
      </c>
      <c r="I208" s="41"/>
      <c r="J208" s="42"/>
      <c r="K208" s="43">
        <f>SUM(K205:K207)</f>
        <v>0.00030000000000000003</v>
      </c>
      <c r="L208" s="115"/>
    </row>
    <row r="209" spans="1:12" ht="12.75">
      <c r="A209" s="119"/>
      <c r="B209" s="44"/>
      <c r="C209" s="45"/>
      <c r="D209" s="45"/>
      <c r="E209" s="46"/>
      <c r="F209" s="47"/>
      <c r="G209" s="47"/>
      <c r="H209" s="48" t="s">
        <v>263</v>
      </c>
      <c r="I209" s="49"/>
      <c r="J209" s="46"/>
      <c r="K209" s="50"/>
      <c r="L209" s="51"/>
    </row>
    <row r="210" spans="1:12" ht="12.75">
      <c r="A210" s="119"/>
      <c r="B210" s="114" t="s">
        <v>265</v>
      </c>
      <c r="C210" s="33" t="str">
        <f aca="true" t="shared" si="27" ref="C210:D212">C205</f>
        <v>5MG       </v>
      </c>
      <c r="D210" s="33" t="str">
        <f t="shared" si="27"/>
        <v>CAPSULE SA</v>
      </c>
      <c r="E210" s="34">
        <f>(E195*(F195/F210))+(E200*(F200/F210))+(E205*(F205/F210))</f>
        <v>1</v>
      </c>
      <c r="F210" s="35">
        <f aca="true" t="shared" si="28" ref="F210:G212">F195+F200+F205</f>
        <v>7202.0002</v>
      </c>
      <c r="G210" s="35">
        <f t="shared" si="28"/>
        <v>4667.0002</v>
      </c>
      <c r="H210" s="36">
        <f>G210/G213</f>
        <v>0.08157665007960165</v>
      </c>
      <c r="I210" s="37">
        <f>F210/G210</f>
        <v>1.5431754641878952</v>
      </c>
      <c r="J210" s="34">
        <f>I210*E210</f>
        <v>1.5431754641878952</v>
      </c>
      <c r="K210" s="38">
        <f>G210*J210</f>
        <v>7202.0002</v>
      </c>
      <c r="L210" s="115">
        <f>K213/G213</f>
        <v>1.8490997988208373</v>
      </c>
    </row>
    <row r="211" spans="1:12" ht="12.75">
      <c r="A211" s="119"/>
      <c r="B211" s="114"/>
      <c r="C211" s="33" t="str">
        <f t="shared" si="27"/>
        <v>10 MG     </v>
      </c>
      <c r="D211" s="33" t="str">
        <f t="shared" si="27"/>
        <v>CAPSULE SA</v>
      </c>
      <c r="E211" s="34">
        <f>(E196*(F196/F211))+(E201*(F201/F211))+(E206*(F206/F211))</f>
        <v>1</v>
      </c>
      <c r="F211" s="35">
        <f t="shared" si="28"/>
        <v>51832.000199999995</v>
      </c>
      <c r="G211" s="35">
        <f t="shared" si="28"/>
        <v>25967.000200000002</v>
      </c>
      <c r="H211" s="36">
        <f>G211/G213</f>
        <v>0.45388917894889863</v>
      </c>
      <c r="I211" s="37">
        <f>F211/G211</f>
        <v>1.9960719297872531</v>
      </c>
      <c r="J211" s="34">
        <f>I211*E211</f>
        <v>1.9960719297872531</v>
      </c>
      <c r="K211" s="38">
        <f>G211*J211</f>
        <v>51832.000199999995</v>
      </c>
      <c r="L211" s="115"/>
    </row>
    <row r="212" spans="1:12" ht="12.75">
      <c r="A212" s="119"/>
      <c r="B212" s="114"/>
      <c r="C212" s="33" t="str">
        <f t="shared" si="27"/>
        <v>15 MG     </v>
      </c>
      <c r="D212" s="33" t="str">
        <f t="shared" si="27"/>
        <v>CAPSULE SA</v>
      </c>
      <c r="E212" s="34">
        <f>(E197*(F197/F212))+(E202*(F202/F212))+(E207*(F207/F212))</f>
        <v>1.0000000000000002</v>
      </c>
      <c r="F212" s="35">
        <f t="shared" si="28"/>
        <v>46753.000199999995</v>
      </c>
      <c r="G212" s="35">
        <f t="shared" si="28"/>
        <v>26576.000200000002</v>
      </c>
      <c r="H212" s="36">
        <f>G212/G213</f>
        <v>0.4645341709714997</v>
      </c>
      <c r="I212" s="37">
        <f>F212/G212</f>
        <v>1.7592188383562697</v>
      </c>
      <c r="J212" s="34">
        <f>I212*E212</f>
        <v>1.7592188383562701</v>
      </c>
      <c r="K212" s="38">
        <f>G212*J212</f>
        <v>46753.00020000001</v>
      </c>
      <c r="L212" s="115"/>
    </row>
    <row r="213" spans="1:12" ht="13.5" thickBot="1">
      <c r="A213" s="120"/>
      <c r="B213" s="116"/>
      <c r="C213" s="52"/>
      <c r="D213" s="52"/>
      <c r="E213" s="53"/>
      <c r="F213" s="54">
        <f>SUM(F210:F212)</f>
        <v>105787.0006</v>
      </c>
      <c r="G213" s="54">
        <f>SUM(G210:G212)</f>
        <v>57210.00060000001</v>
      </c>
      <c r="H213" s="55">
        <f>SUM(H210:H212)</f>
        <v>1</v>
      </c>
      <c r="I213" s="56"/>
      <c r="J213" s="57"/>
      <c r="K213" s="58">
        <f>SUM(K210:K212)</f>
        <v>105787.0006</v>
      </c>
      <c r="L213" s="117"/>
    </row>
    <row r="214" spans="1:12" ht="14.25" thickBot="1" thickTop="1">
      <c r="A214" s="69"/>
      <c r="B214" s="70"/>
      <c r="C214" s="70"/>
      <c r="D214" s="70"/>
      <c r="E214" s="79"/>
      <c r="F214" s="80"/>
      <c r="G214" s="81"/>
      <c r="H214" s="79"/>
      <c r="I214" s="79"/>
      <c r="J214" s="82"/>
      <c r="K214" s="83"/>
      <c r="L214" s="76"/>
    </row>
    <row r="215" spans="1:12" ht="13.5" thickTop="1">
      <c r="A215" s="118" t="s">
        <v>24</v>
      </c>
      <c r="B215" s="131" t="s">
        <v>4</v>
      </c>
      <c r="C215" s="27" t="s">
        <v>13</v>
      </c>
      <c r="D215" s="27" t="s">
        <v>8</v>
      </c>
      <c r="E215" s="28">
        <v>1</v>
      </c>
      <c r="F215" s="29">
        <v>263359</v>
      </c>
      <c r="G215" s="29">
        <f>F215/I215</f>
        <v>86836.5072873408</v>
      </c>
      <c r="H215" s="30">
        <f>G215/G217</f>
        <v>0.9444977748944666</v>
      </c>
      <c r="I215" s="31">
        <f>(F219+F223)/(G219+G223)</f>
        <v>3.032814287757437</v>
      </c>
      <c r="J215" s="28">
        <f>E215*I215</f>
        <v>3.032814287757437</v>
      </c>
      <c r="K215" s="32">
        <f>G215*J215</f>
        <v>263359</v>
      </c>
      <c r="L215" s="122">
        <f>K217/G217</f>
        <v>3.031020053108599</v>
      </c>
    </row>
    <row r="216" spans="1:12" ht="12.75">
      <c r="A216" s="119"/>
      <c r="B216" s="129"/>
      <c r="C216" s="33" t="s">
        <v>7</v>
      </c>
      <c r="D216" s="33" t="s">
        <v>8</v>
      </c>
      <c r="E216" s="34">
        <v>1</v>
      </c>
      <c r="F216" s="35">
        <v>15311</v>
      </c>
      <c r="G216" s="35">
        <f>F216/I216</f>
        <v>5102.838252190491</v>
      </c>
      <c r="H216" s="36">
        <f>G216/G217</f>
        <v>0.05550222510553348</v>
      </c>
      <c r="I216" s="37">
        <f>(F220+F224)/(G220+G224)</f>
        <v>3.0004870315902057</v>
      </c>
      <c r="J216" s="34">
        <f>E216*I216</f>
        <v>3.0004870315902057</v>
      </c>
      <c r="K216" s="38">
        <f>G216*J216</f>
        <v>15311.000000000002</v>
      </c>
      <c r="L216" s="115"/>
    </row>
    <row r="217" spans="1:12" ht="12.75">
      <c r="A217" s="119"/>
      <c r="B217" s="129"/>
      <c r="C217" s="33"/>
      <c r="D217" s="33"/>
      <c r="E217" s="34"/>
      <c r="F217" s="39">
        <f>SUM(F215:F216)</f>
        <v>278670</v>
      </c>
      <c r="G217" s="39">
        <f>SUM(G215:G216)</f>
        <v>91939.34553953129</v>
      </c>
      <c r="H217" s="40">
        <f>SUM(H215:H216)</f>
        <v>1</v>
      </c>
      <c r="I217" s="41"/>
      <c r="J217" s="42"/>
      <c r="K217" s="43">
        <f>SUM(K215:K216)</f>
        <v>278670</v>
      </c>
      <c r="L217" s="115"/>
    </row>
    <row r="218" spans="1:12" ht="12.75">
      <c r="A218" s="119"/>
      <c r="B218" s="44"/>
      <c r="C218" s="45"/>
      <c r="D218" s="45"/>
      <c r="E218" s="46"/>
      <c r="F218" s="47"/>
      <c r="G218" s="47"/>
      <c r="H218" s="48" t="s">
        <v>263</v>
      </c>
      <c r="I218" s="49"/>
      <c r="J218" s="46"/>
      <c r="K218" s="50"/>
      <c r="L218" s="51"/>
    </row>
    <row r="219" spans="1:12" ht="12.75">
      <c r="A219" s="119"/>
      <c r="B219" s="129" t="s">
        <v>92</v>
      </c>
      <c r="C219" s="33" t="s">
        <v>13</v>
      </c>
      <c r="D219" s="33" t="s">
        <v>8</v>
      </c>
      <c r="E219" s="34">
        <v>1</v>
      </c>
      <c r="F219" s="35">
        <v>316222</v>
      </c>
      <c r="G219" s="35">
        <v>104518</v>
      </c>
      <c r="H219" s="36">
        <f>G219/G221</f>
        <v>0.5122326557017114</v>
      </c>
      <c r="I219" s="37">
        <f>F219/G219</f>
        <v>3.0255267035343194</v>
      </c>
      <c r="J219" s="34">
        <f>E219*I219</f>
        <v>3.0255267035343194</v>
      </c>
      <c r="K219" s="38">
        <f>G219*J219</f>
        <v>316222</v>
      </c>
      <c r="L219" s="115">
        <f>K221/G221</f>
        <v>3.0183244790339336</v>
      </c>
    </row>
    <row r="220" spans="1:12" ht="12.75">
      <c r="A220" s="119"/>
      <c r="B220" s="129"/>
      <c r="C220" s="33" t="s">
        <v>7</v>
      </c>
      <c r="D220" s="33" t="s">
        <v>8</v>
      </c>
      <c r="E220" s="34">
        <v>1</v>
      </c>
      <c r="F220" s="35">
        <v>299649</v>
      </c>
      <c r="G220" s="35">
        <v>99526</v>
      </c>
      <c r="H220" s="36">
        <f>G220/G221</f>
        <v>0.4877673442982886</v>
      </c>
      <c r="I220" s="37">
        <f>F220/G220</f>
        <v>3.010761007174005</v>
      </c>
      <c r="J220" s="34">
        <f>E220*I220</f>
        <v>3.010761007174005</v>
      </c>
      <c r="K220" s="38">
        <f>G220*J220</f>
        <v>299649</v>
      </c>
      <c r="L220" s="115"/>
    </row>
    <row r="221" spans="1:12" ht="12.75">
      <c r="A221" s="119"/>
      <c r="B221" s="129"/>
      <c r="C221" s="33"/>
      <c r="D221" s="33"/>
      <c r="E221" s="34"/>
      <c r="F221" s="39">
        <f>SUM(F219:F220)</f>
        <v>615871</v>
      </c>
      <c r="G221" s="39">
        <f>SUM(G219:G220)</f>
        <v>204044</v>
      </c>
      <c r="H221" s="40">
        <f>SUM(H219:H220)</f>
        <v>1</v>
      </c>
      <c r="I221" s="41"/>
      <c r="J221" s="42"/>
      <c r="K221" s="43">
        <f>SUM(K219:K220)</f>
        <v>615871</v>
      </c>
      <c r="L221" s="115"/>
    </row>
    <row r="222" spans="1:12" ht="12.75">
      <c r="A222" s="119"/>
      <c r="B222" s="44"/>
      <c r="C222" s="45"/>
      <c r="D222" s="45"/>
      <c r="E222" s="46"/>
      <c r="F222" s="47"/>
      <c r="G222" s="47"/>
      <c r="H222" s="48" t="s">
        <v>263</v>
      </c>
      <c r="I222" s="49"/>
      <c r="J222" s="46"/>
      <c r="K222" s="50"/>
      <c r="L222" s="51"/>
    </row>
    <row r="223" spans="1:12" ht="12.75">
      <c r="A223" s="119"/>
      <c r="B223" s="129" t="s">
        <v>264</v>
      </c>
      <c r="C223" s="33" t="s">
        <v>13</v>
      </c>
      <c r="D223" s="33" t="s">
        <v>8</v>
      </c>
      <c r="E223" s="34">
        <v>1</v>
      </c>
      <c r="F223" s="35">
        <v>23065</v>
      </c>
      <c r="G223" s="35">
        <v>7354</v>
      </c>
      <c r="H223" s="36">
        <f>G223/G225</f>
        <v>0.5862563775510204</v>
      </c>
      <c r="I223" s="37">
        <f>F223/G223</f>
        <v>3.136388360076149</v>
      </c>
      <c r="J223" s="34">
        <f>E223*I223</f>
        <v>3.136388360076149</v>
      </c>
      <c r="K223" s="38">
        <f>G223*J223</f>
        <v>23065</v>
      </c>
      <c r="L223" s="115">
        <f>K225/G225</f>
        <v>2.998644770408163</v>
      </c>
    </row>
    <row r="224" spans="1:12" ht="12.75">
      <c r="A224" s="119"/>
      <c r="B224" s="129"/>
      <c r="C224" s="33" t="s">
        <v>7</v>
      </c>
      <c r="D224" s="33" t="s">
        <v>8</v>
      </c>
      <c r="E224" s="34">
        <v>1</v>
      </c>
      <c r="F224" s="35">
        <v>14550</v>
      </c>
      <c r="G224" s="35">
        <v>5190</v>
      </c>
      <c r="H224" s="36">
        <f>G224/G225</f>
        <v>0.4137436224489796</v>
      </c>
      <c r="I224" s="37">
        <f>F224/G224</f>
        <v>2.8034682080924855</v>
      </c>
      <c r="J224" s="34">
        <f>E224*I224</f>
        <v>2.8034682080924855</v>
      </c>
      <c r="K224" s="38">
        <f>G224*J224</f>
        <v>14550</v>
      </c>
      <c r="L224" s="115"/>
    </row>
    <row r="225" spans="1:12" ht="12.75">
      <c r="A225" s="119"/>
      <c r="B225" s="129"/>
      <c r="C225" s="33"/>
      <c r="D225" s="33"/>
      <c r="E225" s="34"/>
      <c r="F225" s="39">
        <f>SUM(F223:F224)</f>
        <v>37615</v>
      </c>
      <c r="G225" s="39">
        <f>SUM(G223:G224)</f>
        <v>12544</v>
      </c>
      <c r="H225" s="40">
        <f>SUM(H223:H224)</f>
        <v>1</v>
      </c>
      <c r="I225" s="41"/>
      <c r="J225" s="42"/>
      <c r="K225" s="43">
        <f>SUM(K223:K224)</f>
        <v>37615</v>
      </c>
      <c r="L225" s="115"/>
    </row>
    <row r="226" spans="1:12" ht="12.75">
      <c r="A226" s="119"/>
      <c r="B226" s="44"/>
      <c r="C226" s="45"/>
      <c r="D226" s="45"/>
      <c r="E226" s="46"/>
      <c r="F226" s="47"/>
      <c r="G226" s="47"/>
      <c r="H226" s="48" t="s">
        <v>263</v>
      </c>
      <c r="I226" s="49"/>
      <c r="J226" s="46"/>
      <c r="K226" s="50"/>
      <c r="L226" s="51"/>
    </row>
    <row r="227" spans="1:12" ht="12.75">
      <c r="A227" s="119"/>
      <c r="B227" s="129" t="s">
        <v>265</v>
      </c>
      <c r="C227" s="33" t="str">
        <f>C223</f>
        <v>5 MG      </v>
      </c>
      <c r="D227" s="33" t="str">
        <f>D223</f>
        <v>TABLET    </v>
      </c>
      <c r="E227" s="34">
        <f>(E215*(F215/F227))+(E219*(F219/F227))+(E223*(F223/F227))</f>
        <v>0.9999999999999999</v>
      </c>
      <c r="F227" s="35">
        <f>F215+F219+F223</f>
        <v>602646</v>
      </c>
      <c r="G227" s="35">
        <f>G215+G219+G223</f>
        <v>198708.50728734082</v>
      </c>
      <c r="H227" s="36">
        <f>G227/G229</f>
        <v>0.6440547658420783</v>
      </c>
      <c r="I227" s="37">
        <f>F227/G227</f>
        <v>3.0328142877574367</v>
      </c>
      <c r="J227" s="34">
        <f>E227*I227</f>
        <v>3.0328142877574362</v>
      </c>
      <c r="K227" s="38">
        <f>G227*J227</f>
        <v>602645.9999999999</v>
      </c>
      <c r="L227" s="115">
        <f>K229/G229</f>
        <v>3.021307554991308</v>
      </c>
    </row>
    <row r="228" spans="1:12" ht="12.75">
      <c r="A228" s="119"/>
      <c r="B228" s="129"/>
      <c r="C228" s="33" t="str">
        <f>C224</f>
        <v>10 MG     </v>
      </c>
      <c r="D228" s="33" t="str">
        <f>D224</f>
        <v>TABLET    </v>
      </c>
      <c r="E228" s="34">
        <f>(E216*(F216/F228))+(E220*(F220/F228))+(E224*(F224/F228))</f>
        <v>1</v>
      </c>
      <c r="F228" s="35">
        <f>F216+F220+F224</f>
        <v>329510</v>
      </c>
      <c r="G228" s="35">
        <f>G216+G220+G224</f>
        <v>109818.83825219049</v>
      </c>
      <c r="H228" s="36">
        <f>G228/G229</f>
        <v>0.3559452341579217</v>
      </c>
      <c r="I228" s="37">
        <f>F228/G228</f>
        <v>3.000487031590206</v>
      </c>
      <c r="J228" s="34">
        <f>E228*I228</f>
        <v>3.000487031590206</v>
      </c>
      <c r="K228" s="38">
        <f>G228*J228</f>
        <v>329510</v>
      </c>
      <c r="L228" s="115"/>
    </row>
    <row r="229" spans="1:12" ht="13.5" thickBot="1">
      <c r="A229" s="120"/>
      <c r="B229" s="130"/>
      <c r="C229" s="52"/>
      <c r="D229" s="52"/>
      <c r="E229" s="53"/>
      <c r="F229" s="54">
        <f>SUM(F227:F228)</f>
        <v>932156</v>
      </c>
      <c r="G229" s="54">
        <f>SUM(G227:G228)</f>
        <v>308527.3455395313</v>
      </c>
      <c r="H229" s="55">
        <f>SUM(H227:H228)</f>
        <v>1</v>
      </c>
      <c r="I229" s="56" t="s">
        <v>263</v>
      </c>
      <c r="J229" s="57"/>
      <c r="K229" s="58">
        <f>SUM(K227:K228)</f>
        <v>932155.9999999999</v>
      </c>
      <c r="L229" s="117"/>
    </row>
    <row r="230" spans="1:12" ht="14.25" thickBot="1" thickTop="1">
      <c r="A230" s="69"/>
      <c r="B230" s="70"/>
      <c r="C230" s="70"/>
      <c r="D230" s="70"/>
      <c r="E230" s="71"/>
      <c r="F230" s="72"/>
      <c r="G230" s="73"/>
      <c r="H230" s="71"/>
      <c r="I230" s="71"/>
      <c r="J230" s="74"/>
      <c r="K230" s="75"/>
      <c r="L230" s="76"/>
    </row>
    <row r="231" spans="1:12" ht="13.5" thickTop="1">
      <c r="A231" s="118" t="s">
        <v>24</v>
      </c>
      <c r="B231" s="121" t="s">
        <v>4</v>
      </c>
      <c r="C231" s="27" t="s">
        <v>13</v>
      </c>
      <c r="D231" s="27" t="s">
        <v>26</v>
      </c>
      <c r="E231" s="28">
        <v>1</v>
      </c>
      <c r="F231" s="29">
        <v>30049</v>
      </c>
      <c r="G231" s="29">
        <f>F231/I231</f>
        <v>12270.66536528309</v>
      </c>
      <c r="H231" s="30">
        <f>G231/G234</f>
        <v>0.18906789338837351</v>
      </c>
      <c r="I231" s="31">
        <f>(F236+F241)/(G236+G241)</f>
        <v>2.448848461389588</v>
      </c>
      <c r="J231" s="28">
        <f>I231*E231</f>
        <v>2.448848461389588</v>
      </c>
      <c r="K231" s="32">
        <f>J231*G231</f>
        <v>30049</v>
      </c>
      <c r="L231" s="122">
        <f>K234/G234</f>
        <v>2.2681986364537767</v>
      </c>
    </row>
    <row r="232" spans="1:12" ht="12.75">
      <c r="A232" s="119"/>
      <c r="B232" s="114"/>
      <c r="C232" s="33" t="s">
        <v>7</v>
      </c>
      <c r="D232" s="33" t="s">
        <v>26</v>
      </c>
      <c r="E232" s="34">
        <v>1</v>
      </c>
      <c r="F232" s="35">
        <v>80223</v>
      </c>
      <c r="G232" s="35">
        <f>F232/I232</f>
        <v>34999.22840572609</v>
      </c>
      <c r="H232" s="36">
        <f>G232/G234</f>
        <v>0.5392723367398661</v>
      </c>
      <c r="I232" s="37">
        <f>(F237+F242)/(G237+G242)</f>
        <v>2.2921362456914913</v>
      </c>
      <c r="J232" s="34">
        <f>I232*E232</f>
        <v>2.2921362456914913</v>
      </c>
      <c r="K232" s="38">
        <f>J232*G232</f>
        <v>80223</v>
      </c>
      <c r="L232" s="115"/>
    </row>
    <row r="233" spans="1:12" ht="12.75">
      <c r="A233" s="119"/>
      <c r="B233" s="114"/>
      <c r="C233" s="33" t="s">
        <v>27</v>
      </c>
      <c r="D233" s="33" t="s">
        <v>26</v>
      </c>
      <c r="E233" s="34">
        <v>1</v>
      </c>
      <c r="F233" s="35">
        <v>36936</v>
      </c>
      <c r="G233" s="35">
        <f>F233/I233</f>
        <v>17630.947643018328</v>
      </c>
      <c r="H233" s="36">
        <f>G233/G234</f>
        <v>0.2716597698717603</v>
      </c>
      <c r="I233" s="37">
        <f>(F238+F243)/(G238+G243)</f>
        <v>2.0949526223921535</v>
      </c>
      <c r="J233" s="34">
        <f>I233*E233</f>
        <v>2.0949526223921535</v>
      </c>
      <c r="K233" s="38">
        <f>J233*G233</f>
        <v>36936.00000000001</v>
      </c>
      <c r="L233" s="115"/>
    </row>
    <row r="234" spans="1:12" ht="12.75">
      <c r="A234" s="119"/>
      <c r="B234" s="114"/>
      <c r="C234" s="33"/>
      <c r="D234" s="33"/>
      <c r="E234" s="34"/>
      <c r="F234" s="39">
        <f>SUM(F231:F233)</f>
        <v>147208</v>
      </c>
      <c r="G234" s="39">
        <f>SUM(G231:G233)</f>
        <v>64900.84141402751</v>
      </c>
      <c r="H234" s="40">
        <f>SUM(H231:H233)</f>
        <v>0.9999999999999999</v>
      </c>
      <c r="I234" s="41"/>
      <c r="J234" s="42"/>
      <c r="K234" s="43">
        <f>SUM(K231:K233)</f>
        <v>147208</v>
      </c>
      <c r="L234" s="115"/>
    </row>
    <row r="235" spans="1:12" ht="12.75">
      <c r="A235" s="119"/>
      <c r="B235" s="44"/>
      <c r="C235" s="45"/>
      <c r="D235" s="45"/>
      <c r="E235" s="46"/>
      <c r="F235" s="47"/>
      <c r="G235" s="47"/>
      <c r="H235" s="48" t="s">
        <v>263</v>
      </c>
      <c r="I235" s="49"/>
      <c r="J235" s="46"/>
      <c r="K235" s="50"/>
      <c r="L235" s="51"/>
    </row>
    <row r="236" spans="1:12" ht="12.75">
      <c r="A236" s="119"/>
      <c r="B236" s="114" t="s">
        <v>92</v>
      </c>
      <c r="C236" s="33" t="s">
        <v>13</v>
      </c>
      <c r="D236" s="33" t="s">
        <v>26</v>
      </c>
      <c r="E236" s="34">
        <v>1</v>
      </c>
      <c r="F236" s="35">
        <v>60206</v>
      </c>
      <c r="G236" s="35">
        <v>25055</v>
      </c>
      <c r="H236" s="36">
        <f>G236/G239</f>
        <v>0.11933168540824249</v>
      </c>
      <c r="I236" s="37">
        <f>F236/G236</f>
        <v>2.402953502294951</v>
      </c>
      <c r="J236" s="34">
        <f>I236*E236</f>
        <v>2.402953502294951</v>
      </c>
      <c r="K236" s="38">
        <f>G236*J236</f>
        <v>60206</v>
      </c>
      <c r="L236" s="115">
        <f>K239/G239</f>
        <v>2.207743342811284</v>
      </c>
    </row>
    <row r="237" spans="1:12" ht="12.75">
      <c r="A237" s="119"/>
      <c r="B237" s="114"/>
      <c r="C237" s="33" t="s">
        <v>7</v>
      </c>
      <c r="D237" s="33" t="s">
        <v>26</v>
      </c>
      <c r="E237" s="34">
        <v>1</v>
      </c>
      <c r="F237" s="35">
        <v>213731</v>
      </c>
      <c r="G237" s="35">
        <v>94269</v>
      </c>
      <c r="H237" s="36">
        <f>G237/G239</f>
        <v>0.44898338262820237</v>
      </c>
      <c r="I237" s="37">
        <f>F237/G237</f>
        <v>2.2672458602509837</v>
      </c>
      <c r="J237" s="34">
        <f>I237*E237</f>
        <v>2.2672458602509837</v>
      </c>
      <c r="K237" s="38">
        <f>G237*J237</f>
        <v>213731</v>
      </c>
      <c r="L237" s="115"/>
    </row>
    <row r="238" spans="1:12" ht="12.75">
      <c r="A238" s="119"/>
      <c r="B238" s="114"/>
      <c r="C238" s="33" t="s">
        <v>27</v>
      </c>
      <c r="D238" s="33" t="s">
        <v>26</v>
      </c>
      <c r="E238" s="34">
        <v>1</v>
      </c>
      <c r="F238" s="35">
        <v>189603</v>
      </c>
      <c r="G238" s="35">
        <v>90637</v>
      </c>
      <c r="H238" s="36">
        <f>G238/G239</f>
        <v>0.4316849319635551</v>
      </c>
      <c r="I238" s="37">
        <f>F238/G238</f>
        <v>2.0918940388583027</v>
      </c>
      <c r="J238" s="34">
        <f>I238*E238</f>
        <v>2.0918940388583027</v>
      </c>
      <c r="K238" s="38">
        <f>G238*J238</f>
        <v>189602.99999999997</v>
      </c>
      <c r="L238" s="115"/>
    </row>
    <row r="239" spans="1:12" ht="12.75">
      <c r="A239" s="119"/>
      <c r="B239" s="114"/>
      <c r="C239" s="33"/>
      <c r="D239" s="33"/>
      <c r="E239" s="34"/>
      <c r="F239" s="39">
        <f>SUM(F236:F238)</f>
        <v>463540</v>
      </c>
      <c r="G239" s="39">
        <f>SUM(G236:G238)</f>
        <v>209961</v>
      </c>
      <c r="H239" s="40">
        <f>SUM(H236:H238)</f>
        <v>1</v>
      </c>
      <c r="I239" s="41"/>
      <c r="J239" s="42"/>
      <c r="K239" s="43">
        <f>SUM(K236:K238)</f>
        <v>463540</v>
      </c>
      <c r="L239" s="115"/>
    </row>
    <row r="240" spans="1:12" ht="12.75">
      <c r="A240" s="119"/>
      <c r="B240" s="44"/>
      <c r="C240" s="45"/>
      <c r="D240" s="45"/>
      <c r="E240" s="46"/>
      <c r="F240" s="47"/>
      <c r="G240" s="47"/>
      <c r="H240" s="48" t="s">
        <v>263</v>
      </c>
      <c r="I240" s="49"/>
      <c r="J240" s="46"/>
      <c r="K240" s="50"/>
      <c r="L240" s="51"/>
    </row>
    <row r="241" spans="1:12" ht="12.75">
      <c r="A241" s="119"/>
      <c r="B241" s="114" t="s">
        <v>264</v>
      </c>
      <c r="C241" s="33" t="s">
        <v>13</v>
      </c>
      <c r="D241" s="33" t="s">
        <v>26</v>
      </c>
      <c r="E241" s="34">
        <v>1</v>
      </c>
      <c r="F241" s="35">
        <v>3060</v>
      </c>
      <c r="G241" s="35">
        <v>780</v>
      </c>
      <c r="H241" s="36">
        <f>G241/G244</f>
        <v>0.05062962482149812</v>
      </c>
      <c r="I241" s="37">
        <f>F241/G241</f>
        <v>3.923076923076923</v>
      </c>
      <c r="J241" s="34">
        <f>I241*E241</f>
        <v>3.923076923076923</v>
      </c>
      <c r="K241" s="38">
        <f>G241*J241</f>
        <v>3060</v>
      </c>
      <c r="L241" s="115">
        <f>K244/G244</f>
        <v>2.473192262754771</v>
      </c>
    </row>
    <row r="242" spans="1:12" ht="12.75">
      <c r="A242" s="119"/>
      <c r="B242" s="114"/>
      <c r="C242" s="33" t="s">
        <v>7</v>
      </c>
      <c r="D242" s="33" t="s">
        <v>26</v>
      </c>
      <c r="E242" s="34">
        <v>1</v>
      </c>
      <c r="F242" s="35">
        <v>23010</v>
      </c>
      <c r="G242" s="35">
        <v>9015</v>
      </c>
      <c r="H242" s="36">
        <f>G242/G244</f>
        <v>0.5851616253407763</v>
      </c>
      <c r="I242" s="37">
        <f>F242/G242</f>
        <v>2.552412645590682</v>
      </c>
      <c r="J242" s="34">
        <f>I242*E242</f>
        <v>2.552412645590682</v>
      </c>
      <c r="K242" s="38">
        <f>G242*J242</f>
        <v>23010</v>
      </c>
      <c r="L242" s="115"/>
    </row>
    <row r="243" spans="1:12" ht="12.75">
      <c r="A243" s="119"/>
      <c r="B243" s="114"/>
      <c r="C243" s="33" t="s">
        <v>27</v>
      </c>
      <c r="D243" s="33" t="s">
        <v>26</v>
      </c>
      <c r="E243" s="34">
        <v>1</v>
      </c>
      <c r="F243" s="35">
        <v>12032</v>
      </c>
      <c r="G243" s="35">
        <v>5611</v>
      </c>
      <c r="H243" s="36">
        <f>G243/G244</f>
        <v>0.36420874983772555</v>
      </c>
      <c r="I243" s="37">
        <f>F243/G243</f>
        <v>2.14435929424345</v>
      </c>
      <c r="J243" s="34">
        <f>I243*E243</f>
        <v>2.14435929424345</v>
      </c>
      <c r="K243" s="38">
        <f>G243*J243</f>
        <v>12031.999999999998</v>
      </c>
      <c r="L243" s="115"/>
    </row>
    <row r="244" spans="1:12" ht="12.75">
      <c r="A244" s="119"/>
      <c r="B244" s="114"/>
      <c r="C244" s="33"/>
      <c r="D244" s="33"/>
      <c r="E244" s="34"/>
      <c r="F244" s="39">
        <f>SUM(F241:F243)</f>
        <v>38102</v>
      </c>
      <c r="G244" s="39">
        <f>SUM(G241:G243)</f>
        <v>15406</v>
      </c>
      <c r="H244" s="40">
        <f>SUM(H241:H243)</f>
        <v>1</v>
      </c>
      <c r="I244" s="41"/>
      <c r="J244" s="42"/>
      <c r="K244" s="43">
        <f>SUM(K241:K243)</f>
        <v>38102</v>
      </c>
      <c r="L244" s="115"/>
    </row>
    <row r="245" spans="1:12" ht="12.75">
      <c r="A245" s="119"/>
      <c r="B245" s="44"/>
      <c r="C245" s="45"/>
      <c r="D245" s="45"/>
      <c r="E245" s="46"/>
      <c r="F245" s="47"/>
      <c r="G245" s="47"/>
      <c r="H245" s="48" t="s">
        <v>263</v>
      </c>
      <c r="I245" s="49"/>
      <c r="J245" s="46"/>
      <c r="K245" s="50"/>
      <c r="L245" s="51"/>
    </row>
    <row r="246" spans="1:12" ht="12.75">
      <c r="A246" s="119"/>
      <c r="B246" s="114" t="s">
        <v>265</v>
      </c>
      <c r="C246" s="33" t="str">
        <f aca="true" t="shared" si="29" ref="C246:D248">C241</f>
        <v>5 MG      </v>
      </c>
      <c r="D246" s="33" t="str">
        <f t="shared" si="29"/>
        <v>CAPSULE ER</v>
      </c>
      <c r="E246" s="34">
        <f>(E231*(F231/F246))+(E236*(F236/F246))+(E241*(F241/F246))</f>
        <v>1</v>
      </c>
      <c r="F246" s="35">
        <f aca="true" t="shared" si="30" ref="F246:G248">F231+F236+F241</f>
        <v>93315</v>
      </c>
      <c r="G246" s="35">
        <f t="shared" si="30"/>
        <v>38105.66536528309</v>
      </c>
      <c r="H246" s="36">
        <f>G246/G249</f>
        <v>0.13127759926712154</v>
      </c>
      <c r="I246" s="37">
        <f>F246/G246</f>
        <v>2.4488484613895882</v>
      </c>
      <c r="J246" s="34">
        <f>I246*E246</f>
        <v>2.4488484613895882</v>
      </c>
      <c r="K246" s="38">
        <f>G246*J246</f>
        <v>93315.00000000001</v>
      </c>
      <c r="L246" s="115">
        <f>K249/G249</f>
        <v>2.2353492444741887</v>
      </c>
    </row>
    <row r="247" spans="1:12" ht="12.75">
      <c r="A247" s="119"/>
      <c r="B247" s="114"/>
      <c r="C247" s="33" t="str">
        <f t="shared" si="29"/>
        <v>10 MG     </v>
      </c>
      <c r="D247" s="33" t="str">
        <f t="shared" si="29"/>
        <v>CAPSULE ER</v>
      </c>
      <c r="E247" s="34">
        <f>(E232*(F232/F247))+(E237*(F237/F247))+(E242*(F242/F247))</f>
        <v>1</v>
      </c>
      <c r="F247" s="35">
        <f t="shared" si="30"/>
        <v>316964</v>
      </c>
      <c r="G247" s="35">
        <f t="shared" si="30"/>
        <v>138283.22840572608</v>
      </c>
      <c r="H247" s="36">
        <f>G247/G249</f>
        <v>0.47639872102980885</v>
      </c>
      <c r="I247" s="37">
        <f>F247/G247</f>
        <v>2.2921362456914913</v>
      </c>
      <c r="J247" s="34">
        <f>I247*E247</f>
        <v>2.2921362456914913</v>
      </c>
      <c r="K247" s="38">
        <f>G247*J247</f>
        <v>316964</v>
      </c>
      <c r="L247" s="115"/>
    </row>
    <row r="248" spans="1:12" ht="12.75">
      <c r="A248" s="119"/>
      <c r="B248" s="114"/>
      <c r="C248" s="33" t="str">
        <f t="shared" si="29"/>
        <v>15 MG     </v>
      </c>
      <c r="D248" s="33" t="str">
        <f t="shared" si="29"/>
        <v>CAPSULE ER</v>
      </c>
      <c r="E248" s="34">
        <f>(E233*(F233/F248))+(E238*(F238/F248))+(E243*(F243/F248))</f>
        <v>1</v>
      </c>
      <c r="F248" s="35">
        <f t="shared" si="30"/>
        <v>238571</v>
      </c>
      <c r="G248" s="35">
        <f t="shared" si="30"/>
        <v>113878.94764301833</v>
      </c>
      <c r="H248" s="36">
        <f>G248/G249</f>
        <v>0.3923236797030696</v>
      </c>
      <c r="I248" s="37">
        <f>F248/G248</f>
        <v>2.0949526223921535</v>
      </c>
      <c r="J248" s="34">
        <f>I248*E248</f>
        <v>2.0949526223921535</v>
      </c>
      <c r="K248" s="38">
        <f>G248*J248</f>
        <v>238571</v>
      </c>
      <c r="L248" s="115"/>
    </row>
    <row r="249" spans="1:12" ht="13.5" thickBot="1">
      <c r="A249" s="120"/>
      <c r="B249" s="116"/>
      <c r="C249" s="52"/>
      <c r="D249" s="52"/>
      <c r="E249" s="53"/>
      <c r="F249" s="54">
        <f>SUM(F246:F248)</f>
        <v>648850</v>
      </c>
      <c r="G249" s="54">
        <f>SUM(G246:G248)</f>
        <v>290267.8414140275</v>
      </c>
      <c r="H249" s="55">
        <f>SUM(H246:H248)</f>
        <v>1</v>
      </c>
      <c r="I249" s="56"/>
      <c r="J249" s="57"/>
      <c r="K249" s="58">
        <f>SUM(K246:K248)</f>
        <v>648850</v>
      </c>
      <c r="L249" s="117"/>
    </row>
    <row r="250" spans="1:12" ht="14.25" thickBot="1" thickTop="1">
      <c r="A250" s="69"/>
      <c r="B250" s="70"/>
      <c r="C250" s="70"/>
      <c r="D250" s="70"/>
      <c r="E250" s="71"/>
      <c r="F250" s="72"/>
      <c r="G250" s="73"/>
      <c r="H250" s="71"/>
      <c r="I250" s="71"/>
      <c r="J250" s="74"/>
      <c r="K250" s="75"/>
      <c r="L250" s="76"/>
    </row>
    <row r="251" spans="1:12" ht="13.5" thickTop="1">
      <c r="A251" s="118" t="s">
        <v>24</v>
      </c>
      <c r="B251" s="121" t="s">
        <v>4</v>
      </c>
      <c r="C251" s="27" t="s">
        <v>60</v>
      </c>
      <c r="D251" s="27" t="s">
        <v>61</v>
      </c>
      <c r="E251" s="28">
        <v>1</v>
      </c>
      <c r="F251" s="29">
        <v>5852</v>
      </c>
      <c r="G251" s="29">
        <f>F251/I251</f>
        <v>513.7371017197706</v>
      </c>
      <c r="H251" s="30">
        <f>G251/G252</f>
        <v>1</v>
      </c>
      <c r="I251" s="31">
        <f>(F254+F257)/(G254+G257)</f>
        <v>11.391040242976462</v>
      </c>
      <c r="J251" s="28">
        <f>E251*I251</f>
        <v>11.391040242976462</v>
      </c>
      <c r="K251" s="32">
        <f>G251*J251</f>
        <v>5852</v>
      </c>
      <c r="L251" s="122">
        <f>K252/G252</f>
        <v>11.391040242976462</v>
      </c>
    </row>
    <row r="252" spans="1:12" ht="12.75">
      <c r="A252" s="119"/>
      <c r="B252" s="114"/>
      <c r="C252" s="33"/>
      <c r="D252" s="33"/>
      <c r="E252" s="34"/>
      <c r="F252" s="39">
        <f>SUM(F251)</f>
        <v>5852</v>
      </c>
      <c r="G252" s="39">
        <f>SUM(G251:G251)</f>
        <v>513.7371017197706</v>
      </c>
      <c r="H252" s="40">
        <f>SUM(H251:H251)</f>
        <v>1</v>
      </c>
      <c r="I252" s="41"/>
      <c r="J252" s="42"/>
      <c r="K252" s="43">
        <f>SUM(K251:K251)</f>
        <v>5852</v>
      </c>
      <c r="L252" s="115"/>
    </row>
    <row r="253" spans="1:12" ht="12.75">
      <c r="A253" s="119"/>
      <c r="B253" s="44"/>
      <c r="C253" s="45"/>
      <c r="D253" s="45"/>
      <c r="E253" s="46"/>
      <c r="F253" s="47"/>
      <c r="G253" s="47"/>
      <c r="H253" s="48" t="s">
        <v>263</v>
      </c>
      <c r="I253" s="49"/>
      <c r="J253" s="46"/>
      <c r="K253" s="50"/>
      <c r="L253" s="51"/>
    </row>
    <row r="254" spans="1:12" ht="12.75">
      <c r="A254" s="119"/>
      <c r="B254" s="114" t="s">
        <v>92</v>
      </c>
      <c r="C254" s="33" t="s">
        <v>60</v>
      </c>
      <c r="D254" s="33" t="s">
        <v>61</v>
      </c>
      <c r="E254" s="34">
        <v>1</v>
      </c>
      <c r="F254" s="35">
        <v>99689</v>
      </c>
      <c r="G254" s="35">
        <v>8919</v>
      </c>
      <c r="H254" s="36">
        <f>G254/G255</f>
        <v>1</v>
      </c>
      <c r="I254" s="37">
        <f>F254/G254</f>
        <v>11.177149904697837</v>
      </c>
      <c r="J254" s="34">
        <f>E254*I254</f>
        <v>11.177149904697837</v>
      </c>
      <c r="K254" s="38">
        <f>G254*J254</f>
        <v>99689</v>
      </c>
      <c r="L254" s="115">
        <f>K255/G255</f>
        <v>11.177149904697837</v>
      </c>
    </row>
    <row r="255" spans="1:12" ht="12.75">
      <c r="A255" s="119"/>
      <c r="B255" s="114"/>
      <c r="C255" s="33"/>
      <c r="D255" s="33"/>
      <c r="E255" s="34"/>
      <c r="F255" s="39">
        <f>SUM(F254)</f>
        <v>99689</v>
      </c>
      <c r="G255" s="39">
        <f>SUM(G254)</f>
        <v>8919</v>
      </c>
      <c r="H255" s="40">
        <f>SUM(H254:H254)</f>
        <v>1</v>
      </c>
      <c r="I255" s="41"/>
      <c r="J255" s="42"/>
      <c r="K255" s="43">
        <f>SUM(K254:K254)</f>
        <v>99689</v>
      </c>
      <c r="L255" s="115"/>
    </row>
    <row r="256" spans="1:12" ht="12.75">
      <c r="A256" s="119"/>
      <c r="B256" s="44"/>
      <c r="C256" s="45"/>
      <c r="D256" s="45"/>
      <c r="E256" s="46"/>
      <c r="F256" s="47"/>
      <c r="G256" s="47"/>
      <c r="H256" s="48" t="s">
        <v>263</v>
      </c>
      <c r="I256" s="49"/>
      <c r="J256" s="46"/>
      <c r="K256" s="50"/>
      <c r="L256" s="51"/>
    </row>
    <row r="257" spans="1:12" ht="12.75">
      <c r="A257" s="119"/>
      <c r="B257" s="114" t="s">
        <v>264</v>
      </c>
      <c r="C257" s="33" t="s">
        <v>60</v>
      </c>
      <c r="D257" s="33" t="s">
        <v>61</v>
      </c>
      <c r="E257" s="34">
        <v>1</v>
      </c>
      <c r="F257" s="35">
        <v>5325</v>
      </c>
      <c r="G257" s="35">
        <v>300</v>
      </c>
      <c r="H257" s="36">
        <f>G257/G258</f>
        <v>1</v>
      </c>
      <c r="I257" s="37">
        <f>F257/G257</f>
        <v>17.75</v>
      </c>
      <c r="J257" s="34">
        <f>E257*I257</f>
        <v>17.75</v>
      </c>
      <c r="K257" s="38">
        <f>G257*J257</f>
        <v>5325</v>
      </c>
      <c r="L257" s="115">
        <f>K258/G258</f>
        <v>17.75</v>
      </c>
    </row>
    <row r="258" spans="1:12" ht="12.75">
      <c r="A258" s="119"/>
      <c r="B258" s="114"/>
      <c r="C258" s="33"/>
      <c r="D258" s="33"/>
      <c r="E258" s="34"/>
      <c r="F258" s="39">
        <f>SUM(F257)</f>
        <v>5325</v>
      </c>
      <c r="G258" s="39">
        <f>SUM(G257)</f>
        <v>300</v>
      </c>
      <c r="H258" s="40">
        <f>SUM(H257:H257)</f>
        <v>1</v>
      </c>
      <c r="I258" s="41"/>
      <c r="J258" s="42"/>
      <c r="K258" s="43">
        <f>SUM(K257:K257)</f>
        <v>5325</v>
      </c>
      <c r="L258" s="115"/>
    </row>
    <row r="259" spans="1:12" ht="12.75">
      <c r="A259" s="119"/>
      <c r="B259" s="44"/>
      <c r="C259" s="45"/>
      <c r="D259" s="45"/>
      <c r="E259" s="46"/>
      <c r="F259" s="47"/>
      <c r="G259" s="47"/>
      <c r="H259" s="48" t="s">
        <v>263</v>
      </c>
      <c r="I259" s="49"/>
      <c r="J259" s="46"/>
      <c r="K259" s="50"/>
      <c r="L259" s="51"/>
    </row>
    <row r="260" spans="1:12" ht="12.75">
      <c r="A260" s="119"/>
      <c r="B260" s="114" t="s">
        <v>265</v>
      </c>
      <c r="C260" s="33" t="str">
        <f>C257</f>
        <v>5 MG/5 ML </v>
      </c>
      <c r="D260" s="33" t="str">
        <f>D257</f>
        <v>SOLUTION  </v>
      </c>
      <c r="E260" s="34">
        <f>(E251*(F251/F260))+(E254*(F254/F260))+(E257*(F257/F260))</f>
        <v>1</v>
      </c>
      <c r="F260" s="35">
        <f>F251+F254+F257</f>
        <v>110866</v>
      </c>
      <c r="G260" s="35">
        <f>G251+G254+G257</f>
        <v>9732.737101719771</v>
      </c>
      <c r="H260" s="36">
        <f>G260/G261</f>
        <v>1</v>
      </c>
      <c r="I260" s="37">
        <f>F260/G260</f>
        <v>11.39104024297646</v>
      </c>
      <c r="J260" s="34">
        <f>E260*I260</f>
        <v>11.39104024297646</v>
      </c>
      <c r="K260" s="38">
        <f>G260*J260</f>
        <v>110866</v>
      </c>
      <c r="L260" s="115">
        <f>K261/G261</f>
        <v>11.39104024297646</v>
      </c>
    </row>
    <row r="261" spans="1:12" ht="13.5" thickBot="1">
      <c r="A261" s="120"/>
      <c r="B261" s="116"/>
      <c r="C261" s="52"/>
      <c r="D261" s="52"/>
      <c r="E261" s="53"/>
      <c r="F261" s="54">
        <f>SUM(F260:F260)</f>
        <v>110866</v>
      </c>
      <c r="G261" s="54">
        <f>SUM(G260:G260)</f>
        <v>9732.737101719771</v>
      </c>
      <c r="H261" s="55">
        <f>SUM(H260:H260)</f>
        <v>1</v>
      </c>
      <c r="I261" s="56" t="s">
        <v>263</v>
      </c>
      <c r="J261" s="57"/>
      <c r="K261" s="58">
        <f>SUM(K260:K260)</f>
        <v>110866</v>
      </c>
      <c r="L261" s="117"/>
    </row>
    <row r="262" spans="1:12" ht="14.25" thickBot="1" thickTop="1">
      <c r="A262" s="69"/>
      <c r="B262" s="70"/>
      <c r="C262" s="70"/>
      <c r="D262" s="70"/>
      <c r="E262" s="71"/>
      <c r="F262" s="72"/>
      <c r="G262" s="73"/>
      <c r="H262" s="71"/>
      <c r="I262" s="71"/>
      <c r="J262" s="74"/>
      <c r="K262" s="75"/>
      <c r="L262" s="76"/>
    </row>
    <row r="263" spans="1:12" ht="13.5" thickTop="1">
      <c r="A263" s="118" t="s">
        <v>22</v>
      </c>
      <c r="B263" s="121" t="s">
        <v>4</v>
      </c>
      <c r="C263" s="27" t="s">
        <v>13</v>
      </c>
      <c r="D263" s="27" t="s">
        <v>8</v>
      </c>
      <c r="E263" s="28">
        <v>1</v>
      </c>
      <c r="F263" s="29">
        <v>531524</v>
      </c>
      <c r="G263" s="29">
        <f aca="true" t="shared" si="31" ref="G263:G269">F263/I263</f>
        <v>317518.61690636293</v>
      </c>
      <c r="H263" s="30">
        <f>G263/G270</f>
        <v>0.2283161855548656</v>
      </c>
      <c r="I263" s="31">
        <f aca="true" t="shared" si="32" ref="I263:I269">(F272+F281)/(G272+G281)</f>
        <v>1.6739931824430558</v>
      </c>
      <c r="J263" s="28">
        <f aca="true" t="shared" si="33" ref="J263:J269">I263*E263</f>
        <v>1.6739931824430558</v>
      </c>
      <c r="K263" s="32">
        <f aca="true" t="shared" si="34" ref="K263:K269">G263*J263</f>
        <v>531524</v>
      </c>
      <c r="L263" s="122">
        <f>K270/G270</f>
        <v>1.8678081151501897</v>
      </c>
    </row>
    <row r="264" spans="1:12" ht="12.75">
      <c r="A264" s="119"/>
      <c r="B264" s="114"/>
      <c r="C264" s="33" t="s">
        <v>40</v>
      </c>
      <c r="D264" s="33" t="s">
        <v>8</v>
      </c>
      <c r="E264" s="34">
        <v>1</v>
      </c>
      <c r="F264" s="35">
        <v>1919</v>
      </c>
      <c r="G264" s="35">
        <f t="shared" si="31"/>
        <v>1194.615950597819</v>
      </c>
      <c r="H264" s="36">
        <f>G264/G270</f>
        <v>0.0008590052441678673</v>
      </c>
      <c r="I264" s="37">
        <f t="shared" si="32"/>
        <v>1.6063739974672857</v>
      </c>
      <c r="J264" s="34">
        <f t="shared" si="33"/>
        <v>1.6063739974672857</v>
      </c>
      <c r="K264" s="38">
        <f t="shared" si="34"/>
        <v>1919</v>
      </c>
      <c r="L264" s="115"/>
    </row>
    <row r="265" spans="1:12" ht="12.75">
      <c r="A265" s="119"/>
      <c r="B265" s="114"/>
      <c r="C265" s="33" t="s">
        <v>7</v>
      </c>
      <c r="D265" s="33" t="s">
        <v>8</v>
      </c>
      <c r="E265" s="34">
        <v>1</v>
      </c>
      <c r="F265" s="35">
        <v>1140485</v>
      </c>
      <c r="G265" s="35">
        <f t="shared" si="31"/>
        <v>607323.6586291004</v>
      </c>
      <c r="H265" s="36">
        <f>G265/G270</f>
        <v>0.43670453873359266</v>
      </c>
      <c r="I265" s="37">
        <f t="shared" si="32"/>
        <v>1.8778866651998938</v>
      </c>
      <c r="J265" s="34">
        <f t="shared" si="33"/>
        <v>1.8778866651998938</v>
      </c>
      <c r="K265" s="38">
        <f t="shared" si="34"/>
        <v>1140485</v>
      </c>
      <c r="L265" s="115"/>
    </row>
    <row r="266" spans="1:12" ht="12.75">
      <c r="A266" s="119"/>
      <c r="B266" s="114"/>
      <c r="C266" s="33" t="s">
        <v>41</v>
      </c>
      <c r="D266" s="33" t="s">
        <v>8</v>
      </c>
      <c r="E266" s="34">
        <v>1</v>
      </c>
      <c r="F266" s="35">
        <v>240</v>
      </c>
      <c r="G266" s="35">
        <v>116</v>
      </c>
      <c r="H266" s="36">
        <f>G266/G270</f>
        <v>8.341141625775855E-05</v>
      </c>
      <c r="I266" s="37">
        <f>F266/G266</f>
        <v>2.0689655172413794</v>
      </c>
      <c r="J266" s="34">
        <f t="shared" si="33"/>
        <v>2.0689655172413794</v>
      </c>
      <c r="K266" s="38">
        <f t="shared" si="34"/>
        <v>240.00000000000003</v>
      </c>
      <c r="L266" s="115"/>
    </row>
    <row r="267" spans="1:12" ht="12.75">
      <c r="A267" s="119"/>
      <c r="B267" s="114"/>
      <c r="C267" s="33" t="s">
        <v>27</v>
      </c>
      <c r="D267" s="33" t="s">
        <v>8</v>
      </c>
      <c r="E267" s="34">
        <v>1</v>
      </c>
      <c r="F267" s="35">
        <v>18662</v>
      </c>
      <c r="G267" s="35">
        <f t="shared" si="31"/>
        <v>10469.275104349763</v>
      </c>
      <c r="H267" s="36">
        <f>G267/G270</f>
        <v>0.007528078134878506</v>
      </c>
      <c r="I267" s="37">
        <f t="shared" si="32"/>
        <v>1.7825493946802806</v>
      </c>
      <c r="J267" s="34">
        <f t="shared" si="33"/>
        <v>1.7825493946802806</v>
      </c>
      <c r="K267" s="38">
        <f t="shared" si="34"/>
        <v>18662</v>
      </c>
      <c r="L267" s="115"/>
    </row>
    <row r="268" spans="1:12" ht="12.75">
      <c r="A268" s="119"/>
      <c r="B268" s="114"/>
      <c r="C268" s="33" t="s">
        <v>11</v>
      </c>
      <c r="D268" s="33" t="s">
        <v>8</v>
      </c>
      <c r="E268" s="34">
        <v>1</v>
      </c>
      <c r="F268" s="35">
        <v>789719</v>
      </c>
      <c r="G268" s="35">
        <f t="shared" si="31"/>
        <v>393673.06336480286</v>
      </c>
      <c r="H268" s="36">
        <f>G268/G270</f>
        <v>0.28307610136024597</v>
      </c>
      <c r="I268" s="37">
        <f t="shared" si="32"/>
        <v>2.0060275225592346</v>
      </c>
      <c r="J268" s="34">
        <f t="shared" si="33"/>
        <v>2.0060275225592346</v>
      </c>
      <c r="K268" s="38">
        <f t="shared" si="34"/>
        <v>789719</v>
      </c>
      <c r="L268" s="115"/>
    </row>
    <row r="269" spans="1:12" ht="12.75">
      <c r="A269" s="119"/>
      <c r="B269" s="114"/>
      <c r="C269" s="33" t="s">
        <v>34</v>
      </c>
      <c r="D269" s="33" t="s">
        <v>8</v>
      </c>
      <c r="E269" s="34">
        <v>1</v>
      </c>
      <c r="F269" s="35">
        <v>115006</v>
      </c>
      <c r="G269" s="35">
        <f t="shared" si="31"/>
        <v>60401.69385118687</v>
      </c>
      <c r="H269" s="36">
        <f>G269/G270</f>
        <v>0.043432679555991754</v>
      </c>
      <c r="I269" s="37">
        <f t="shared" si="32"/>
        <v>1.9040194515627837</v>
      </c>
      <c r="J269" s="34">
        <f t="shared" si="33"/>
        <v>1.9040194515627837</v>
      </c>
      <c r="K269" s="38">
        <f t="shared" si="34"/>
        <v>115006</v>
      </c>
      <c r="L269" s="115"/>
    </row>
    <row r="270" spans="1:12" ht="12.75">
      <c r="A270" s="119"/>
      <c r="B270" s="114"/>
      <c r="C270" s="33"/>
      <c r="D270" s="33"/>
      <c r="E270" s="34"/>
      <c r="F270" s="39">
        <f>SUM(F263:F269)</f>
        <v>2597555</v>
      </c>
      <c r="G270" s="39">
        <f>SUM(G263:G269)</f>
        <v>1390696.9238064005</v>
      </c>
      <c r="H270" s="40">
        <f>SUM(H263:H269)</f>
        <v>1.0000000000000002</v>
      </c>
      <c r="I270" s="41" t="s">
        <v>263</v>
      </c>
      <c r="J270" s="42" t="s">
        <v>263</v>
      </c>
      <c r="K270" s="43">
        <f>SUM(K263:K269)</f>
        <v>2597555</v>
      </c>
      <c r="L270" s="115"/>
    </row>
    <row r="271" spans="1:12" ht="12.75">
      <c r="A271" s="119"/>
      <c r="B271" s="44"/>
      <c r="C271" s="45"/>
      <c r="D271" s="45"/>
      <c r="E271" s="46"/>
      <c r="F271" s="47"/>
      <c r="G271" s="47"/>
      <c r="H271" s="48" t="s">
        <v>263</v>
      </c>
      <c r="I271" s="49"/>
      <c r="J271" s="46"/>
      <c r="K271" s="50"/>
      <c r="L271" s="51"/>
    </row>
    <row r="272" spans="1:12" ht="12.75">
      <c r="A272" s="119"/>
      <c r="B272" s="114" t="s">
        <v>92</v>
      </c>
      <c r="C272" s="33" t="s">
        <v>13</v>
      </c>
      <c r="D272" s="33" t="s">
        <v>8</v>
      </c>
      <c r="E272" s="34">
        <v>1</v>
      </c>
      <c r="F272" s="35">
        <v>611815</v>
      </c>
      <c r="G272" s="35">
        <v>365863</v>
      </c>
      <c r="H272" s="36">
        <f>G272/G279</f>
        <v>0.10948668325941212</v>
      </c>
      <c r="I272" s="37">
        <f aca="true" t="shared" si="35" ref="I272:I278">F272/G272</f>
        <v>1.6722516351749153</v>
      </c>
      <c r="J272" s="34">
        <f aca="true" t="shared" si="36" ref="J272:J278">I272*E272</f>
        <v>1.6722516351749153</v>
      </c>
      <c r="K272" s="38">
        <f aca="true" t="shared" si="37" ref="K272:K278">G272*J272</f>
        <v>611815</v>
      </c>
      <c r="L272" s="115">
        <f>K279/G279</f>
        <v>1.8962533785249736</v>
      </c>
    </row>
    <row r="273" spans="1:12" ht="12.75">
      <c r="A273" s="119"/>
      <c r="B273" s="114"/>
      <c r="C273" s="33" t="s">
        <v>40</v>
      </c>
      <c r="D273" s="33" t="s">
        <v>8</v>
      </c>
      <c r="E273" s="34">
        <v>1</v>
      </c>
      <c r="F273" s="35">
        <v>22473</v>
      </c>
      <c r="G273" s="35">
        <v>13944</v>
      </c>
      <c r="H273" s="36">
        <f>G273/G279</f>
        <v>0.004172825104941584</v>
      </c>
      <c r="I273" s="37">
        <f t="shared" si="35"/>
        <v>1.6116609294320137</v>
      </c>
      <c r="J273" s="34">
        <f t="shared" si="36"/>
        <v>1.6116609294320137</v>
      </c>
      <c r="K273" s="38">
        <f t="shared" si="37"/>
        <v>22473</v>
      </c>
      <c r="L273" s="115"/>
    </row>
    <row r="274" spans="1:12" ht="12.75">
      <c r="A274" s="119"/>
      <c r="B274" s="114"/>
      <c r="C274" s="33" t="s">
        <v>7</v>
      </c>
      <c r="D274" s="33" t="s">
        <v>8</v>
      </c>
      <c r="E274" s="34">
        <v>1</v>
      </c>
      <c r="F274" s="35">
        <v>1999839.111</v>
      </c>
      <c r="G274" s="35">
        <v>1065427</v>
      </c>
      <c r="H274" s="36">
        <f>G274/G279</f>
        <v>0.3188353795957112</v>
      </c>
      <c r="I274" s="37">
        <f t="shared" si="35"/>
        <v>1.87703062809559</v>
      </c>
      <c r="J274" s="34">
        <f t="shared" si="36"/>
        <v>1.87703062809559</v>
      </c>
      <c r="K274" s="38">
        <f t="shared" si="37"/>
        <v>1999839.111</v>
      </c>
      <c r="L274" s="115"/>
    </row>
    <row r="275" spans="1:12" ht="12.75">
      <c r="A275" s="119"/>
      <c r="B275" s="114"/>
      <c r="C275" s="33" t="s">
        <v>41</v>
      </c>
      <c r="D275" s="33" t="s">
        <v>8</v>
      </c>
      <c r="E275" s="34">
        <v>1</v>
      </c>
      <c r="F275" s="35">
        <v>20353</v>
      </c>
      <c r="G275" s="35">
        <v>9876</v>
      </c>
      <c r="H275" s="36">
        <f>G275/G279</f>
        <v>0.002955451860040382</v>
      </c>
      <c r="I275" s="37">
        <f t="shared" si="35"/>
        <v>2.060854597002835</v>
      </c>
      <c r="J275" s="34">
        <f t="shared" si="36"/>
        <v>2.060854597002835</v>
      </c>
      <c r="K275" s="38">
        <f t="shared" si="37"/>
        <v>20353</v>
      </c>
      <c r="L275" s="115"/>
    </row>
    <row r="276" spans="1:12" ht="12.75">
      <c r="A276" s="119"/>
      <c r="B276" s="114"/>
      <c r="C276" s="33" t="s">
        <v>27</v>
      </c>
      <c r="D276" s="33" t="s">
        <v>8</v>
      </c>
      <c r="E276" s="34">
        <v>1</v>
      </c>
      <c r="F276" s="35">
        <v>412918</v>
      </c>
      <c r="G276" s="35">
        <v>231087</v>
      </c>
      <c r="H276" s="36">
        <f>G276/G279</f>
        <v>0.06915416200700199</v>
      </c>
      <c r="I276" s="37">
        <f t="shared" si="35"/>
        <v>1.7868508397270293</v>
      </c>
      <c r="J276" s="34">
        <f t="shared" si="36"/>
        <v>1.7868508397270293</v>
      </c>
      <c r="K276" s="38">
        <f t="shared" si="37"/>
        <v>412918</v>
      </c>
      <c r="L276" s="115"/>
    </row>
    <row r="277" spans="1:12" ht="12.75">
      <c r="A277" s="119"/>
      <c r="B277" s="114"/>
      <c r="C277" s="33" t="s">
        <v>11</v>
      </c>
      <c r="D277" s="33" t="s">
        <v>8</v>
      </c>
      <c r="E277" s="34">
        <v>1</v>
      </c>
      <c r="F277" s="35">
        <v>2351728</v>
      </c>
      <c r="G277" s="35">
        <v>1172205</v>
      </c>
      <c r="H277" s="36">
        <f>G277/G279</f>
        <v>0.3507893324826484</v>
      </c>
      <c r="I277" s="37">
        <f t="shared" si="35"/>
        <v>2.0062429353227467</v>
      </c>
      <c r="J277" s="34">
        <f t="shared" si="36"/>
        <v>2.0062429353227467</v>
      </c>
      <c r="K277" s="38">
        <f t="shared" si="37"/>
        <v>2351728.0000000005</v>
      </c>
      <c r="L277" s="115"/>
    </row>
    <row r="278" spans="1:12" ht="12.75">
      <c r="A278" s="119"/>
      <c r="B278" s="114"/>
      <c r="C278" s="33" t="s">
        <v>34</v>
      </c>
      <c r="D278" s="33" t="s">
        <v>8</v>
      </c>
      <c r="E278" s="34">
        <v>1</v>
      </c>
      <c r="F278" s="35">
        <v>917434</v>
      </c>
      <c r="G278" s="35">
        <v>483219</v>
      </c>
      <c r="H278" s="36">
        <f>G278/G279</f>
        <v>0.14460616569024434</v>
      </c>
      <c r="I278" s="37">
        <f t="shared" si="35"/>
        <v>1.898588424710121</v>
      </c>
      <c r="J278" s="34">
        <f t="shared" si="36"/>
        <v>1.898588424710121</v>
      </c>
      <c r="K278" s="38">
        <f t="shared" si="37"/>
        <v>917434</v>
      </c>
      <c r="L278" s="115"/>
    </row>
    <row r="279" spans="1:12" ht="12.75">
      <c r="A279" s="119"/>
      <c r="B279" s="114"/>
      <c r="C279" s="33"/>
      <c r="D279" s="33"/>
      <c r="E279" s="34"/>
      <c r="F279" s="39">
        <f>SUM(F272:F278)</f>
        <v>6336560.111</v>
      </c>
      <c r="G279" s="39">
        <f>SUM(G272:G278)</f>
        <v>3341621</v>
      </c>
      <c r="H279" s="40">
        <f>SUM(H272:H278)</f>
        <v>0.9999999999999999</v>
      </c>
      <c r="I279" s="41"/>
      <c r="J279" s="42"/>
      <c r="K279" s="43">
        <f>SUM(K272:K278)</f>
        <v>6336560.1110000005</v>
      </c>
      <c r="L279" s="115"/>
    </row>
    <row r="280" spans="1:12" ht="12.75">
      <c r="A280" s="119"/>
      <c r="B280" s="44"/>
      <c r="C280" s="45"/>
      <c r="D280" s="45"/>
      <c r="E280" s="46"/>
      <c r="F280" s="47"/>
      <c r="G280" s="47"/>
      <c r="H280" s="48" t="s">
        <v>263</v>
      </c>
      <c r="I280" s="49"/>
      <c r="J280" s="46"/>
      <c r="K280" s="50"/>
      <c r="L280" s="51"/>
    </row>
    <row r="281" spans="1:12" ht="12.75">
      <c r="A281" s="119"/>
      <c r="B281" s="114" t="s">
        <v>264</v>
      </c>
      <c r="C281" s="33" t="s">
        <v>13</v>
      </c>
      <c r="D281" s="33" t="s">
        <v>8</v>
      </c>
      <c r="E281" s="34">
        <v>1</v>
      </c>
      <c r="F281" s="35">
        <v>15298</v>
      </c>
      <c r="G281" s="35">
        <v>8758</v>
      </c>
      <c r="H281" s="36">
        <f>G281/G288</f>
        <v>0.11805780206236141</v>
      </c>
      <c r="I281" s="37">
        <f aca="true" t="shared" si="38" ref="I281:I287">F281/G281</f>
        <v>1.7467458323818223</v>
      </c>
      <c r="J281" s="34">
        <f aca="true" t="shared" si="39" ref="J281:J287">I281*E281</f>
        <v>1.7467458323818223</v>
      </c>
      <c r="K281" s="38">
        <f aca="true" t="shared" si="40" ref="K281:K287">G281*J281</f>
        <v>15298</v>
      </c>
      <c r="L281" s="115">
        <f>K288/G288</f>
        <v>1.9256847825330465</v>
      </c>
    </row>
    <row r="282" spans="1:12" ht="12.75">
      <c r="A282" s="119"/>
      <c r="B282" s="114"/>
      <c r="C282" s="33" t="s">
        <v>40</v>
      </c>
      <c r="D282" s="33" t="s">
        <v>8</v>
      </c>
      <c r="E282" s="34">
        <v>1</v>
      </c>
      <c r="F282" s="35">
        <v>360</v>
      </c>
      <c r="G282" s="35">
        <v>270</v>
      </c>
      <c r="H282" s="36">
        <f>G282/G288</f>
        <v>0.003639598830422195</v>
      </c>
      <c r="I282" s="37">
        <f t="shared" si="38"/>
        <v>1.3333333333333333</v>
      </c>
      <c r="J282" s="34">
        <f t="shared" si="39"/>
        <v>1.3333333333333333</v>
      </c>
      <c r="K282" s="38">
        <f t="shared" si="40"/>
        <v>360</v>
      </c>
      <c r="L282" s="115"/>
    </row>
    <row r="283" spans="1:12" ht="12.75">
      <c r="A283" s="119"/>
      <c r="B283" s="114"/>
      <c r="C283" s="33" t="s">
        <v>7</v>
      </c>
      <c r="D283" s="33" t="s">
        <v>8</v>
      </c>
      <c r="E283" s="34">
        <v>1</v>
      </c>
      <c r="F283" s="35">
        <v>48616</v>
      </c>
      <c r="G283" s="35">
        <v>25403</v>
      </c>
      <c r="H283" s="36">
        <f>G283/G288</f>
        <v>0.3424323299600556</v>
      </c>
      <c r="I283" s="37">
        <f t="shared" si="38"/>
        <v>1.9137897098767862</v>
      </c>
      <c r="J283" s="34">
        <f t="shared" si="39"/>
        <v>1.9137897098767862</v>
      </c>
      <c r="K283" s="38">
        <f t="shared" si="40"/>
        <v>48616</v>
      </c>
      <c r="L283" s="115"/>
    </row>
    <row r="284" spans="1:12" ht="12.75">
      <c r="A284" s="119"/>
      <c r="B284" s="114"/>
      <c r="C284" s="33" t="s">
        <v>41</v>
      </c>
      <c r="D284" s="33" t="s">
        <v>8</v>
      </c>
      <c r="E284" s="34">
        <v>1</v>
      </c>
      <c r="F284" s="35">
        <v>0.0001</v>
      </c>
      <c r="G284" s="35">
        <v>0.0001</v>
      </c>
      <c r="H284" s="36">
        <f>G284/G288</f>
        <v>1.3479995668230353E-09</v>
      </c>
      <c r="I284" s="37">
        <f t="shared" si="38"/>
        <v>1</v>
      </c>
      <c r="J284" s="34">
        <f t="shared" si="39"/>
        <v>1</v>
      </c>
      <c r="K284" s="38">
        <f t="shared" si="40"/>
        <v>0.0001</v>
      </c>
      <c r="L284" s="115"/>
    </row>
    <row r="285" spans="1:12" ht="12.75">
      <c r="A285" s="119"/>
      <c r="B285" s="114"/>
      <c r="C285" s="33" t="s">
        <v>27</v>
      </c>
      <c r="D285" s="33" t="s">
        <v>8</v>
      </c>
      <c r="E285" s="34">
        <v>1</v>
      </c>
      <c r="F285" s="35">
        <v>9220</v>
      </c>
      <c r="G285" s="35">
        <v>5730</v>
      </c>
      <c r="H285" s="36">
        <f>G285/G288</f>
        <v>0.07724037517895992</v>
      </c>
      <c r="I285" s="37">
        <f t="shared" si="38"/>
        <v>1.6090750436300174</v>
      </c>
      <c r="J285" s="34">
        <f t="shared" si="39"/>
        <v>1.6090750436300174</v>
      </c>
      <c r="K285" s="38">
        <f t="shared" si="40"/>
        <v>9220</v>
      </c>
      <c r="L285" s="115"/>
    </row>
    <row r="286" spans="1:12" ht="12.75">
      <c r="A286" s="119"/>
      <c r="B286" s="114"/>
      <c r="C286" s="33" t="s">
        <v>11</v>
      </c>
      <c r="D286" s="33" t="s">
        <v>8</v>
      </c>
      <c r="E286" s="34">
        <v>1</v>
      </c>
      <c r="F286" s="35">
        <v>43182</v>
      </c>
      <c r="G286" s="35">
        <v>21652</v>
      </c>
      <c r="H286" s="36">
        <f>G286/G288</f>
        <v>0.29186886620852354</v>
      </c>
      <c r="I286" s="37">
        <f t="shared" si="38"/>
        <v>1.9943654165896916</v>
      </c>
      <c r="J286" s="34">
        <f t="shared" si="39"/>
        <v>1.9943654165896916</v>
      </c>
      <c r="K286" s="38">
        <f t="shared" si="40"/>
        <v>43182</v>
      </c>
      <c r="L286" s="115"/>
    </row>
    <row r="287" spans="1:12" ht="12.75">
      <c r="A287" s="119"/>
      <c r="B287" s="114"/>
      <c r="C287" s="33" t="s">
        <v>34</v>
      </c>
      <c r="D287" s="33" t="s">
        <v>8</v>
      </c>
      <c r="E287" s="34">
        <v>1</v>
      </c>
      <c r="F287" s="35">
        <v>26179</v>
      </c>
      <c r="G287" s="35">
        <v>12371</v>
      </c>
      <c r="H287" s="36">
        <f>G287/G288</f>
        <v>0.16676102641167767</v>
      </c>
      <c r="I287" s="37">
        <f t="shared" si="38"/>
        <v>2.116158758386549</v>
      </c>
      <c r="J287" s="34">
        <f t="shared" si="39"/>
        <v>2.116158758386549</v>
      </c>
      <c r="K287" s="38">
        <f t="shared" si="40"/>
        <v>26179</v>
      </c>
      <c r="L287" s="115"/>
    </row>
    <row r="288" spans="1:12" ht="12.75">
      <c r="A288" s="119"/>
      <c r="B288" s="114"/>
      <c r="C288" s="33"/>
      <c r="D288" s="33"/>
      <c r="E288" s="34"/>
      <c r="F288" s="39">
        <f>SUM(F281:F287)</f>
        <v>142855.0001</v>
      </c>
      <c r="G288" s="39">
        <f>SUM(G281:G287)</f>
        <v>74184.0001</v>
      </c>
      <c r="H288" s="40">
        <f>SUM(H281:H287)</f>
        <v>1</v>
      </c>
      <c r="I288" s="41"/>
      <c r="J288" s="42"/>
      <c r="K288" s="43">
        <f>SUM(K281:K287)</f>
        <v>142855.0001</v>
      </c>
      <c r="L288" s="115"/>
    </row>
    <row r="289" spans="1:12" ht="12.75">
      <c r="A289" s="119"/>
      <c r="B289" s="44"/>
      <c r="C289" s="45"/>
      <c r="D289" s="45"/>
      <c r="E289" s="46"/>
      <c r="F289" s="47"/>
      <c r="G289" s="47"/>
      <c r="H289" s="48" t="s">
        <v>263</v>
      </c>
      <c r="I289" s="49"/>
      <c r="J289" s="46"/>
      <c r="K289" s="50"/>
      <c r="L289" s="51"/>
    </row>
    <row r="290" spans="1:12" ht="12.75">
      <c r="A290" s="119"/>
      <c r="B290" s="114" t="s">
        <v>266</v>
      </c>
      <c r="C290" s="33" t="str">
        <f>C281</f>
        <v>5 MG      </v>
      </c>
      <c r="D290" s="33" t="str">
        <f>D281</f>
        <v>TABLET    </v>
      </c>
      <c r="E290" s="34">
        <f aca="true" t="shared" si="41" ref="E290:E296">(E263*(F263/F290))+(E272*(F272/F290))+(E281*(F281/F290))</f>
        <v>1</v>
      </c>
      <c r="F290" s="35">
        <f aca="true" t="shared" si="42" ref="F290:F296">F281+F272+F263</f>
        <v>1158637</v>
      </c>
      <c r="G290" s="35">
        <f aca="true" t="shared" si="43" ref="G290:G296">G263+G272+G281</f>
        <v>692139.6169063629</v>
      </c>
      <c r="H290" s="36">
        <f>G290/G297</f>
        <v>0.14400069486372713</v>
      </c>
      <c r="I290" s="37">
        <f aca="true" t="shared" si="44" ref="I290:I296">F290/G290</f>
        <v>1.6739931824430558</v>
      </c>
      <c r="J290" s="34">
        <f aca="true" t="shared" si="45" ref="J290:J296">E290*I290</f>
        <v>1.6739931824430558</v>
      </c>
      <c r="K290" s="38">
        <f aca="true" t="shared" si="46" ref="K290:K296">G290*J290</f>
        <v>1158637</v>
      </c>
      <c r="L290" s="115">
        <f>K297/G297</f>
        <v>1.8884773697797361</v>
      </c>
    </row>
    <row r="291" spans="1:12" ht="12.75">
      <c r="A291" s="119"/>
      <c r="B291" s="114"/>
      <c r="C291" s="33" t="str">
        <f aca="true" t="shared" si="47" ref="C291:D296">C282</f>
        <v>7.5 MG    </v>
      </c>
      <c r="D291" s="33" t="str">
        <f t="shared" si="47"/>
        <v>TABLET    </v>
      </c>
      <c r="E291" s="34">
        <f t="shared" si="41"/>
        <v>1</v>
      </c>
      <c r="F291" s="35">
        <f t="shared" si="42"/>
        <v>24752</v>
      </c>
      <c r="G291" s="35">
        <f t="shared" si="43"/>
        <v>15408.61595059782</v>
      </c>
      <c r="H291" s="36">
        <f>G291/G297</f>
        <v>0.003205785869752599</v>
      </c>
      <c r="I291" s="37">
        <f t="shared" si="44"/>
        <v>1.6063739974672857</v>
      </c>
      <c r="J291" s="34">
        <f t="shared" si="45"/>
        <v>1.6063739974672857</v>
      </c>
      <c r="K291" s="38">
        <f t="shared" si="46"/>
        <v>24752</v>
      </c>
      <c r="L291" s="115"/>
    </row>
    <row r="292" spans="1:12" ht="12.75">
      <c r="A292" s="119"/>
      <c r="B292" s="114"/>
      <c r="C292" s="33" t="str">
        <f t="shared" si="47"/>
        <v>10 MG     </v>
      </c>
      <c r="D292" s="33" t="str">
        <f t="shared" si="47"/>
        <v>TABLET    </v>
      </c>
      <c r="E292" s="34">
        <f t="shared" si="41"/>
        <v>1</v>
      </c>
      <c r="F292" s="35">
        <f t="shared" si="42"/>
        <v>3188940.111</v>
      </c>
      <c r="G292" s="35">
        <f t="shared" si="43"/>
        <v>1698153.6586291003</v>
      </c>
      <c r="H292" s="36">
        <f>G292/G297</f>
        <v>0.3533034388653601</v>
      </c>
      <c r="I292" s="37">
        <f t="shared" si="44"/>
        <v>1.8778866651998938</v>
      </c>
      <c r="J292" s="34">
        <f t="shared" si="45"/>
        <v>1.8778866651998938</v>
      </c>
      <c r="K292" s="38">
        <f t="shared" si="46"/>
        <v>3188940.111</v>
      </c>
      <c r="L292" s="115"/>
    </row>
    <row r="293" spans="1:12" ht="12.75">
      <c r="A293" s="119"/>
      <c r="B293" s="114"/>
      <c r="C293" s="33" t="str">
        <f t="shared" si="47"/>
        <v>12.5 MG   </v>
      </c>
      <c r="D293" s="33" t="str">
        <f t="shared" si="47"/>
        <v>TABLET    </v>
      </c>
      <c r="E293" s="34">
        <f t="shared" si="41"/>
        <v>1</v>
      </c>
      <c r="F293" s="35">
        <f t="shared" si="42"/>
        <v>20593.0001</v>
      </c>
      <c r="G293" s="35">
        <f t="shared" si="43"/>
        <v>9992.0001</v>
      </c>
      <c r="H293" s="36">
        <f>G293/G297</f>
        <v>0.0020788507438855193</v>
      </c>
      <c r="I293" s="37">
        <f t="shared" si="44"/>
        <v>2.060948748389224</v>
      </c>
      <c r="J293" s="34">
        <f t="shared" si="45"/>
        <v>2.060948748389224</v>
      </c>
      <c r="K293" s="38">
        <f t="shared" si="46"/>
        <v>20593.0001</v>
      </c>
      <c r="L293" s="115"/>
    </row>
    <row r="294" spans="1:12" ht="12.75">
      <c r="A294" s="119"/>
      <c r="B294" s="114"/>
      <c r="C294" s="33" t="str">
        <f t="shared" si="47"/>
        <v>15 MG     </v>
      </c>
      <c r="D294" s="33" t="str">
        <f t="shared" si="47"/>
        <v>TABLET    </v>
      </c>
      <c r="E294" s="34">
        <f t="shared" si="41"/>
        <v>1</v>
      </c>
      <c r="F294" s="35">
        <f t="shared" si="42"/>
        <v>440800</v>
      </c>
      <c r="G294" s="35">
        <f t="shared" si="43"/>
        <v>247286.27510434977</v>
      </c>
      <c r="H294" s="36">
        <f>G294/G297</f>
        <v>0.051448283807899155</v>
      </c>
      <c r="I294" s="37">
        <f t="shared" si="44"/>
        <v>1.7825493946802804</v>
      </c>
      <c r="J294" s="34">
        <f t="shared" si="45"/>
        <v>1.7825493946802804</v>
      </c>
      <c r="K294" s="38">
        <f t="shared" si="46"/>
        <v>440800</v>
      </c>
      <c r="L294" s="115"/>
    </row>
    <row r="295" spans="1:12" ht="12.75">
      <c r="A295" s="119"/>
      <c r="B295" s="114"/>
      <c r="C295" s="33" t="str">
        <f t="shared" si="47"/>
        <v>20 MG     </v>
      </c>
      <c r="D295" s="33" t="str">
        <f t="shared" si="47"/>
        <v>TABLET    </v>
      </c>
      <c r="E295" s="34">
        <f t="shared" si="41"/>
        <v>1</v>
      </c>
      <c r="F295" s="35">
        <f t="shared" si="42"/>
        <v>3184629</v>
      </c>
      <c r="G295" s="35">
        <f t="shared" si="43"/>
        <v>1587530.0633648029</v>
      </c>
      <c r="H295" s="36">
        <f>G295/G297</f>
        <v>0.3302880324397261</v>
      </c>
      <c r="I295" s="37">
        <f t="shared" si="44"/>
        <v>2.0060275225592346</v>
      </c>
      <c r="J295" s="34">
        <f t="shared" si="45"/>
        <v>2.0060275225592346</v>
      </c>
      <c r="K295" s="38">
        <f t="shared" si="46"/>
        <v>3184629</v>
      </c>
      <c r="L295" s="115"/>
    </row>
    <row r="296" spans="1:12" ht="12.75">
      <c r="A296" s="119"/>
      <c r="B296" s="114"/>
      <c r="C296" s="33" t="str">
        <f t="shared" si="47"/>
        <v>30 MG     </v>
      </c>
      <c r="D296" s="33" t="str">
        <f t="shared" si="47"/>
        <v>TABLET    </v>
      </c>
      <c r="E296" s="34">
        <f t="shared" si="41"/>
        <v>1</v>
      </c>
      <c r="F296" s="35">
        <f t="shared" si="42"/>
        <v>1058619</v>
      </c>
      <c r="G296" s="35">
        <f t="shared" si="43"/>
        <v>555991.6938511869</v>
      </c>
      <c r="H296" s="36">
        <f>G296/G297</f>
        <v>0.11567491340964957</v>
      </c>
      <c r="I296" s="37">
        <f t="shared" si="44"/>
        <v>1.9040194515627837</v>
      </c>
      <c r="J296" s="34">
        <f t="shared" si="45"/>
        <v>1.9040194515627837</v>
      </c>
      <c r="K296" s="38">
        <f t="shared" si="46"/>
        <v>1058619</v>
      </c>
      <c r="L296" s="115"/>
    </row>
    <row r="297" spans="1:12" ht="13.5" thickBot="1">
      <c r="A297" s="120"/>
      <c r="B297" s="116"/>
      <c r="C297" s="52"/>
      <c r="D297" s="52"/>
      <c r="E297" s="53"/>
      <c r="F297" s="54">
        <f>SUM(F290:F296)</f>
        <v>9076970.1111</v>
      </c>
      <c r="G297" s="54">
        <f>SUM(G290:G296)</f>
        <v>4806501.9239064</v>
      </c>
      <c r="H297" s="55">
        <f>SUM(H290:H296)</f>
        <v>1</v>
      </c>
      <c r="I297" s="56"/>
      <c r="J297" s="57"/>
      <c r="K297" s="58">
        <f>SUM(K290:K296)</f>
        <v>9076970.1111</v>
      </c>
      <c r="L297" s="117"/>
    </row>
    <row r="298" spans="1:12" ht="14.25" thickBot="1" thickTop="1">
      <c r="A298" s="69"/>
      <c r="B298" s="70"/>
      <c r="C298" s="70"/>
      <c r="D298" s="70"/>
      <c r="E298" s="71"/>
      <c r="F298" s="72"/>
      <c r="G298" s="73"/>
      <c r="H298" s="71"/>
      <c r="I298" s="71"/>
      <c r="J298" s="74"/>
      <c r="K298" s="75"/>
      <c r="L298" s="76"/>
    </row>
    <row r="299" spans="1:12" ht="13.5" thickTop="1">
      <c r="A299" s="118" t="s">
        <v>22</v>
      </c>
      <c r="B299" s="121" t="s">
        <v>4</v>
      </c>
      <c r="C299" s="27" t="s">
        <v>13</v>
      </c>
      <c r="D299" s="27" t="s">
        <v>44</v>
      </c>
      <c r="E299" s="28">
        <v>1</v>
      </c>
      <c r="F299" s="29">
        <v>464004</v>
      </c>
      <c r="G299" s="29">
        <f aca="true" t="shared" si="48" ref="G299:G304">F299/I299</f>
        <v>351822.99641889025</v>
      </c>
      <c r="H299" s="30">
        <f>G299/G305</f>
        <v>0.062076484662785224</v>
      </c>
      <c r="I299" s="31">
        <f aca="true" t="shared" si="49" ref="I299:I304">(F307+F315)/(G307+G315)</f>
        <v>1.318856370171846</v>
      </c>
      <c r="J299" s="28">
        <f aca="true" t="shared" si="50" ref="J299:J304">I299*E299</f>
        <v>1.318856370171846</v>
      </c>
      <c r="K299" s="32">
        <f aca="true" t="shared" si="51" ref="K299:K304">G299*J299</f>
        <v>464004</v>
      </c>
      <c r="L299" s="122">
        <f>K305/G305</f>
        <v>1.267746219568861</v>
      </c>
    </row>
    <row r="300" spans="1:12" ht="12.75">
      <c r="A300" s="119"/>
      <c r="B300" s="114"/>
      <c r="C300" s="33" t="s">
        <v>7</v>
      </c>
      <c r="D300" s="33" t="s">
        <v>44</v>
      </c>
      <c r="E300" s="34">
        <v>1</v>
      </c>
      <c r="F300" s="35">
        <v>1400226</v>
      </c>
      <c r="G300" s="35">
        <f t="shared" si="48"/>
        <v>1114650.0419124477</v>
      </c>
      <c r="H300" s="36">
        <f>G300/G305</f>
        <v>0.1966714994058182</v>
      </c>
      <c r="I300" s="37">
        <f t="shared" si="49"/>
        <v>1.256202348135724</v>
      </c>
      <c r="J300" s="34">
        <f t="shared" si="50"/>
        <v>1.256202348135724</v>
      </c>
      <c r="K300" s="38">
        <f t="shared" si="51"/>
        <v>1400226</v>
      </c>
      <c r="L300" s="115"/>
    </row>
    <row r="301" spans="1:12" ht="12.75">
      <c r="A301" s="119"/>
      <c r="B301" s="114"/>
      <c r="C301" s="33" t="s">
        <v>27</v>
      </c>
      <c r="D301" s="33" t="s">
        <v>44</v>
      </c>
      <c r="E301" s="34">
        <v>1</v>
      </c>
      <c r="F301" s="35">
        <v>741082</v>
      </c>
      <c r="G301" s="35">
        <f t="shared" si="48"/>
        <v>654548.9940917331</v>
      </c>
      <c r="H301" s="36">
        <f>G301/G305</f>
        <v>0.11549017831796093</v>
      </c>
      <c r="I301" s="37">
        <f t="shared" si="49"/>
        <v>1.1322024885674784</v>
      </c>
      <c r="J301" s="34">
        <f t="shared" si="50"/>
        <v>1.1322024885674784</v>
      </c>
      <c r="K301" s="38">
        <f t="shared" si="51"/>
        <v>741082</v>
      </c>
      <c r="L301" s="115"/>
    </row>
    <row r="302" spans="1:12" ht="12.75">
      <c r="A302" s="119"/>
      <c r="B302" s="114"/>
      <c r="C302" s="33" t="s">
        <v>11</v>
      </c>
      <c r="D302" s="33" t="s">
        <v>44</v>
      </c>
      <c r="E302" s="34">
        <v>1</v>
      </c>
      <c r="F302" s="35">
        <v>2596589</v>
      </c>
      <c r="G302" s="35">
        <f t="shared" si="48"/>
        <v>1933041.4311316798</v>
      </c>
      <c r="H302" s="36">
        <f>G302/G305</f>
        <v>0.341070418857166</v>
      </c>
      <c r="I302" s="37">
        <f t="shared" si="49"/>
        <v>1.343266087411201</v>
      </c>
      <c r="J302" s="34">
        <f t="shared" si="50"/>
        <v>1.343266087411201</v>
      </c>
      <c r="K302" s="38">
        <f t="shared" si="51"/>
        <v>2596589</v>
      </c>
      <c r="L302" s="115"/>
    </row>
    <row r="303" spans="1:12" ht="12.75">
      <c r="A303" s="119"/>
      <c r="B303" s="114"/>
      <c r="C303" s="33" t="s">
        <v>49</v>
      </c>
      <c r="D303" s="33" t="s">
        <v>44</v>
      </c>
      <c r="E303" s="34">
        <v>1</v>
      </c>
      <c r="F303" s="35">
        <v>463615</v>
      </c>
      <c r="G303" s="35">
        <f t="shared" si="48"/>
        <v>379124.0284664532</v>
      </c>
      <c r="H303" s="36">
        <f>G303/G305</f>
        <v>0.06689354356578237</v>
      </c>
      <c r="I303" s="37">
        <f t="shared" si="49"/>
        <v>1.2228583924772867</v>
      </c>
      <c r="J303" s="34">
        <f t="shared" si="50"/>
        <v>1.2228583924772867</v>
      </c>
      <c r="K303" s="38">
        <f t="shared" si="51"/>
        <v>463615</v>
      </c>
      <c r="L303" s="115"/>
    </row>
    <row r="304" spans="1:12" ht="12.75">
      <c r="A304" s="119"/>
      <c r="B304" s="114"/>
      <c r="C304" s="33" t="s">
        <v>34</v>
      </c>
      <c r="D304" s="33" t="s">
        <v>44</v>
      </c>
      <c r="E304" s="34">
        <v>1</v>
      </c>
      <c r="F304" s="35">
        <v>1519528</v>
      </c>
      <c r="G304" s="35">
        <f t="shared" si="48"/>
        <v>1234385.314816676</v>
      </c>
      <c r="H304" s="36">
        <f>G304/G305</f>
        <v>0.21779787519048724</v>
      </c>
      <c r="I304" s="37">
        <f t="shared" si="49"/>
        <v>1.2309997387044997</v>
      </c>
      <c r="J304" s="34">
        <f t="shared" si="50"/>
        <v>1.2309997387044997</v>
      </c>
      <c r="K304" s="38">
        <f t="shared" si="51"/>
        <v>1519528</v>
      </c>
      <c r="L304" s="115"/>
    </row>
    <row r="305" spans="1:12" ht="12.75">
      <c r="A305" s="119"/>
      <c r="B305" s="114"/>
      <c r="C305" s="33"/>
      <c r="D305" s="33"/>
      <c r="E305" s="34"/>
      <c r="F305" s="39">
        <f>SUM(F299:F304)</f>
        <v>7185044</v>
      </c>
      <c r="G305" s="39">
        <f>SUM(G299:G304)</f>
        <v>5667572.80683788</v>
      </c>
      <c r="H305" s="40">
        <f>SUM(H299:H304)</f>
        <v>0.9999999999999999</v>
      </c>
      <c r="I305" s="41" t="s">
        <v>263</v>
      </c>
      <c r="J305" s="42" t="s">
        <v>263</v>
      </c>
      <c r="K305" s="43">
        <f>SUM(K299:K304)</f>
        <v>7185044</v>
      </c>
      <c r="L305" s="115"/>
    </row>
    <row r="306" spans="1:12" ht="12.75">
      <c r="A306" s="119"/>
      <c r="B306" s="44"/>
      <c r="C306" s="45"/>
      <c r="D306" s="45"/>
      <c r="E306" s="46"/>
      <c r="F306" s="47"/>
      <c r="G306" s="47"/>
      <c r="H306" s="48" t="s">
        <v>263</v>
      </c>
      <c r="I306" s="49"/>
      <c r="J306" s="46"/>
      <c r="K306" s="50"/>
      <c r="L306" s="51"/>
    </row>
    <row r="307" spans="1:12" ht="12.75">
      <c r="A307" s="119"/>
      <c r="B307" s="114" t="s">
        <v>92</v>
      </c>
      <c r="C307" s="33" t="s">
        <v>13</v>
      </c>
      <c r="D307" s="33" t="s">
        <v>44</v>
      </c>
      <c r="E307" s="34">
        <v>1</v>
      </c>
      <c r="F307" s="35">
        <v>265055</v>
      </c>
      <c r="G307" s="35">
        <v>201661</v>
      </c>
      <c r="H307" s="36">
        <f>G307/G313</f>
        <v>0.03914062625856015</v>
      </c>
      <c r="I307" s="37">
        <f aca="true" t="shared" si="52" ref="I307:I312">F307/G307</f>
        <v>1.314359246458165</v>
      </c>
      <c r="J307" s="34">
        <f aca="true" t="shared" si="53" ref="J307:J312">I307*E307</f>
        <v>1.314359246458165</v>
      </c>
      <c r="K307" s="38">
        <f aca="true" t="shared" si="54" ref="K307:K312">G307*J307</f>
        <v>265055</v>
      </c>
      <c r="L307" s="115">
        <f>K313/G313</f>
        <v>1.2634545478189292</v>
      </c>
    </row>
    <row r="308" spans="1:12" ht="12.75">
      <c r="A308" s="119"/>
      <c r="B308" s="114"/>
      <c r="C308" s="33" t="s">
        <v>7</v>
      </c>
      <c r="D308" s="33" t="s">
        <v>44</v>
      </c>
      <c r="E308" s="34">
        <v>1</v>
      </c>
      <c r="F308" s="35">
        <v>919915</v>
      </c>
      <c r="G308" s="35">
        <v>734044</v>
      </c>
      <c r="H308" s="36">
        <f>G308/G313</f>
        <v>0.1424714836351031</v>
      </c>
      <c r="I308" s="37">
        <f t="shared" si="52"/>
        <v>1.2532150661268262</v>
      </c>
      <c r="J308" s="34">
        <f t="shared" si="53"/>
        <v>1.2532150661268262</v>
      </c>
      <c r="K308" s="38">
        <f t="shared" si="54"/>
        <v>919915</v>
      </c>
      <c r="L308" s="115"/>
    </row>
    <row r="309" spans="1:12" ht="12.75">
      <c r="A309" s="119"/>
      <c r="B309" s="114"/>
      <c r="C309" s="33" t="s">
        <v>27</v>
      </c>
      <c r="D309" s="33" t="s">
        <v>44</v>
      </c>
      <c r="E309" s="34">
        <v>1</v>
      </c>
      <c r="F309" s="35">
        <v>616626</v>
      </c>
      <c r="G309" s="35">
        <v>544830</v>
      </c>
      <c r="H309" s="36">
        <f>G309/G313</f>
        <v>0.10574671059080004</v>
      </c>
      <c r="I309" s="37">
        <f t="shared" si="52"/>
        <v>1.13177688453279</v>
      </c>
      <c r="J309" s="34">
        <f t="shared" si="53"/>
        <v>1.13177688453279</v>
      </c>
      <c r="K309" s="38">
        <f t="shared" si="54"/>
        <v>616626</v>
      </c>
      <c r="L309" s="115"/>
    </row>
    <row r="310" spans="1:12" ht="12.75">
      <c r="A310" s="119"/>
      <c r="B310" s="114"/>
      <c r="C310" s="33" t="s">
        <v>11</v>
      </c>
      <c r="D310" s="33" t="s">
        <v>44</v>
      </c>
      <c r="E310" s="34">
        <v>1</v>
      </c>
      <c r="F310" s="35">
        <v>2394032</v>
      </c>
      <c r="G310" s="35">
        <v>1786831</v>
      </c>
      <c r="H310" s="36">
        <f>G310/G313</f>
        <v>0.3468081798573313</v>
      </c>
      <c r="I310" s="37">
        <f t="shared" si="52"/>
        <v>1.3398200501334485</v>
      </c>
      <c r="J310" s="34">
        <f t="shared" si="53"/>
        <v>1.3398200501334485</v>
      </c>
      <c r="K310" s="38">
        <f t="shared" si="54"/>
        <v>2394032</v>
      </c>
      <c r="L310" s="115"/>
    </row>
    <row r="311" spans="1:12" ht="12.75">
      <c r="A311" s="119"/>
      <c r="B311" s="114"/>
      <c r="C311" s="33" t="s">
        <v>49</v>
      </c>
      <c r="D311" s="33" t="s">
        <v>44</v>
      </c>
      <c r="E311" s="34">
        <v>1</v>
      </c>
      <c r="F311" s="35">
        <v>591800</v>
      </c>
      <c r="G311" s="35">
        <v>484785</v>
      </c>
      <c r="H311" s="36">
        <f>G311/G313</f>
        <v>0.09409250425593488</v>
      </c>
      <c r="I311" s="37">
        <f t="shared" si="52"/>
        <v>1.2207473416050414</v>
      </c>
      <c r="J311" s="34">
        <f t="shared" si="53"/>
        <v>1.2207473416050414</v>
      </c>
      <c r="K311" s="38">
        <f t="shared" si="54"/>
        <v>591800</v>
      </c>
      <c r="L311" s="115"/>
    </row>
    <row r="312" spans="1:12" ht="12.75">
      <c r="A312" s="119"/>
      <c r="B312" s="114"/>
      <c r="C312" s="33" t="s">
        <v>34</v>
      </c>
      <c r="D312" s="33" t="s">
        <v>44</v>
      </c>
      <c r="E312" s="34">
        <v>1</v>
      </c>
      <c r="F312" s="35">
        <v>1722164</v>
      </c>
      <c r="G312" s="35">
        <v>1400066</v>
      </c>
      <c r="H312" s="36">
        <f>G312/G313</f>
        <v>0.2717404954022705</v>
      </c>
      <c r="I312" s="37">
        <f t="shared" si="52"/>
        <v>1.230059154354152</v>
      </c>
      <c r="J312" s="34">
        <f t="shared" si="53"/>
        <v>1.230059154354152</v>
      </c>
      <c r="K312" s="38">
        <f t="shared" si="54"/>
        <v>1722164</v>
      </c>
      <c r="L312" s="115"/>
    </row>
    <row r="313" spans="1:12" ht="12.75">
      <c r="A313" s="119"/>
      <c r="B313" s="114"/>
      <c r="C313" s="33"/>
      <c r="D313" s="33"/>
      <c r="E313" s="34"/>
      <c r="F313" s="39">
        <f>SUM(F307:F312)</f>
        <v>6509592</v>
      </c>
      <c r="G313" s="39">
        <f>SUM(G307:G312)</f>
        <v>5152217</v>
      </c>
      <c r="H313" s="40">
        <f>SUM(H307:H312)</f>
        <v>0.9999999999999999</v>
      </c>
      <c r="I313" s="41"/>
      <c r="J313" s="42"/>
      <c r="K313" s="43">
        <f>SUM(K307:K312)</f>
        <v>6509592</v>
      </c>
      <c r="L313" s="115"/>
    </row>
    <row r="314" spans="1:12" ht="12.75">
      <c r="A314" s="119"/>
      <c r="B314" s="44"/>
      <c r="C314" s="45"/>
      <c r="D314" s="45"/>
      <c r="E314" s="46"/>
      <c r="F314" s="47"/>
      <c r="G314" s="47"/>
      <c r="H314" s="48" t="s">
        <v>263</v>
      </c>
      <c r="I314" s="49"/>
      <c r="J314" s="46"/>
      <c r="K314" s="50"/>
      <c r="L314" s="51"/>
    </row>
    <row r="315" spans="1:12" ht="12.75">
      <c r="A315" s="119"/>
      <c r="B315" s="114" t="s">
        <v>264</v>
      </c>
      <c r="C315" s="33" t="s">
        <v>13</v>
      </c>
      <c r="D315" s="33" t="s">
        <v>44</v>
      </c>
      <c r="E315" s="34">
        <v>1</v>
      </c>
      <c r="F315" s="35">
        <v>6090</v>
      </c>
      <c r="G315" s="35">
        <v>3930</v>
      </c>
      <c r="H315" s="36">
        <f>G315/G321</f>
        <v>0.02355592584378765</v>
      </c>
      <c r="I315" s="37">
        <f aca="true" t="shared" si="55" ref="I315:I320">F315/G315</f>
        <v>1.549618320610687</v>
      </c>
      <c r="J315" s="34">
        <f aca="true" t="shared" si="56" ref="J315:J320">I315*E315</f>
        <v>1.549618320610687</v>
      </c>
      <c r="K315" s="38">
        <f aca="true" t="shared" si="57" ref="K315:K320">G315*J315</f>
        <v>6090</v>
      </c>
      <c r="L315" s="115">
        <f>K321/G321</f>
        <v>1.3331635068959524</v>
      </c>
    </row>
    <row r="316" spans="1:12" ht="12.75">
      <c r="A316" s="119"/>
      <c r="B316" s="114"/>
      <c r="C316" s="33" t="s">
        <v>7</v>
      </c>
      <c r="D316" s="33" t="s">
        <v>44</v>
      </c>
      <c r="E316" s="34">
        <v>1</v>
      </c>
      <c r="F316" s="35">
        <v>29779</v>
      </c>
      <c r="G316" s="35">
        <v>21960</v>
      </c>
      <c r="H316" s="36">
        <f>G316/G321</f>
        <v>0.13162547876070657</v>
      </c>
      <c r="I316" s="37">
        <f t="shared" si="55"/>
        <v>1.356056466302368</v>
      </c>
      <c r="J316" s="34">
        <f t="shared" si="56"/>
        <v>1.356056466302368</v>
      </c>
      <c r="K316" s="38">
        <f t="shared" si="57"/>
        <v>29779</v>
      </c>
      <c r="L316" s="115"/>
    </row>
    <row r="317" spans="1:12" ht="12.75">
      <c r="A317" s="119"/>
      <c r="B317" s="114"/>
      <c r="C317" s="33" t="s">
        <v>27</v>
      </c>
      <c r="D317" s="33" t="s">
        <v>44</v>
      </c>
      <c r="E317" s="34">
        <v>1</v>
      </c>
      <c r="F317" s="35">
        <v>22140</v>
      </c>
      <c r="G317" s="35">
        <v>19350</v>
      </c>
      <c r="H317" s="36">
        <f>G317/G321</f>
        <v>0.11598146694078651</v>
      </c>
      <c r="I317" s="37">
        <f t="shared" si="55"/>
        <v>1.1441860465116278</v>
      </c>
      <c r="J317" s="34">
        <f t="shared" si="56"/>
        <v>1.1441860465116278</v>
      </c>
      <c r="K317" s="38">
        <f t="shared" si="57"/>
        <v>22139.999999999996</v>
      </c>
      <c r="L317" s="115"/>
    </row>
    <row r="318" spans="1:12" ht="12.75">
      <c r="A318" s="119"/>
      <c r="B318" s="114"/>
      <c r="C318" s="33" t="s">
        <v>11</v>
      </c>
      <c r="D318" s="33" t="s">
        <v>44</v>
      </c>
      <c r="E318" s="34">
        <v>1</v>
      </c>
      <c r="F318" s="35">
        <v>82455</v>
      </c>
      <c r="G318" s="35">
        <v>56800</v>
      </c>
      <c r="H318" s="36">
        <f>G318/G321</f>
        <v>0.34045205799672734</v>
      </c>
      <c r="I318" s="37">
        <f t="shared" si="55"/>
        <v>1.4516725352112676</v>
      </c>
      <c r="J318" s="34">
        <f t="shared" si="56"/>
        <v>1.4516725352112676</v>
      </c>
      <c r="K318" s="38">
        <f t="shared" si="57"/>
        <v>82455</v>
      </c>
      <c r="L318" s="115"/>
    </row>
    <row r="319" spans="1:12" ht="12.75">
      <c r="A319" s="119"/>
      <c r="B319" s="114"/>
      <c r="C319" s="33" t="s">
        <v>49</v>
      </c>
      <c r="D319" s="33" t="s">
        <v>44</v>
      </c>
      <c r="E319" s="34">
        <v>1</v>
      </c>
      <c r="F319" s="35">
        <v>23310</v>
      </c>
      <c r="G319" s="35">
        <v>18225</v>
      </c>
      <c r="H319" s="36">
        <f>G319/G321</f>
        <v>0.10923835839771753</v>
      </c>
      <c r="I319" s="37">
        <f t="shared" si="55"/>
        <v>1.2790123456790123</v>
      </c>
      <c r="J319" s="34">
        <f t="shared" si="56"/>
        <v>1.2790123456790123</v>
      </c>
      <c r="K319" s="38">
        <f t="shared" si="57"/>
        <v>23310</v>
      </c>
      <c r="L319" s="115"/>
    </row>
    <row r="320" spans="1:12" ht="12.75">
      <c r="A320" s="119"/>
      <c r="B320" s="114"/>
      <c r="C320" s="33" t="s">
        <v>34</v>
      </c>
      <c r="D320" s="33" t="s">
        <v>44</v>
      </c>
      <c r="E320" s="34">
        <v>1</v>
      </c>
      <c r="F320" s="35">
        <v>58647</v>
      </c>
      <c r="G320" s="35">
        <v>46572</v>
      </c>
      <c r="H320" s="36">
        <f>G320/G321</f>
        <v>0.2791467120602744</v>
      </c>
      <c r="I320" s="37">
        <f t="shared" si="55"/>
        <v>1.2592759598041743</v>
      </c>
      <c r="J320" s="34">
        <f t="shared" si="56"/>
        <v>1.2592759598041743</v>
      </c>
      <c r="K320" s="38">
        <f t="shared" si="57"/>
        <v>58647.00000000001</v>
      </c>
      <c r="L320" s="115"/>
    </row>
    <row r="321" spans="1:12" ht="12.75">
      <c r="A321" s="119"/>
      <c r="B321" s="114"/>
      <c r="C321" s="33"/>
      <c r="D321" s="33"/>
      <c r="E321" s="34"/>
      <c r="F321" s="39">
        <f>SUM(F315:F320)</f>
        <v>222421</v>
      </c>
      <c r="G321" s="39">
        <f>SUM(G315:G320)</f>
        <v>166837</v>
      </c>
      <c r="H321" s="40">
        <f>SUM(H315:H320)</f>
        <v>1</v>
      </c>
      <c r="I321" s="41"/>
      <c r="J321" s="42"/>
      <c r="K321" s="43">
        <f>SUM(K315:K320)</f>
        <v>222421</v>
      </c>
      <c r="L321" s="115"/>
    </row>
    <row r="322" spans="1:12" ht="12.75">
      <c r="A322" s="119"/>
      <c r="B322" s="44"/>
      <c r="C322" s="45"/>
      <c r="D322" s="45"/>
      <c r="E322" s="46"/>
      <c r="F322" s="47"/>
      <c r="G322" s="47"/>
      <c r="H322" s="48" t="s">
        <v>263</v>
      </c>
      <c r="I322" s="49"/>
      <c r="J322" s="46"/>
      <c r="K322" s="50"/>
      <c r="L322" s="51"/>
    </row>
    <row r="323" spans="1:12" ht="12.75">
      <c r="A323" s="119"/>
      <c r="B323" s="114" t="s">
        <v>266</v>
      </c>
      <c r="C323" s="33" t="str">
        <f>C315</f>
        <v>5 MG      </v>
      </c>
      <c r="D323" s="33" t="str">
        <f>D315</f>
        <v>CAP ER 24H</v>
      </c>
      <c r="E323" s="34">
        <f aca="true" t="shared" si="58" ref="E323:E328">(E299*(F299/F323))+(E307*(F307/F323))+(E315*(F315/F323))</f>
        <v>0.9999999999999999</v>
      </c>
      <c r="F323" s="35">
        <f aca="true" t="shared" si="59" ref="F323:F328">F315+F307+F299</f>
        <v>735149</v>
      </c>
      <c r="G323" s="35">
        <f aca="true" t="shared" si="60" ref="G323:G328">G299+G307+G315</f>
        <v>557413.9964188903</v>
      </c>
      <c r="H323" s="36">
        <f>G323/G329</f>
        <v>0.05073568131685022</v>
      </c>
      <c r="I323" s="37">
        <f aca="true" t="shared" si="61" ref="I323:I328">F323/G323</f>
        <v>1.3188563701718459</v>
      </c>
      <c r="J323" s="34">
        <f aca="true" t="shared" si="62" ref="J323:J328">E323*I323</f>
        <v>1.3188563701718456</v>
      </c>
      <c r="K323" s="38">
        <f aca="true" t="shared" si="63" ref="K323:K328">G323*J323</f>
        <v>735148.9999999999</v>
      </c>
      <c r="L323" s="115">
        <f>K329/G329</f>
        <v>1.2667270168254259</v>
      </c>
    </row>
    <row r="324" spans="1:12" ht="12.75">
      <c r="A324" s="119"/>
      <c r="B324" s="114"/>
      <c r="C324" s="33" t="str">
        <f aca="true" t="shared" si="64" ref="C324:D328">C316</f>
        <v>10 MG     </v>
      </c>
      <c r="D324" s="33" t="str">
        <f t="shared" si="64"/>
        <v>CAP ER 24H</v>
      </c>
      <c r="E324" s="34">
        <f t="shared" si="58"/>
        <v>1</v>
      </c>
      <c r="F324" s="35">
        <f t="shared" si="59"/>
        <v>2349920</v>
      </c>
      <c r="G324" s="35">
        <f t="shared" si="60"/>
        <v>1870654.0419124477</v>
      </c>
      <c r="H324" s="36">
        <f>G324/G329</f>
        <v>0.1702664589233327</v>
      </c>
      <c r="I324" s="37">
        <f t="shared" si="61"/>
        <v>1.256202348135724</v>
      </c>
      <c r="J324" s="34">
        <f t="shared" si="62"/>
        <v>1.256202348135724</v>
      </c>
      <c r="K324" s="38">
        <f t="shared" si="63"/>
        <v>2349920</v>
      </c>
      <c r="L324" s="115"/>
    </row>
    <row r="325" spans="1:12" ht="12.75">
      <c r="A325" s="119"/>
      <c r="B325" s="114"/>
      <c r="C325" s="33" t="str">
        <f t="shared" si="64"/>
        <v>15 MG     </v>
      </c>
      <c r="D325" s="33" t="str">
        <f t="shared" si="64"/>
        <v>CAP ER 24H</v>
      </c>
      <c r="E325" s="34">
        <f t="shared" si="58"/>
        <v>1</v>
      </c>
      <c r="F325" s="35">
        <f t="shared" si="59"/>
        <v>1379848</v>
      </c>
      <c r="G325" s="35">
        <f t="shared" si="60"/>
        <v>1218728.9940917331</v>
      </c>
      <c r="H325" s="36">
        <f>G325/G329</f>
        <v>0.11092840555330578</v>
      </c>
      <c r="I325" s="37">
        <f t="shared" si="61"/>
        <v>1.1322024885674784</v>
      </c>
      <c r="J325" s="34">
        <f t="shared" si="62"/>
        <v>1.1322024885674784</v>
      </c>
      <c r="K325" s="38">
        <f t="shared" si="63"/>
        <v>1379848</v>
      </c>
      <c r="L325" s="115"/>
    </row>
    <row r="326" spans="1:12" ht="12.75">
      <c r="A326" s="119"/>
      <c r="B326" s="114"/>
      <c r="C326" s="33" t="str">
        <f t="shared" si="64"/>
        <v>20 MG     </v>
      </c>
      <c r="D326" s="33" t="str">
        <f t="shared" si="64"/>
        <v>CAP ER 24H</v>
      </c>
      <c r="E326" s="34">
        <f t="shared" si="58"/>
        <v>1</v>
      </c>
      <c r="F326" s="35">
        <f t="shared" si="59"/>
        <v>5073076</v>
      </c>
      <c r="G326" s="35">
        <f t="shared" si="60"/>
        <v>3776672.4311316796</v>
      </c>
      <c r="H326" s="36">
        <f>G326/G329</f>
        <v>0.34375177181599964</v>
      </c>
      <c r="I326" s="37">
        <f t="shared" si="61"/>
        <v>1.343266087411201</v>
      </c>
      <c r="J326" s="34">
        <f t="shared" si="62"/>
        <v>1.343266087411201</v>
      </c>
      <c r="K326" s="38">
        <f t="shared" si="63"/>
        <v>5073076</v>
      </c>
      <c r="L326" s="115"/>
    </row>
    <row r="327" spans="1:12" ht="12.75">
      <c r="A327" s="119"/>
      <c r="B327" s="114"/>
      <c r="C327" s="33" t="str">
        <f t="shared" si="64"/>
        <v>25 MG     </v>
      </c>
      <c r="D327" s="33" t="str">
        <f t="shared" si="64"/>
        <v>CAP ER 24H</v>
      </c>
      <c r="E327" s="34">
        <f t="shared" si="58"/>
        <v>1</v>
      </c>
      <c r="F327" s="35">
        <f t="shared" si="59"/>
        <v>1078725</v>
      </c>
      <c r="G327" s="35">
        <f t="shared" si="60"/>
        <v>882134.0284664532</v>
      </c>
      <c r="H327" s="36">
        <f>G327/G329</f>
        <v>0.0802916167059965</v>
      </c>
      <c r="I327" s="37">
        <f t="shared" si="61"/>
        <v>1.2228583924772867</v>
      </c>
      <c r="J327" s="34">
        <f t="shared" si="62"/>
        <v>1.2228583924772867</v>
      </c>
      <c r="K327" s="38">
        <f t="shared" si="63"/>
        <v>1078725</v>
      </c>
      <c r="L327" s="115"/>
    </row>
    <row r="328" spans="1:12" ht="12.75">
      <c r="A328" s="119"/>
      <c r="B328" s="114"/>
      <c r="C328" s="33" t="str">
        <f t="shared" si="64"/>
        <v>30 MG     </v>
      </c>
      <c r="D328" s="33" t="str">
        <f t="shared" si="64"/>
        <v>CAP ER 24H</v>
      </c>
      <c r="E328" s="34">
        <f t="shared" si="58"/>
        <v>0.9999999999999999</v>
      </c>
      <c r="F328" s="35">
        <f t="shared" si="59"/>
        <v>3300339</v>
      </c>
      <c r="G328" s="35">
        <f t="shared" si="60"/>
        <v>2681023.314816676</v>
      </c>
      <c r="H328" s="36">
        <f>G328/G329</f>
        <v>0.24402606568451524</v>
      </c>
      <c r="I328" s="37">
        <f t="shared" si="61"/>
        <v>1.2309997387044997</v>
      </c>
      <c r="J328" s="34">
        <f t="shared" si="62"/>
        <v>1.2309997387044995</v>
      </c>
      <c r="K328" s="38">
        <f t="shared" si="63"/>
        <v>3300338.9999999995</v>
      </c>
      <c r="L328" s="115"/>
    </row>
    <row r="329" spans="1:12" ht="13.5" thickBot="1">
      <c r="A329" s="120"/>
      <c r="B329" s="116"/>
      <c r="C329" s="52"/>
      <c r="D329" s="52"/>
      <c r="E329" s="53"/>
      <c r="F329" s="54">
        <f>SUM(F323:F328)</f>
        <v>13917057</v>
      </c>
      <c r="G329" s="54">
        <f>SUM(G323:G328)</f>
        <v>10986626.80683788</v>
      </c>
      <c r="H329" s="55">
        <f>SUM(H323:H328)</f>
        <v>1</v>
      </c>
      <c r="I329" s="56"/>
      <c r="J329" s="57"/>
      <c r="K329" s="58">
        <f>SUM(K323:K328)</f>
        <v>13917057</v>
      </c>
      <c r="L329" s="117"/>
    </row>
    <row r="330" spans="1:12" ht="14.25" thickBot="1" thickTop="1">
      <c r="A330" s="77"/>
      <c r="B330" s="78"/>
      <c r="C330" s="78"/>
      <c r="D330" s="78"/>
      <c r="E330" s="78"/>
      <c r="F330" s="78"/>
      <c r="G330" s="78"/>
      <c r="H330" s="78"/>
      <c r="I330" s="78"/>
      <c r="J330" s="78"/>
      <c r="K330" s="78"/>
      <c r="L330" s="76"/>
    </row>
    <row r="331" spans="1:12" ht="13.5" thickTop="1">
      <c r="A331" s="118" t="s">
        <v>32</v>
      </c>
      <c r="B331" s="131" t="s">
        <v>4</v>
      </c>
      <c r="C331" s="27" t="s">
        <v>33</v>
      </c>
      <c r="D331" s="27" t="s">
        <v>8</v>
      </c>
      <c r="E331" s="28">
        <v>1</v>
      </c>
      <c r="F331" s="29">
        <v>175037</v>
      </c>
      <c r="G331" s="29">
        <f>F331/I331</f>
        <v>115620.84178950882</v>
      </c>
      <c r="H331" s="30">
        <f>G331/G333</f>
        <v>0.20511737724205645</v>
      </c>
      <c r="I331" s="31">
        <f>(F335+F339)/(G335+G339)</f>
        <v>1.5138879573170732</v>
      </c>
      <c r="J331" s="28">
        <f>E331*I331</f>
        <v>1.5138879573170732</v>
      </c>
      <c r="K331" s="32">
        <f>G331*J331</f>
        <v>175037</v>
      </c>
      <c r="L331" s="122">
        <f>K333/G333</f>
        <v>1.4463259928209007</v>
      </c>
    </row>
    <row r="332" spans="1:12" ht="12.75">
      <c r="A332" s="119"/>
      <c r="B332" s="129"/>
      <c r="C332" s="33" t="s">
        <v>35</v>
      </c>
      <c r="D332" s="33" t="s">
        <v>8</v>
      </c>
      <c r="E332" s="34">
        <v>1</v>
      </c>
      <c r="F332" s="35">
        <v>640230</v>
      </c>
      <c r="G332" s="35">
        <f>F332/I332</f>
        <v>448060.5163875027</v>
      </c>
      <c r="H332" s="36">
        <f>G332/G333</f>
        <v>0.7948826227579434</v>
      </c>
      <c r="I332" s="37">
        <f>(F336+F340)/(G336+G340)</f>
        <v>1.4288918049773003</v>
      </c>
      <c r="J332" s="34">
        <f>E332*I332</f>
        <v>1.4288918049773003</v>
      </c>
      <c r="K332" s="38">
        <f>G332*J332</f>
        <v>640230</v>
      </c>
      <c r="L332" s="115"/>
    </row>
    <row r="333" spans="1:12" ht="12.75">
      <c r="A333" s="119"/>
      <c r="B333" s="129"/>
      <c r="C333" s="33"/>
      <c r="D333" s="33"/>
      <c r="E333" s="34"/>
      <c r="F333" s="39">
        <f>SUM(F331:F332)</f>
        <v>815267</v>
      </c>
      <c r="G333" s="39">
        <f>SUM(G331:G332)</f>
        <v>563681.3581770116</v>
      </c>
      <c r="H333" s="40">
        <f>SUM(H331:H332)</f>
        <v>0.9999999999999999</v>
      </c>
      <c r="I333" s="41"/>
      <c r="J333" s="42"/>
      <c r="K333" s="43">
        <f>SUM(K331:K332)</f>
        <v>815267</v>
      </c>
      <c r="L333" s="115"/>
    </row>
    <row r="334" spans="1:12" ht="12.75">
      <c r="A334" s="119"/>
      <c r="B334" s="44"/>
      <c r="C334" s="45"/>
      <c r="D334" s="45"/>
      <c r="E334" s="46"/>
      <c r="F334" s="47"/>
      <c r="G334" s="47"/>
      <c r="H334" s="48" t="s">
        <v>263</v>
      </c>
      <c r="I334" s="49"/>
      <c r="J334" s="46"/>
      <c r="K334" s="50"/>
      <c r="L334" s="51"/>
    </row>
    <row r="335" spans="1:12" ht="12.75">
      <c r="A335" s="119"/>
      <c r="B335" s="129" t="s">
        <v>92</v>
      </c>
      <c r="C335" s="33" t="s">
        <v>33</v>
      </c>
      <c r="D335" s="33" t="s">
        <v>8</v>
      </c>
      <c r="E335" s="34">
        <v>1</v>
      </c>
      <c r="F335" s="35">
        <v>267657.222</v>
      </c>
      <c r="G335" s="35">
        <v>176374</v>
      </c>
      <c r="H335" s="36">
        <f>G335/G337</f>
        <v>0.1492274395599003</v>
      </c>
      <c r="I335" s="37">
        <f>F335/G335</f>
        <v>1.517554866363523</v>
      </c>
      <c r="J335" s="34">
        <f>E335*I335</f>
        <v>1.517554866363523</v>
      </c>
      <c r="K335" s="38">
        <f>G335*J335</f>
        <v>267657.222</v>
      </c>
      <c r="L335" s="115">
        <f>K337/G337</f>
        <v>1.4506062480011237</v>
      </c>
    </row>
    <row r="336" spans="1:12" ht="12.75">
      <c r="A336" s="119"/>
      <c r="B336" s="129"/>
      <c r="C336" s="33" t="s">
        <v>35</v>
      </c>
      <c r="D336" s="33" t="s">
        <v>8</v>
      </c>
      <c r="E336" s="34">
        <v>1</v>
      </c>
      <c r="F336" s="35">
        <v>1446834.611</v>
      </c>
      <c r="G336" s="35">
        <v>1005540</v>
      </c>
      <c r="H336" s="36">
        <f>G336/G337</f>
        <v>0.8507725604400997</v>
      </c>
      <c r="I336" s="37">
        <f>F336/G336</f>
        <v>1.4388633082721722</v>
      </c>
      <c r="J336" s="34">
        <f>E336*I336</f>
        <v>1.4388633082721722</v>
      </c>
      <c r="K336" s="38">
        <f>G336*J336</f>
        <v>1446834.611</v>
      </c>
      <c r="L336" s="115"/>
    </row>
    <row r="337" spans="1:12" ht="12.75">
      <c r="A337" s="119"/>
      <c r="B337" s="129"/>
      <c r="C337" s="33"/>
      <c r="D337" s="33"/>
      <c r="E337" s="34"/>
      <c r="F337" s="39">
        <f>SUM(F335:F336)</f>
        <v>1714491.833</v>
      </c>
      <c r="G337" s="39">
        <f>SUM(G335:G336)</f>
        <v>1181914</v>
      </c>
      <c r="H337" s="40">
        <f>SUM(H335:H336)</f>
        <v>1</v>
      </c>
      <c r="I337" s="41"/>
      <c r="J337" s="42"/>
      <c r="K337" s="43">
        <f>SUM(K335:K336)</f>
        <v>1714491.833</v>
      </c>
      <c r="L337" s="115"/>
    </row>
    <row r="338" spans="1:12" ht="12.75">
      <c r="A338" s="119"/>
      <c r="B338" s="44"/>
      <c r="C338" s="45"/>
      <c r="D338" s="45"/>
      <c r="E338" s="46"/>
      <c r="F338" s="47"/>
      <c r="G338" s="47"/>
      <c r="H338" s="48" t="s">
        <v>263</v>
      </c>
      <c r="I338" s="49"/>
      <c r="J338" s="46"/>
      <c r="K338" s="50"/>
      <c r="L338" s="51"/>
    </row>
    <row r="339" spans="1:12" ht="12.75">
      <c r="A339" s="119"/>
      <c r="B339" s="129" t="s">
        <v>264</v>
      </c>
      <c r="C339" s="33" t="s">
        <v>33</v>
      </c>
      <c r="D339" s="33" t="s">
        <v>8</v>
      </c>
      <c r="E339" s="34">
        <v>1</v>
      </c>
      <c r="F339" s="35">
        <v>93835</v>
      </c>
      <c r="G339" s="35">
        <v>62410</v>
      </c>
      <c r="H339" s="36">
        <f>G339/G341</f>
        <v>0.12710250681742735</v>
      </c>
      <c r="I339" s="37">
        <f>F339/G339</f>
        <v>1.5035250761095977</v>
      </c>
      <c r="J339" s="34">
        <f>E339*I339</f>
        <v>1.5035250761095977</v>
      </c>
      <c r="K339" s="38">
        <f>G339*J339</f>
        <v>93835</v>
      </c>
      <c r="L339" s="115">
        <f>K341/G341</f>
        <v>1.4179576840909045</v>
      </c>
    </row>
    <row r="340" spans="1:12" ht="12.75">
      <c r="A340" s="119"/>
      <c r="B340" s="129"/>
      <c r="C340" s="33" t="s">
        <v>35</v>
      </c>
      <c r="D340" s="33" t="s">
        <v>8</v>
      </c>
      <c r="E340" s="34">
        <v>1</v>
      </c>
      <c r="F340" s="35">
        <v>602412</v>
      </c>
      <c r="G340" s="35">
        <v>428611</v>
      </c>
      <c r="H340" s="36">
        <f>G340/G341</f>
        <v>0.8728974931825726</v>
      </c>
      <c r="I340" s="37">
        <f>F340/G340</f>
        <v>1.4054982256638304</v>
      </c>
      <c r="J340" s="34">
        <f>E340*I340</f>
        <v>1.4054982256638304</v>
      </c>
      <c r="K340" s="38">
        <f>G340*J340</f>
        <v>602412</v>
      </c>
      <c r="L340" s="115"/>
    </row>
    <row r="341" spans="1:12" ht="12.75">
      <c r="A341" s="119"/>
      <c r="B341" s="129"/>
      <c r="C341" s="33"/>
      <c r="D341" s="33"/>
      <c r="E341" s="34"/>
      <c r="F341" s="39">
        <f>SUM(F339:F340)</f>
        <v>696247</v>
      </c>
      <c r="G341" s="39">
        <f>SUM(G339:G340)</f>
        <v>491021</v>
      </c>
      <c r="H341" s="40">
        <f>SUM(H339:H340)</f>
        <v>1</v>
      </c>
      <c r="I341" s="41"/>
      <c r="J341" s="42"/>
      <c r="K341" s="43">
        <f>SUM(K339:K340)</f>
        <v>696247</v>
      </c>
      <c r="L341" s="115"/>
    </row>
    <row r="342" spans="1:12" ht="12.75">
      <c r="A342" s="119"/>
      <c r="B342" s="44"/>
      <c r="C342" s="45"/>
      <c r="D342" s="45"/>
      <c r="E342" s="46"/>
      <c r="F342" s="47"/>
      <c r="G342" s="47"/>
      <c r="H342" s="48" t="s">
        <v>263</v>
      </c>
      <c r="I342" s="49"/>
      <c r="J342" s="46"/>
      <c r="K342" s="50"/>
      <c r="L342" s="51"/>
    </row>
    <row r="343" spans="1:12" ht="12.75">
      <c r="A343" s="119"/>
      <c r="B343" s="129" t="s">
        <v>265</v>
      </c>
      <c r="C343" s="33" t="str">
        <f>C339</f>
        <v>100 MG    </v>
      </c>
      <c r="D343" s="33" t="str">
        <f>D339</f>
        <v>TABLET    </v>
      </c>
      <c r="E343" s="34">
        <f>(E331*(F331/F343))+(E335*(F335/F343))+(E339*(F339/F343))</f>
        <v>0.9999999999999999</v>
      </c>
      <c r="F343" s="35">
        <f>F331+F335+F339</f>
        <v>536529.2220000001</v>
      </c>
      <c r="G343" s="35">
        <f>G331+G335+G339</f>
        <v>354404.8417895088</v>
      </c>
      <c r="H343" s="36">
        <f>G343/G345</f>
        <v>0.1584558033360589</v>
      </c>
      <c r="I343" s="37">
        <f>F343/G343</f>
        <v>1.5138879573170734</v>
      </c>
      <c r="J343" s="34">
        <f>E343*I343</f>
        <v>1.5138879573170732</v>
      </c>
      <c r="K343" s="38">
        <f>G343*J343</f>
        <v>536529.222</v>
      </c>
      <c r="L343" s="115">
        <f>K345/G345</f>
        <v>1.4423599385767731</v>
      </c>
    </row>
    <row r="344" spans="1:12" ht="12.75">
      <c r="A344" s="119"/>
      <c r="B344" s="129"/>
      <c r="C344" s="33" t="str">
        <f>C340</f>
        <v>200 MG    </v>
      </c>
      <c r="D344" s="33" t="str">
        <f>D340</f>
        <v>TABLET    </v>
      </c>
      <c r="E344" s="34">
        <f>(E332*(F332/F344))+(E336*(F336/F344))+(E340*(F340/F344))</f>
        <v>1</v>
      </c>
      <c r="F344" s="35">
        <f>F332+F336+F340</f>
        <v>2689476.611</v>
      </c>
      <c r="G344" s="35">
        <f>G332+G336+G340</f>
        <v>1882211.5163875027</v>
      </c>
      <c r="H344" s="36">
        <f>G344/G345</f>
        <v>0.8415441966639411</v>
      </c>
      <c r="I344" s="37">
        <f>F344/G344</f>
        <v>1.4288918049773003</v>
      </c>
      <c r="J344" s="34">
        <f>E344*I344</f>
        <v>1.4288918049773003</v>
      </c>
      <c r="K344" s="38">
        <f>G344*J344</f>
        <v>2689476.611</v>
      </c>
      <c r="L344" s="115"/>
    </row>
    <row r="345" spans="1:12" ht="13.5" thickBot="1">
      <c r="A345" s="120"/>
      <c r="B345" s="130"/>
      <c r="C345" s="52"/>
      <c r="D345" s="52"/>
      <c r="E345" s="53"/>
      <c r="F345" s="54">
        <f>SUM(F343:F344)</f>
        <v>3226005.833</v>
      </c>
      <c r="G345" s="54">
        <f>SUM(G343:G344)</f>
        <v>2236616.3581770114</v>
      </c>
      <c r="H345" s="55">
        <f>SUM(H343:H344)</f>
        <v>1</v>
      </c>
      <c r="I345" s="56" t="s">
        <v>263</v>
      </c>
      <c r="J345" s="57"/>
      <c r="K345" s="58">
        <f>SUM(K343:K344)</f>
        <v>3226005.833</v>
      </c>
      <c r="L345" s="117"/>
    </row>
    <row r="346" spans="1:12" ht="14.25" thickBot="1" thickTop="1">
      <c r="A346" s="77"/>
      <c r="B346" s="78"/>
      <c r="C346" s="78"/>
      <c r="D346" s="78"/>
      <c r="E346" s="78"/>
      <c r="F346" s="78"/>
      <c r="G346" s="78"/>
      <c r="H346" s="78"/>
      <c r="I346" s="78"/>
      <c r="J346" s="78"/>
      <c r="K346" s="78"/>
      <c r="L346" s="76"/>
    </row>
    <row r="347" spans="1:12" ht="13.5" thickTop="1">
      <c r="A347" s="118" t="s">
        <v>74</v>
      </c>
      <c r="B347" s="121" t="s">
        <v>4</v>
      </c>
      <c r="C347" s="27" t="s">
        <v>11</v>
      </c>
      <c r="D347" s="27" t="s">
        <v>52</v>
      </c>
      <c r="E347" s="28">
        <v>1</v>
      </c>
      <c r="F347" s="29">
        <v>50686</v>
      </c>
      <c r="G347" s="29">
        <f aca="true" t="shared" si="65" ref="G347:G352">F347/I347</f>
        <v>46835.36717934008</v>
      </c>
      <c r="H347" s="30">
        <f>G347/G353</f>
        <v>0.1336575562994503</v>
      </c>
      <c r="I347" s="31">
        <f aca="true" t="shared" si="66" ref="I347:I352">(F355+F363)/(G355+G363)</f>
        <v>1.0822163474434872</v>
      </c>
      <c r="J347" s="28">
        <f aca="true" t="shared" si="67" ref="J347:J352">I347*E347</f>
        <v>1.0822163474434872</v>
      </c>
      <c r="K347" s="32">
        <f aca="true" t="shared" si="68" ref="K347:K352">G347*J347</f>
        <v>50686</v>
      </c>
      <c r="L347" s="122">
        <f>K353/G353</f>
        <v>1.0611245190762582</v>
      </c>
    </row>
    <row r="348" spans="1:12" ht="12.75">
      <c r="A348" s="119"/>
      <c r="B348" s="114"/>
      <c r="C348" s="33" t="s">
        <v>34</v>
      </c>
      <c r="D348" s="33" t="s">
        <v>52</v>
      </c>
      <c r="E348" s="34">
        <v>1</v>
      </c>
      <c r="F348" s="35">
        <v>89615</v>
      </c>
      <c r="G348" s="35">
        <f t="shared" si="65"/>
        <v>85157.75969177742</v>
      </c>
      <c r="H348" s="36">
        <f>G348/G353</f>
        <v>0.24302100625698939</v>
      </c>
      <c r="I348" s="37">
        <f t="shared" si="66"/>
        <v>1.052340976610414</v>
      </c>
      <c r="J348" s="34">
        <f t="shared" si="67"/>
        <v>1.052340976610414</v>
      </c>
      <c r="K348" s="38">
        <f t="shared" si="68"/>
        <v>89614.99999999999</v>
      </c>
      <c r="L348" s="115"/>
    </row>
    <row r="349" spans="1:12" ht="12.75">
      <c r="A349" s="119"/>
      <c r="B349" s="114"/>
      <c r="C349" s="33" t="s">
        <v>53</v>
      </c>
      <c r="D349" s="33" t="s">
        <v>52</v>
      </c>
      <c r="E349" s="34">
        <v>1</v>
      </c>
      <c r="F349" s="35">
        <v>67949</v>
      </c>
      <c r="G349" s="35">
        <f t="shared" si="65"/>
        <v>63782.29669061057</v>
      </c>
      <c r="H349" s="36">
        <f>G349/G353</f>
        <v>0.18202026426290194</v>
      </c>
      <c r="I349" s="37">
        <f t="shared" si="66"/>
        <v>1.0653269563120453</v>
      </c>
      <c r="J349" s="34">
        <f t="shared" si="67"/>
        <v>1.0653269563120453</v>
      </c>
      <c r="K349" s="38">
        <f t="shared" si="68"/>
        <v>67949</v>
      </c>
      <c r="L349" s="115"/>
    </row>
    <row r="350" spans="1:12" ht="12.75">
      <c r="A350" s="119"/>
      <c r="B350" s="114"/>
      <c r="C350" s="33" t="s">
        <v>65</v>
      </c>
      <c r="D350" s="33" t="s">
        <v>52</v>
      </c>
      <c r="E350" s="34">
        <v>1</v>
      </c>
      <c r="F350" s="35">
        <v>73801</v>
      </c>
      <c r="G350" s="35">
        <f t="shared" si="65"/>
        <v>68303.12267470694</v>
      </c>
      <c r="H350" s="36">
        <f>G350/G353</f>
        <v>0.19492168022011302</v>
      </c>
      <c r="I350" s="37">
        <f t="shared" si="66"/>
        <v>1.0804923275832738</v>
      </c>
      <c r="J350" s="34">
        <f t="shared" si="67"/>
        <v>1.0804923275832738</v>
      </c>
      <c r="K350" s="38">
        <f t="shared" si="68"/>
        <v>73801</v>
      </c>
      <c r="L350" s="115"/>
    </row>
    <row r="351" spans="1:12" ht="12.75">
      <c r="A351" s="119"/>
      <c r="B351" s="114"/>
      <c r="C351" s="33" t="s">
        <v>54</v>
      </c>
      <c r="D351" s="33" t="s">
        <v>52</v>
      </c>
      <c r="E351" s="34">
        <v>1</v>
      </c>
      <c r="F351" s="35">
        <v>31768</v>
      </c>
      <c r="G351" s="35">
        <f t="shared" si="65"/>
        <v>30627.856630316208</v>
      </c>
      <c r="H351" s="36">
        <f>G351/G353</f>
        <v>0.08740498299549493</v>
      </c>
      <c r="I351" s="37">
        <f t="shared" si="66"/>
        <v>1.037225698926488</v>
      </c>
      <c r="J351" s="34">
        <f t="shared" si="67"/>
        <v>1.037225698926488</v>
      </c>
      <c r="K351" s="38">
        <f t="shared" si="68"/>
        <v>31768</v>
      </c>
      <c r="L351" s="115"/>
    </row>
    <row r="352" spans="1:12" ht="12.75">
      <c r="A352" s="119"/>
      <c r="B352" s="114"/>
      <c r="C352" s="33" t="s">
        <v>75</v>
      </c>
      <c r="D352" s="33" t="s">
        <v>52</v>
      </c>
      <c r="E352" s="34">
        <v>1</v>
      </c>
      <c r="F352" s="35">
        <v>58013</v>
      </c>
      <c r="G352" s="35">
        <f t="shared" si="65"/>
        <v>55706.76101310263</v>
      </c>
      <c r="H352" s="36">
        <f>G352/G353</f>
        <v>0.15897450996505028</v>
      </c>
      <c r="I352" s="37">
        <f t="shared" si="66"/>
        <v>1.0413996244792427</v>
      </c>
      <c r="J352" s="34">
        <f t="shared" si="67"/>
        <v>1.0413996244792427</v>
      </c>
      <c r="K352" s="38">
        <f t="shared" si="68"/>
        <v>58013</v>
      </c>
      <c r="L352" s="115"/>
    </row>
    <row r="353" spans="1:12" ht="12.75">
      <c r="A353" s="119"/>
      <c r="B353" s="114"/>
      <c r="C353" s="33"/>
      <c r="D353" s="33"/>
      <c r="E353" s="34"/>
      <c r="F353" s="39">
        <f>SUM(F347:F352)</f>
        <v>371832</v>
      </c>
      <c r="G353" s="39">
        <f>SUM(G347:G352)</f>
        <v>350413.1638798539</v>
      </c>
      <c r="H353" s="40">
        <f>SUM(H347:H352)</f>
        <v>0.9999999999999999</v>
      </c>
      <c r="I353" s="41" t="s">
        <v>263</v>
      </c>
      <c r="J353" s="42" t="s">
        <v>263</v>
      </c>
      <c r="K353" s="43">
        <f>SUM(K347:K352)</f>
        <v>371832</v>
      </c>
      <c r="L353" s="115"/>
    </row>
    <row r="354" spans="1:12" ht="12.75">
      <c r="A354" s="119"/>
      <c r="B354" s="44"/>
      <c r="C354" s="45"/>
      <c r="D354" s="45"/>
      <c r="E354" s="46"/>
      <c r="F354" s="47"/>
      <c r="G354" s="47"/>
      <c r="H354" s="48" t="s">
        <v>263</v>
      </c>
      <c r="I354" s="49"/>
      <c r="J354" s="46"/>
      <c r="K354" s="50"/>
      <c r="L354" s="51"/>
    </row>
    <row r="355" spans="1:12" ht="12.75">
      <c r="A355" s="119"/>
      <c r="B355" s="114" t="s">
        <v>92</v>
      </c>
      <c r="C355" s="33" t="s">
        <v>11</v>
      </c>
      <c r="D355" s="33" t="s">
        <v>52</v>
      </c>
      <c r="E355" s="34">
        <v>1</v>
      </c>
      <c r="F355" s="35">
        <v>614887</v>
      </c>
      <c r="G355" s="35">
        <v>568028</v>
      </c>
      <c r="H355" s="36">
        <f>G355/G361</f>
        <v>0.1273351852814955</v>
      </c>
      <c r="I355" s="37">
        <f aca="true" t="shared" si="69" ref="I355:I360">F355/G355</f>
        <v>1.0824941728224664</v>
      </c>
      <c r="J355" s="34">
        <f aca="true" t="shared" si="70" ref="J355:J360">I355*E355</f>
        <v>1.0824941728224664</v>
      </c>
      <c r="K355" s="38">
        <f aca="true" t="shared" si="71" ref="K355:K360">G355*J355</f>
        <v>614887</v>
      </c>
      <c r="L355" s="115">
        <f>K361/G361</f>
        <v>1.0593702419787272</v>
      </c>
    </row>
    <row r="356" spans="1:12" ht="12.75">
      <c r="A356" s="119"/>
      <c r="B356" s="114"/>
      <c r="C356" s="33" t="s">
        <v>34</v>
      </c>
      <c r="D356" s="33" t="s">
        <v>52</v>
      </c>
      <c r="E356" s="34">
        <v>1</v>
      </c>
      <c r="F356" s="35">
        <v>1126111</v>
      </c>
      <c r="G356" s="35">
        <v>1070184</v>
      </c>
      <c r="H356" s="36">
        <f>G356/G361</f>
        <v>0.23990380390630744</v>
      </c>
      <c r="I356" s="37">
        <f t="shared" si="69"/>
        <v>1.0522592376638036</v>
      </c>
      <c r="J356" s="34">
        <f t="shared" si="70"/>
        <v>1.0522592376638036</v>
      </c>
      <c r="K356" s="38">
        <f t="shared" si="71"/>
        <v>1126111</v>
      </c>
      <c r="L356" s="115"/>
    </row>
    <row r="357" spans="1:12" ht="12.75">
      <c r="A357" s="119"/>
      <c r="B357" s="114"/>
      <c r="C357" s="33" t="s">
        <v>53</v>
      </c>
      <c r="D357" s="33" t="s">
        <v>52</v>
      </c>
      <c r="E357" s="34">
        <v>1</v>
      </c>
      <c r="F357" s="35">
        <v>864784</v>
      </c>
      <c r="G357" s="35">
        <v>813625</v>
      </c>
      <c r="H357" s="36">
        <f>G357/G361</f>
        <v>0.18239081546095756</v>
      </c>
      <c r="I357" s="37">
        <f t="shared" si="69"/>
        <v>1.0628778614226455</v>
      </c>
      <c r="J357" s="34">
        <f t="shared" si="70"/>
        <v>1.0628778614226455</v>
      </c>
      <c r="K357" s="38">
        <f t="shared" si="71"/>
        <v>864784</v>
      </c>
      <c r="L357" s="115"/>
    </row>
    <row r="358" spans="1:12" ht="12.75">
      <c r="A358" s="119"/>
      <c r="B358" s="114"/>
      <c r="C358" s="33" t="s">
        <v>65</v>
      </c>
      <c r="D358" s="33" t="s">
        <v>52</v>
      </c>
      <c r="E358" s="34">
        <v>1</v>
      </c>
      <c r="F358" s="35">
        <v>940603</v>
      </c>
      <c r="G358" s="35">
        <v>874359</v>
      </c>
      <c r="H358" s="36">
        <f>G358/G361</f>
        <v>0.19600559350514965</v>
      </c>
      <c r="I358" s="37">
        <f t="shared" si="69"/>
        <v>1.0757629303295329</v>
      </c>
      <c r="J358" s="34">
        <f t="shared" si="70"/>
        <v>1.0757629303295329</v>
      </c>
      <c r="K358" s="38">
        <f t="shared" si="71"/>
        <v>940603</v>
      </c>
      <c r="L358" s="115"/>
    </row>
    <row r="359" spans="1:12" ht="12.75">
      <c r="A359" s="119"/>
      <c r="B359" s="114"/>
      <c r="C359" s="33" t="s">
        <v>54</v>
      </c>
      <c r="D359" s="33" t="s">
        <v>52</v>
      </c>
      <c r="E359" s="34">
        <v>1</v>
      </c>
      <c r="F359" s="35">
        <v>471984</v>
      </c>
      <c r="G359" s="35">
        <v>455174</v>
      </c>
      <c r="H359" s="36">
        <f>G359/G361</f>
        <v>0.10203663485835107</v>
      </c>
      <c r="I359" s="37">
        <f t="shared" si="69"/>
        <v>1.0369309319073585</v>
      </c>
      <c r="J359" s="34">
        <f t="shared" si="70"/>
        <v>1.0369309319073585</v>
      </c>
      <c r="K359" s="38">
        <f t="shared" si="71"/>
        <v>471984</v>
      </c>
      <c r="L359" s="115"/>
    </row>
    <row r="360" spans="1:12" ht="12.75">
      <c r="A360" s="119"/>
      <c r="B360" s="114"/>
      <c r="C360" s="33" t="s">
        <v>75</v>
      </c>
      <c r="D360" s="33" t="s">
        <v>52</v>
      </c>
      <c r="E360" s="34">
        <v>1</v>
      </c>
      <c r="F360" s="35">
        <v>707363</v>
      </c>
      <c r="G360" s="35">
        <v>679518</v>
      </c>
      <c r="H360" s="36">
        <f>G360/G361</f>
        <v>0.15232796698773876</v>
      </c>
      <c r="I360" s="37">
        <f t="shared" si="69"/>
        <v>1.0409775752813024</v>
      </c>
      <c r="J360" s="34">
        <f t="shared" si="70"/>
        <v>1.0409775752813024</v>
      </c>
      <c r="K360" s="38">
        <f t="shared" si="71"/>
        <v>707363</v>
      </c>
      <c r="L360" s="115"/>
    </row>
    <row r="361" spans="1:12" ht="12.75">
      <c r="A361" s="119"/>
      <c r="B361" s="114"/>
      <c r="C361" s="33"/>
      <c r="D361" s="33"/>
      <c r="E361" s="34"/>
      <c r="F361" s="39">
        <f>SUM(F355:F360)</f>
        <v>4725732</v>
      </c>
      <c r="G361" s="39">
        <f>SUM(G355:G360)</f>
        <v>4460888</v>
      </c>
      <c r="H361" s="40">
        <f>SUM(H355:H360)</f>
        <v>1</v>
      </c>
      <c r="I361" s="41"/>
      <c r="J361" s="42"/>
      <c r="K361" s="43">
        <f>SUM(K355:K360)</f>
        <v>4725732</v>
      </c>
      <c r="L361" s="115"/>
    </row>
    <row r="362" spans="1:12" ht="12.75">
      <c r="A362" s="119"/>
      <c r="B362" s="44"/>
      <c r="C362" s="45"/>
      <c r="D362" s="45"/>
      <c r="E362" s="46"/>
      <c r="F362" s="47"/>
      <c r="G362" s="47"/>
      <c r="H362" s="48" t="s">
        <v>263</v>
      </c>
      <c r="I362" s="49"/>
      <c r="J362" s="46"/>
      <c r="K362" s="50"/>
      <c r="L362" s="51"/>
    </row>
    <row r="363" spans="1:12" ht="12.75">
      <c r="A363" s="119"/>
      <c r="B363" s="114" t="s">
        <v>264</v>
      </c>
      <c r="C363" s="33" t="s">
        <v>11</v>
      </c>
      <c r="D363" s="33" t="s">
        <v>52</v>
      </c>
      <c r="E363" s="34">
        <v>1</v>
      </c>
      <c r="F363" s="35">
        <v>26587</v>
      </c>
      <c r="G363" s="35">
        <v>24713</v>
      </c>
      <c r="H363" s="36">
        <f>G363/G369</f>
        <v>0.07728246423266359</v>
      </c>
      <c r="I363" s="37">
        <f aca="true" t="shared" si="72" ref="I363:I368">F363/G363</f>
        <v>1.0758305345364787</v>
      </c>
      <c r="J363" s="34">
        <f aca="true" t="shared" si="73" ref="J363:J368">I363*E363</f>
        <v>1.0758305345364787</v>
      </c>
      <c r="K363" s="38">
        <f aca="true" t="shared" si="74" ref="K363:K368">G363*J363</f>
        <v>26586.999999999996</v>
      </c>
      <c r="L363" s="115">
        <f>K369/G369</f>
        <v>1.0791118755374873</v>
      </c>
    </row>
    <row r="364" spans="1:12" ht="12.75">
      <c r="A364" s="119"/>
      <c r="B364" s="114"/>
      <c r="C364" s="33" t="s">
        <v>34</v>
      </c>
      <c r="D364" s="33" t="s">
        <v>52</v>
      </c>
      <c r="E364" s="34">
        <v>1</v>
      </c>
      <c r="F364" s="35">
        <v>73282</v>
      </c>
      <c r="G364" s="35">
        <v>69554</v>
      </c>
      <c r="H364" s="36">
        <f>G364/G369</f>
        <v>0.21750918614650927</v>
      </c>
      <c r="I364" s="37">
        <f t="shared" si="72"/>
        <v>1.0535986427811486</v>
      </c>
      <c r="J364" s="34">
        <f t="shared" si="73"/>
        <v>1.0535986427811486</v>
      </c>
      <c r="K364" s="38">
        <f t="shared" si="74"/>
        <v>73282</v>
      </c>
      <c r="L364" s="115"/>
    </row>
    <row r="365" spans="1:12" ht="12.75">
      <c r="A365" s="119"/>
      <c r="B365" s="114"/>
      <c r="C365" s="33" t="s">
        <v>53</v>
      </c>
      <c r="D365" s="33" t="s">
        <v>52</v>
      </c>
      <c r="E365" s="34">
        <v>1</v>
      </c>
      <c r="F365" s="35">
        <v>62940</v>
      </c>
      <c r="G365" s="35">
        <v>57210</v>
      </c>
      <c r="H365" s="36">
        <f>G365/G369</f>
        <v>0.17890704401532329</v>
      </c>
      <c r="I365" s="37">
        <f t="shared" si="72"/>
        <v>1.1001573151546933</v>
      </c>
      <c r="J365" s="34">
        <f t="shared" si="73"/>
        <v>1.1001573151546933</v>
      </c>
      <c r="K365" s="38">
        <f t="shared" si="74"/>
        <v>62940</v>
      </c>
      <c r="L365" s="115"/>
    </row>
    <row r="366" spans="1:12" ht="12.75">
      <c r="A366" s="119"/>
      <c r="B366" s="114"/>
      <c r="C366" s="33" t="s">
        <v>65</v>
      </c>
      <c r="D366" s="33" t="s">
        <v>52</v>
      </c>
      <c r="E366" s="34">
        <v>1</v>
      </c>
      <c r="F366" s="35">
        <v>75613</v>
      </c>
      <c r="G366" s="35">
        <v>66153</v>
      </c>
      <c r="H366" s="36">
        <f>G366/G369</f>
        <v>0.20687358298803846</v>
      </c>
      <c r="I366" s="37">
        <f t="shared" si="72"/>
        <v>1.1430018290931627</v>
      </c>
      <c r="J366" s="34">
        <f t="shared" si="73"/>
        <v>1.1430018290931627</v>
      </c>
      <c r="K366" s="38">
        <f t="shared" si="74"/>
        <v>75613</v>
      </c>
      <c r="L366" s="115"/>
    </row>
    <row r="367" spans="1:12" ht="12.75">
      <c r="A367" s="119"/>
      <c r="B367" s="114"/>
      <c r="C367" s="33" t="s">
        <v>54</v>
      </c>
      <c r="D367" s="33" t="s">
        <v>52</v>
      </c>
      <c r="E367" s="34">
        <v>1</v>
      </c>
      <c r="F367" s="35">
        <v>35850</v>
      </c>
      <c r="G367" s="35">
        <v>34434</v>
      </c>
      <c r="H367" s="36">
        <f>G367/G369</f>
        <v>0.10768196388085373</v>
      </c>
      <c r="I367" s="37">
        <f t="shared" si="72"/>
        <v>1.0411221467154557</v>
      </c>
      <c r="J367" s="34">
        <f t="shared" si="73"/>
        <v>1.0411221467154557</v>
      </c>
      <c r="K367" s="38">
        <f t="shared" si="74"/>
        <v>35850</v>
      </c>
      <c r="L367" s="115"/>
    </row>
    <row r="368" spans="1:12" ht="12.75">
      <c r="A368" s="119"/>
      <c r="B368" s="114"/>
      <c r="C368" s="33" t="s">
        <v>75</v>
      </c>
      <c r="D368" s="33" t="s">
        <v>52</v>
      </c>
      <c r="E368" s="34">
        <v>1</v>
      </c>
      <c r="F368" s="35">
        <v>70801</v>
      </c>
      <c r="G368" s="35">
        <v>67711</v>
      </c>
      <c r="H368" s="36">
        <f>G368/G369</f>
        <v>0.21174575873661167</v>
      </c>
      <c r="I368" s="37">
        <f t="shared" si="72"/>
        <v>1.0456351257550471</v>
      </c>
      <c r="J368" s="34">
        <f t="shared" si="73"/>
        <v>1.0456351257550471</v>
      </c>
      <c r="K368" s="38">
        <f t="shared" si="74"/>
        <v>70801</v>
      </c>
      <c r="L368" s="115"/>
    </row>
    <row r="369" spans="1:12" ht="12.75">
      <c r="A369" s="119"/>
      <c r="B369" s="114"/>
      <c r="C369" s="33"/>
      <c r="D369" s="33"/>
      <c r="E369" s="34"/>
      <c r="F369" s="39">
        <f>SUM(F363:F368)</f>
        <v>345073</v>
      </c>
      <c r="G369" s="39">
        <f>SUM(G363:G368)</f>
        <v>319775</v>
      </c>
      <c r="H369" s="40">
        <f>SUM(H363:H368)</f>
        <v>1</v>
      </c>
      <c r="I369" s="41"/>
      <c r="J369" s="42"/>
      <c r="K369" s="43">
        <f>SUM(K363:K368)</f>
        <v>345073</v>
      </c>
      <c r="L369" s="115"/>
    </row>
    <row r="370" spans="1:12" ht="12.75">
      <c r="A370" s="119"/>
      <c r="B370" s="44"/>
      <c r="C370" s="45"/>
      <c r="D370" s="45"/>
      <c r="E370" s="46"/>
      <c r="F370" s="47"/>
      <c r="G370" s="47"/>
      <c r="H370" s="48" t="s">
        <v>263</v>
      </c>
      <c r="I370" s="49"/>
      <c r="J370" s="46"/>
      <c r="K370" s="50"/>
      <c r="L370" s="51"/>
    </row>
    <row r="371" spans="1:12" ht="12.75">
      <c r="A371" s="119"/>
      <c r="B371" s="114" t="s">
        <v>266</v>
      </c>
      <c r="C371" s="33" t="str">
        <f>C363</f>
        <v>20 MG     </v>
      </c>
      <c r="D371" s="33" t="str">
        <f>D363</f>
        <v>CAPSULE   </v>
      </c>
      <c r="E371" s="34">
        <f aca="true" t="shared" si="75" ref="E371:E376">(E347*(F347/F371))+(E355*(F355/F371))+(E363*(F363/F371))</f>
        <v>1</v>
      </c>
      <c r="F371" s="35">
        <f aca="true" t="shared" si="76" ref="F371:F376">F363+F355+F347</f>
        <v>692160</v>
      </c>
      <c r="G371" s="35">
        <f aca="true" t="shared" si="77" ref="G371:G376">G347+G355+G363</f>
        <v>639576.3671793401</v>
      </c>
      <c r="H371" s="36">
        <f>G371/G377</f>
        <v>0.12464760739309035</v>
      </c>
      <c r="I371" s="37">
        <f aca="true" t="shared" si="78" ref="I371:I376">F371/G371</f>
        <v>1.0822163474434872</v>
      </c>
      <c r="J371" s="34">
        <f aca="true" t="shared" si="79" ref="J371:J376">E371*I371</f>
        <v>1.0822163474434872</v>
      </c>
      <c r="K371" s="38">
        <f aca="true" t="shared" si="80" ref="K371:K376">G371*J371</f>
        <v>692160</v>
      </c>
      <c r="L371" s="115">
        <f>K377/G377</f>
        <v>1.0607203686262494</v>
      </c>
    </row>
    <row r="372" spans="1:12" ht="12.75">
      <c r="A372" s="119"/>
      <c r="B372" s="114"/>
      <c r="C372" s="33" t="str">
        <f aca="true" t="shared" si="81" ref="C372:D376">C364</f>
        <v>30 MG     </v>
      </c>
      <c r="D372" s="33" t="str">
        <f t="shared" si="81"/>
        <v>CAPSULE   </v>
      </c>
      <c r="E372" s="34">
        <f t="shared" si="75"/>
        <v>1</v>
      </c>
      <c r="F372" s="35">
        <f t="shared" si="76"/>
        <v>1289008</v>
      </c>
      <c r="G372" s="35">
        <f t="shared" si="77"/>
        <v>1224895.7596917774</v>
      </c>
      <c r="H372" s="36">
        <f>G372/G377</f>
        <v>0.23872102470713955</v>
      </c>
      <c r="I372" s="37">
        <f t="shared" si="78"/>
        <v>1.052340976610414</v>
      </c>
      <c r="J372" s="34">
        <f t="shared" si="79"/>
        <v>1.052340976610414</v>
      </c>
      <c r="K372" s="38">
        <f t="shared" si="80"/>
        <v>1289008</v>
      </c>
      <c r="L372" s="115"/>
    </row>
    <row r="373" spans="1:12" ht="12.75">
      <c r="A373" s="119"/>
      <c r="B373" s="114"/>
      <c r="C373" s="33" t="str">
        <f t="shared" si="81"/>
        <v>40 MG     </v>
      </c>
      <c r="D373" s="33" t="str">
        <f t="shared" si="81"/>
        <v>CAPSULE   </v>
      </c>
      <c r="E373" s="34">
        <f t="shared" si="75"/>
        <v>1</v>
      </c>
      <c r="F373" s="35">
        <f t="shared" si="76"/>
        <v>995673</v>
      </c>
      <c r="G373" s="35">
        <f t="shared" si="77"/>
        <v>934617.2966906106</v>
      </c>
      <c r="H373" s="36">
        <f>G373/G377</f>
        <v>0.18214839671837993</v>
      </c>
      <c r="I373" s="37">
        <f t="shared" si="78"/>
        <v>1.0653269563120453</v>
      </c>
      <c r="J373" s="34">
        <f t="shared" si="79"/>
        <v>1.0653269563120453</v>
      </c>
      <c r="K373" s="38">
        <f t="shared" si="80"/>
        <v>995673</v>
      </c>
      <c r="L373" s="115"/>
    </row>
    <row r="374" spans="1:12" ht="12.75">
      <c r="A374" s="119"/>
      <c r="B374" s="114"/>
      <c r="C374" s="33" t="str">
        <f t="shared" si="81"/>
        <v>50 MG     </v>
      </c>
      <c r="D374" s="33" t="str">
        <f t="shared" si="81"/>
        <v>CAPSULE   </v>
      </c>
      <c r="E374" s="34">
        <f t="shared" si="75"/>
        <v>1</v>
      </c>
      <c r="F374" s="35">
        <f t="shared" si="76"/>
        <v>1090017</v>
      </c>
      <c r="G374" s="35">
        <f t="shared" si="77"/>
        <v>1008815.122674707</v>
      </c>
      <c r="H374" s="36">
        <f>G374/G377</f>
        <v>0.19660887705706814</v>
      </c>
      <c r="I374" s="37">
        <f t="shared" si="78"/>
        <v>1.0804923275832738</v>
      </c>
      <c r="J374" s="34">
        <f t="shared" si="79"/>
        <v>1.0804923275832738</v>
      </c>
      <c r="K374" s="38">
        <f t="shared" si="80"/>
        <v>1090017</v>
      </c>
      <c r="L374" s="115"/>
    </row>
    <row r="375" spans="1:12" ht="12.75">
      <c r="A375" s="119"/>
      <c r="B375" s="114"/>
      <c r="C375" s="33" t="str">
        <f t="shared" si="81"/>
        <v>60 MG     </v>
      </c>
      <c r="D375" s="33" t="str">
        <f t="shared" si="81"/>
        <v>CAPSULE   </v>
      </c>
      <c r="E375" s="34">
        <f t="shared" si="75"/>
        <v>1</v>
      </c>
      <c r="F375" s="35">
        <f t="shared" si="76"/>
        <v>539602</v>
      </c>
      <c r="G375" s="35">
        <f t="shared" si="77"/>
        <v>520235.85663031624</v>
      </c>
      <c r="H375" s="36">
        <f>G375/G377</f>
        <v>0.10138922908463337</v>
      </c>
      <c r="I375" s="37">
        <f t="shared" si="78"/>
        <v>1.037225698926488</v>
      </c>
      <c r="J375" s="34">
        <f t="shared" si="79"/>
        <v>1.037225698926488</v>
      </c>
      <c r="K375" s="38">
        <f t="shared" si="80"/>
        <v>539602</v>
      </c>
      <c r="L375" s="115"/>
    </row>
    <row r="376" spans="1:12" ht="12.75">
      <c r="A376" s="119"/>
      <c r="B376" s="114"/>
      <c r="C376" s="33" t="str">
        <f t="shared" si="81"/>
        <v>70 MG     </v>
      </c>
      <c r="D376" s="33" t="str">
        <f t="shared" si="81"/>
        <v>CAPSULE   </v>
      </c>
      <c r="E376" s="34">
        <f t="shared" si="75"/>
        <v>1</v>
      </c>
      <c r="F376" s="35">
        <f t="shared" si="76"/>
        <v>836177</v>
      </c>
      <c r="G376" s="35">
        <f t="shared" si="77"/>
        <v>802935.7610131026</v>
      </c>
      <c r="H376" s="36">
        <f>G376/G377</f>
        <v>0.15648486503968873</v>
      </c>
      <c r="I376" s="37">
        <f t="shared" si="78"/>
        <v>1.0413996244792427</v>
      </c>
      <c r="J376" s="34">
        <f t="shared" si="79"/>
        <v>1.0413996244792427</v>
      </c>
      <c r="K376" s="38">
        <f t="shared" si="80"/>
        <v>836177</v>
      </c>
      <c r="L376" s="115"/>
    </row>
    <row r="377" spans="1:12" ht="13.5" thickBot="1">
      <c r="A377" s="120"/>
      <c r="B377" s="116"/>
      <c r="C377" s="52"/>
      <c r="D377" s="52"/>
      <c r="E377" s="53"/>
      <c r="F377" s="54">
        <f>SUM(F371:F376)</f>
        <v>5442637</v>
      </c>
      <c r="G377" s="54">
        <f>SUM(G371:G376)</f>
        <v>5131076.163879854</v>
      </c>
      <c r="H377" s="55">
        <f>SUM(H371:H376)</f>
        <v>1</v>
      </c>
      <c r="I377" s="56"/>
      <c r="J377" s="57"/>
      <c r="K377" s="58">
        <f>SUM(K371:K376)</f>
        <v>5442637</v>
      </c>
      <c r="L377" s="117"/>
    </row>
    <row r="378" spans="1:12" ht="14.25" thickBot="1" thickTop="1">
      <c r="A378" s="69"/>
      <c r="B378" s="70"/>
      <c r="C378" s="70"/>
      <c r="D378" s="70"/>
      <c r="E378" s="71"/>
      <c r="F378" s="72"/>
      <c r="G378" s="73"/>
      <c r="H378" s="71"/>
      <c r="I378" s="71"/>
      <c r="J378" s="74"/>
      <c r="K378" s="75"/>
      <c r="L378" s="76"/>
    </row>
    <row r="379" spans="1:12" ht="13.5" thickTop="1">
      <c r="A379" s="118" t="s">
        <v>82</v>
      </c>
      <c r="B379" s="121" t="s">
        <v>4</v>
      </c>
      <c r="C379" s="27" t="s">
        <v>83</v>
      </c>
      <c r="D379" s="27" t="s">
        <v>84</v>
      </c>
      <c r="E379" s="28">
        <v>1</v>
      </c>
      <c r="F379" s="29">
        <v>48157</v>
      </c>
      <c r="G379" s="29">
        <f>F379/I379</f>
        <v>36666.0434084834</v>
      </c>
      <c r="H379" s="30">
        <f>G379/G383</f>
        <v>0.3041227380647385</v>
      </c>
      <c r="I379" s="31">
        <f>(F385+F391)/(G385+G391)</f>
        <v>1.313395052296751</v>
      </c>
      <c r="J379" s="28">
        <f>E379*I379</f>
        <v>1.313395052296751</v>
      </c>
      <c r="K379" s="32">
        <f>G379*J379</f>
        <v>48156.99999999999</v>
      </c>
      <c r="L379" s="122">
        <f>K383/G383</f>
        <v>1.1105119954626117</v>
      </c>
    </row>
    <row r="380" spans="1:12" ht="12.75">
      <c r="A380" s="119"/>
      <c r="B380" s="114"/>
      <c r="C380" s="33" t="s">
        <v>85</v>
      </c>
      <c r="D380" s="33" t="s">
        <v>84</v>
      </c>
      <c r="E380" s="34">
        <v>1</v>
      </c>
      <c r="F380" s="35">
        <v>39059</v>
      </c>
      <c r="G380" s="35">
        <f>F380/I380</f>
        <v>37675.96586275677</v>
      </c>
      <c r="H380" s="36">
        <f>G380/G383</f>
        <v>0.31249943632489535</v>
      </c>
      <c r="I380" s="37">
        <f>(F386+F392)/(G386+G392)</f>
        <v>1.0367086577761866</v>
      </c>
      <c r="J380" s="34">
        <f>E380*I380</f>
        <v>1.0367086577761866</v>
      </c>
      <c r="K380" s="38">
        <f>G380*J380</f>
        <v>39059</v>
      </c>
      <c r="L380" s="115"/>
    </row>
    <row r="381" spans="1:12" ht="12.75">
      <c r="A381" s="119"/>
      <c r="B381" s="114"/>
      <c r="C381" s="33" t="s">
        <v>86</v>
      </c>
      <c r="D381" s="33" t="s">
        <v>84</v>
      </c>
      <c r="E381" s="34">
        <v>1</v>
      </c>
      <c r="F381" s="35">
        <v>30388</v>
      </c>
      <c r="G381" s="35">
        <f>F381/I381</f>
        <v>30009.479763158553</v>
      </c>
      <c r="H381" s="36">
        <f>G381/G383</f>
        <v>0.2489105533366202</v>
      </c>
      <c r="I381" s="37">
        <f>(F387+F393)/(G387+G393)</f>
        <v>1.0126133555072867</v>
      </c>
      <c r="J381" s="34">
        <f>E381*I381</f>
        <v>1.0126133555072867</v>
      </c>
      <c r="K381" s="38">
        <f>G381*J381</f>
        <v>30388</v>
      </c>
      <c r="L381" s="115"/>
    </row>
    <row r="382" spans="1:12" ht="12.75">
      <c r="A382" s="119"/>
      <c r="B382" s="114"/>
      <c r="C382" s="33" t="s">
        <v>87</v>
      </c>
      <c r="D382" s="33" t="s">
        <v>84</v>
      </c>
      <c r="E382" s="34">
        <v>1</v>
      </c>
      <c r="F382" s="35">
        <v>16283</v>
      </c>
      <c r="G382" s="35">
        <f>F382/I382</f>
        <v>16211.819193736168</v>
      </c>
      <c r="H382" s="36">
        <f>G382/G383</f>
        <v>0.13446727227374594</v>
      </c>
      <c r="I382" s="37">
        <f>(F388+F394)/(G388+G394)</f>
        <v>1.0043906735828472</v>
      </c>
      <c r="J382" s="34">
        <f>E382*I382</f>
        <v>1.0043906735828472</v>
      </c>
      <c r="K382" s="38">
        <f>G382*J382</f>
        <v>16283</v>
      </c>
      <c r="L382" s="115"/>
    </row>
    <row r="383" spans="1:12" ht="12.75">
      <c r="A383" s="119"/>
      <c r="B383" s="114"/>
      <c r="C383" s="33"/>
      <c r="D383" s="33"/>
      <c r="E383" s="34"/>
      <c r="F383" s="39">
        <f>SUM(F379:F382)</f>
        <v>133887</v>
      </c>
      <c r="G383" s="39">
        <f>SUM(G379:G382)</f>
        <v>120563.30822813489</v>
      </c>
      <c r="H383" s="40">
        <f>SUM(H379:H382)</f>
        <v>1</v>
      </c>
      <c r="I383" s="41" t="s">
        <v>263</v>
      </c>
      <c r="J383" s="42"/>
      <c r="K383" s="43">
        <f>SUM(K379:K382)</f>
        <v>133887</v>
      </c>
      <c r="L383" s="115"/>
    </row>
    <row r="384" spans="1:12" ht="12.75">
      <c r="A384" s="119"/>
      <c r="B384" s="44"/>
      <c r="C384" s="45"/>
      <c r="D384" s="45"/>
      <c r="E384" s="46"/>
      <c r="F384" s="47"/>
      <c r="G384" s="47"/>
      <c r="H384" s="48" t="s">
        <v>263</v>
      </c>
      <c r="I384" s="49"/>
      <c r="J384" s="46"/>
      <c r="K384" s="50"/>
      <c r="L384" s="51"/>
    </row>
    <row r="385" spans="1:12" ht="12.75">
      <c r="A385" s="119"/>
      <c r="B385" s="114" t="s">
        <v>92</v>
      </c>
      <c r="C385" s="33" t="s">
        <v>83</v>
      </c>
      <c r="D385" s="33" t="s">
        <v>84</v>
      </c>
      <c r="E385" s="34">
        <v>1</v>
      </c>
      <c r="F385" s="35">
        <v>362546</v>
      </c>
      <c r="G385" s="35">
        <v>275907</v>
      </c>
      <c r="H385" s="36">
        <f>G385/G389</f>
        <v>0.1932052846852108</v>
      </c>
      <c r="I385" s="37">
        <f>F385/G385</f>
        <v>1.3140152297694514</v>
      </c>
      <c r="J385" s="34">
        <f>E385*I385</f>
        <v>1.3140152297694514</v>
      </c>
      <c r="K385" s="38">
        <f>G385*J385</f>
        <v>362546</v>
      </c>
      <c r="L385" s="115">
        <f>K389/G389</f>
        <v>1.0777921173683573</v>
      </c>
    </row>
    <row r="386" spans="1:12" ht="12.75">
      <c r="A386" s="119"/>
      <c r="B386" s="114"/>
      <c r="C386" s="33" t="s">
        <v>85</v>
      </c>
      <c r="D386" s="33" t="s">
        <v>84</v>
      </c>
      <c r="E386" s="34">
        <v>1</v>
      </c>
      <c r="F386" s="35">
        <v>525691</v>
      </c>
      <c r="G386" s="35">
        <v>507174</v>
      </c>
      <c r="H386" s="36">
        <f>G386/G389</f>
        <v>0.35515118157544795</v>
      </c>
      <c r="I386" s="37">
        <f>F386/G386</f>
        <v>1.0365101523343074</v>
      </c>
      <c r="J386" s="34">
        <f>E386*I386</f>
        <v>1.0365101523343074</v>
      </c>
      <c r="K386" s="38">
        <f>G386*J386</f>
        <v>525691</v>
      </c>
      <c r="L386" s="115"/>
    </row>
    <row r="387" spans="1:12" ht="12.75">
      <c r="A387" s="119"/>
      <c r="B387" s="114"/>
      <c r="C387" s="33" t="s">
        <v>86</v>
      </c>
      <c r="D387" s="33" t="s">
        <v>84</v>
      </c>
      <c r="E387" s="34">
        <v>1</v>
      </c>
      <c r="F387" s="35">
        <v>404517</v>
      </c>
      <c r="G387" s="35">
        <v>399221</v>
      </c>
      <c r="H387" s="36">
        <f>G387/G389</f>
        <v>0.27955654244841394</v>
      </c>
      <c r="I387" s="37">
        <f>F387/G387</f>
        <v>1.0132658352140793</v>
      </c>
      <c r="J387" s="34">
        <f>E387*I387</f>
        <v>1.0132658352140793</v>
      </c>
      <c r="K387" s="38">
        <f>G387*J387</f>
        <v>404516.99999999994</v>
      </c>
      <c r="L387" s="115"/>
    </row>
    <row r="388" spans="1:12" ht="12.75">
      <c r="A388" s="119"/>
      <c r="B388" s="114"/>
      <c r="C388" s="33" t="s">
        <v>87</v>
      </c>
      <c r="D388" s="33" t="s">
        <v>84</v>
      </c>
      <c r="E388" s="34">
        <v>1</v>
      </c>
      <c r="F388" s="35">
        <v>246388.111</v>
      </c>
      <c r="G388" s="35">
        <v>245749</v>
      </c>
      <c r="H388" s="36">
        <f>G388/G389</f>
        <v>0.17208699129092728</v>
      </c>
      <c r="I388" s="37">
        <f>F388/G388</f>
        <v>1.0026006657199011</v>
      </c>
      <c r="J388" s="34">
        <f>E388*I388</f>
        <v>1.0026006657199011</v>
      </c>
      <c r="K388" s="38">
        <f>G388*J388</f>
        <v>246388.11099999998</v>
      </c>
      <c r="L388" s="115"/>
    </row>
    <row r="389" spans="1:12" ht="12.75">
      <c r="A389" s="119"/>
      <c r="B389" s="114"/>
      <c r="C389" s="33"/>
      <c r="D389" s="33"/>
      <c r="E389" s="34"/>
      <c r="F389" s="39">
        <f>SUM(F385:F388)</f>
        <v>1539142.111</v>
      </c>
      <c r="G389" s="39">
        <f>SUM(G385:G388)</f>
        <v>1428051</v>
      </c>
      <c r="H389" s="40">
        <f>SUM(H385:H388)</f>
        <v>1</v>
      </c>
      <c r="I389" s="41" t="s">
        <v>263</v>
      </c>
      <c r="J389" s="42"/>
      <c r="K389" s="43">
        <f>SUM(K385:K388)</f>
        <v>1539142.111</v>
      </c>
      <c r="L389" s="115"/>
    </row>
    <row r="390" spans="1:12" ht="12.75">
      <c r="A390" s="119"/>
      <c r="B390" s="44"/>
      <c r="C390" s="45"/>
      <c r="D390" s="45"/>
      <c r="E390" s="46"/>
      <c r="F390" s="47"/>
      <c r="G390" s="47"/>
      <c r="H390" s="48" t="s">
        <v>263</v>
      </c>
      <c r="I390" s="49"/>
      <c r="J390" s="46"/>
      <c r="K390" s="50"/>
      <c r="L390" s="51"/>
    </row>
    <row r="391" spans="1:12" ht="12.75">
      <c r="A391" s="119"/>
      <c r="B391" s="114" t="s">
        <v>264</v>
      </c>
      <c r="C391" s="33" t="s">
        <v>83</v>
      </c>
      <c r="D391" s="33" t="s">
        <v>84</v>
      </c>
      <c r="E391" s="34">
        <v>1</v>
      </c>
      <c r="F391" s="35">
        <v>15675</v>
      </c>
      <c r="G391" s="35">
        <v>12065</v>
      </c>
      <c r="H391" s="36">
        <f>G391/G395</f>
        <v>0.12197094533801066</v>
      </c>
      <c r="I391" s="37">
        <f>F391/G391</f>
        <v>1.2992125984251968</v>
      </c>
      <c r="J391" s="34">
        <f>E391*I391</f>
        <v>1.2992125984251968</v>
      </c>
      <c r="K391" s="38">
        <f>G391*J391</f>
        <v>15674.999999999998</v>
      </c>
      <c r="L391" s="115">
        <f>K395/G395</f>
        <v>1.055602171517535</v>
      </c>
    </row>
    <row r="392" spans="1:12" ht="12.75">
      <c r="A392" s="119"/>
      <c r="B392" s="114"/>
      <c r="C392" s="33" t="s">
        <v>85</v>
      </c>
      <c r="D392" s="33" t="s">
        <v>84</v>
      </c>
      <c r="E392" s="34">
        <v>1</v>
      </c>
      <c r="F392" s="35">
        <v>30300</v>
      </c>
      <c r="G392" s="35">
        <v>29130</v>
      </c>
      <c r="H392" s="36">
        <f>G392/G395</f>
        <v>0.2944893193283258</v>
      </c>
      <c r="I392" s="37">
        <f>F392/G392</f>
        <v>1.0401647785787849</v>
      </c>
      <c r="J392" s="34">
        <f>E392*I392</f>
        <v>1.0401647785787849</v>
      </c>
      <c r="K392" s="38">
        <f>G392*J392</f>
        <v>30300.000000000004</v>
      </c>
      <c r="L392" s="115"/>
    </row>
    <row r="393" spans="1:12" ht="12.75">
      <c r="A393" s="119"/>
      <c r="B393" s="114"/>
      <c r="C393" s="33" t="s">
        <v>86</v>
      </c>
      <c r="D393" s="33" t="s">
        <v>84</v>
      </c>
      <c r="E393" s="34">
        <v>1</v>
      </c>
      <c r="F393" s="35">
        <v>35102</v>
      </c>
      <c r="G393" s="35">
        <v>34922</v>
      </c>
      <c r="H393" s="36">
        <f>G393/G395</f>
        <v>0.35304346067915526</v>
      </c>
      <c r="I393" s="37">
        <f>F393/G393</f>
        <v>1.005154343966554</v>
      </c>
      <c r="J393" s="34">
        <f>E393*I393</f>
        <v>1.005154343966554</v>
      </c>
      <c r="K393" s="38">
        <f>G393*J393</f>
        <v>35102</v>
      </c>
      <c r="L393" s="115"/>
    </row>
    <row r="394" spans="1:12" ht="12.75">
      <c r="A394" s="119"/>
      <c r="B394" s="114"/>
      <c r="C394" s="33" t="s">
        <v>87</v>
      </c>
      <c r="D394" s="33" t="s">
        <v>84</v>
      </c>
      <c r="E394" s="34">
        <v>1</v>
      </c>
      <c r="F394" s="35">
        <v>23340</v>
      </c>
      <c r="G394" s="35">
        <v>22800</v>
      </c>
      <c r="H394" s="36">
        <f>G394/G395</f>
        <v>0.23049627465450834</v>
      </c>
      <c r="I394" s="37">
        <f>F394/G394</f>
        <v>1.0236842105263158</v>
      </c>
      <c r="J394" s="34">
        <f>E394*I394</f>
        <v>1.0236842105263158</v>
      </c>
      <c r="K394" s="38">
        <f>G394*J394</f>
        <v>23340</v>
      </c>
      <c r="L394" s="115"/>
    </row>
    <row r="395" spans="1:12" ht="12.75">
      <c r="A395" s="119"/>
      <c r="B395" s="114"/>
      <c r="C395" s="33"/>
      <c r="D395" s="33"/>
      <c r="E395" s="34"/>
      <c r="F395" s="39">
        <f>SUM(F391:F394)</f>
        <v>104417</v>
      </c>
      <c r="G395" s="39">
        <f>SUM(G391:G394)</f>
        <v>98917</v>
      </c>
      <c r="H395" s="40">
        <f>SUM(H391:H394)</f>
        <v>1</v>
      </c>
      <c r="I395" s="41" t="s">
        <v>263</v>
      </c>
      <c r="J395" s="42"/>
      <c r="K395" s="43">
        <f>SUM(K391:K394)</f>
        <v>104417</v>
      </c>
      <c r="L395" s="115"/>
    </row>
    <row r="396" spans="1:12" ht="12.75">
      <c r="A396" s="119"/>
      <c r="B396" s="44"/>
      <c r="C396" s="45"/>
      <c r="D396" s="45"/>
      <c r="E396" s="46"/>
      <c r="F396" s="47"/>
      <c r="G396" s="47"/>
      <c r="H396" s="48" t="s">
        <v>263</v>
      </c>
      <c r="I396" s="49"/>
      <c r="J396" s="46"/>
      <c r="K396" s="50"/>
      <c r="L396" s="51"/>
    </row>
    <row r="397" spans="1:12" ht="12.75">
      <c r="A397" s="119"/>
      <c r="B397" s="114" t="s">
        <v>265</v>
      </c>
      <c r="C397" s="33" t="str">
        <f>C391</f>
        <v>1 MG      </v>
      </c>
      <c r="D397" s="33" t="str">
        <f>D391</f>
        <v>TAB SR 24H</v>
      </c>
      <c r="E397" s="34">
        <f>(E379*(F379/F397))+(E385*(F385/F397))+(E391*(F391/F397))</f>
        <v>1</v>
      </c>
      <c r="F397" s="35">
        <f aca="true" t="shared" si="82" ref="F397:G400">F379+F385+F391</f>
        <v>426378</v>
      </c>
      <c r="G397" s="35">
        <f t="shared" si="82"/>
        <v>324638.0434084834</v>
      </c>
      <c r="H397" s="36">
        <f>G397/G401</f>
        <v>0.197045143717251</v>
      </c>
      <c r="I397" s="37">
        <f>F397/G397</f>
        <v>1.3133950522967512</v>
      </c>
      <c r="J397" s="34">
        <f>E397*I397</f>
        <v>1.3133950522967512</v>
      </c>
      <c r="K397" s="38">
        <f>G397*J397</f>
        <v>426378.00000000006</v>
      </c>
      <c r="L397" s="115">
        <f>K401/G401</f>
        <v>1.078854223967121</v>
      </c>
    </row>
    <row r="398" spans="1:12" ht="12.75">
      <c r="A398" s="119"/>
      <c r="B398" s="114"/>
      <c r="C398" s="33" t="str">
        <f aca="true" t="shared" si="83" ref="C398:D400">C392</f>
        <v>2 MG      </v>
      </c>
      <c r="D398" s="33" t="str">
        <f t="shared" si="83"/>
        <v>TAB SR 24H</v>
      </c>
      <c r="E398" s="34">
        <f>(E380*(F380/F398))+(E386*(F386/F398))+(E392*(F392/F398))</f>
        <v>1</v>
      </c>
      <c r="F398" s="35">
        <f t="shared" si="82"/>
        <v>595050</v>
      </c>
      <c r="G398" s="35">
        <f t="shared" si="82"/>
        <v>573979.9658627568</v>
      </c>
      <c r="H398" s="36">
        <f>G398/G401</f>
        <v>0.34838789587558927</v>
      </c>
      <c r="I398" s="37">
        <f>F398/G398</f>
        <v>1.0367086577761866</v>
      </c>
      <c r="J398" s="34">
        <f>E398*I398</f>
        <v>1.0367086577761866</v>
      </c>
      <c r="K398" s="38">
        <f>G398*J398</f>
        <v>595050</v>
      </c>
      <c r="L398" s="115"/>
    </row>
    <row r="399" spans="1:12" ht="12.75">
      <c r="A399" s="119"/>
      <c r="B399" s="114"/>
      <c r="C399" s="33" t="str">
        <f t="shared" si="83"/>
        <v>3 MG      </v>
      </c>
      <c r="D399" s="33" t="str">
        <f t="shared" si="83"/>
        <v>TAB SR 24H</v>
      </c>
      <c r="E399" s="34">
        <f>(E381*(F381/F399))+(E387*(F387/F399))+(E393*(F393/F399))</f>
        <v>1</v>
      </c>
      <c r="F399" s="35">
        <f t="shared" si="82"/>
        <v>470007</v>
      </c>
      <c r="G399" s="35">
        <f t="shared" si="82"/>
        <v>464152.47976315854</v>
      </c>
      <c r="H399" s="36">
        <f>G399/G401</f>
        <v>0.2817260451713898</v>
      </c>
      <c r="I399" s="37">
        <f>F399/G399</f>
        <v>1.0126133555072867</v>
      </c>
      <c r="J399" s="34">
        <f>E399*I399</f>
        <v>1.0126133555072867</v>
      </c>
      <c r="K399" s="38">
        <f>G399*J399</f>
        <v>470006.99999999994</v>
      </c>
      <c r="L399" s="115"/>
    </row>
    <row r="400" spans="1:12" ht="12.75">
      <c r="A400" s="119"/>
      <c r="B400" s="114"/>
      <c r="C400" s="33" t="str">
        <f t="shared" si="83"/>
        <v>4 MG      </v>
      </c>
      <c r="D400" s="33" t="str">
        <f t="shared" si="83"/>
        <v>TAB SR 24H</v>
      </c>
      <c r="E400" s="34">
        <f>(E382*(F382/F400))+(E388*(F388/F400))+(E394*(F394/F400))</f>
        <v>1</v>
      </c>
      <c r="F400" s="35">
        <f t="shared" si="82"/>
        <v>286011.11100000003</v>
      </c>
      <c r="G400" s="35">
        <f t="shared" si="82"/>
        <v>284760.8191937362</v>
      </c>
      <c r="H400" s="36">
        <f>G400/G401</f>
        <v>0.17284091523576992</v>
      </c>
      <c r="I400" s="37">
        <f>F400/G400</f>
        <v>1.0043906735828472</v>
      </c>
      <c r="J400" s="34">
        <f>E400*I400</f>
        <v>1.0043906735828472</v>
      </c>
      <c r="K400" s="38">
        <f>G400*J400</f>
        <v>286011.11100000003</v>
      </c>
      <c r="L400" s="115"/>
    </row>
    <row r="401" spans="1:12" ht="13.5" thickBot="1">
      <c r="A401" s="120"/>
      <c r="B401" s="116"/>
      <c r="C401" s="52"/>
      <c r="D401" s="52"/>
      <c r="E401" s="53"/>
      <c r="F401" s="54">
        <f>SUM(F397:F400)</f>
        <v>1777446.111</v>
      </c>
      <c r="G401" s="54">
        <f>SUM(G397:G400)</f>
        <v>1647531.3082281349</v>
      </c>
      <c r="H401" s="55">
        <f>SUM(H397:H400)</f>
        <v>1</v>
      </c>
      <c r="I401" s="56" t="s">
        <v>263</v>
      </c>
      <c r="J401" s="57"/>
      <c r="K401" s="58">
        <f>SUM(K397:K400)</f>
        <v>1777446.111</v>
      </c>
      <c r="L401" s="117"/>
    </row>
    <row r="402" spans="1:12" ht="14.25" thickBot="1" thickTop="1">
      <c r="A402" s="69"/>
      <c r="B402" s="70"/>
      <c r="C402" s="70"/>
      <c r="D402" s="70"/>
      <c r="E402" s="71"/>
      <c r="F402" s="72"/>
      <c r="G402" s="73"/>
      <c r="H402" s="71"/>
      <c r="I402" s="71"/>
      <c r="J402" s="74"/>
      <c r="K402" s="75"/>
      <c r="L402" s="76"/>
    </row>
    <row r="403" spans="1:12" ht="13.5" thickTop="1">
      <c r="A403" s="118" t="s">
        <v>51</v>
      </c>
      <c r="B403" s="121" t="s">
        <v>4</v>
      </c>
      <c r="C403" s="27" t="s">
        <v>7</v>
      </c>
      <c r="D403" s="27" t="s">
        <v>52</v>
      </c>
      <c r="E403" s="28">
        <v>1</v>
      </c>
      <c r="F403" s="29">
        <v>142475</v>
      </c>
      <c r="G403" s="29">
        <f aca="true" t="shared" si="84" ref="G403:G409">F403/I403</f>
        <v>93535.63197026022</v>
      </c>
      <c r="H403" s="30">
        <f>G403/G410</f>
        <v>0.08061334632769385</v>
      </c>
      <c r="I403" s="31">
        <f aca="true" t="shared" si="85" ref="I403:I409">(F412+F421)/(G412+G421)</f>
        <v>1.5232163080407701</v>
      </c>
      <c r="J403" s="28">
        <f aca="true" t="shared" si="86" ref="J403:J409">I403*E403</f>
        <v>1.5232163080407701</v>
      </c>
      <c r="K403" s="32">
        <f aca="true" t="shared" si="87" ref="K403:K409">G403*J403</f>
        <v>142475</v>
      </c>
      <c r="L403" s="122">
        <f>K410/G410</f>
        <v>1.2400650862170106</v>
      </c>
    </row>
    <row r="404" spans="1:12" ht="12.75">
      <c r="A404" s="119"/>
      <c r="B404" s="114"/>
      <c r="C404" s="33" t="s">
        <v>37</v>
      </c>
      <c r="D404" s="33" t="s">
        <v>52</v>
      </c>
      <c r="E404" s="34">
        <v>1</v>
      </c>
      <c r="F404" s="35">
        <v>130419</v>
      </c>
      <c r="G404" s="35">
        <f t="shared" si="84"/>
        <v>102881.5703922027</v>
      </c>
      <c r="H404" s="36">
        <f>G404/G410</f>
        <v>0.08866810957561734</v>
      </c>
      <c r="I404" s="37">
        <f t="shared" si="85"/>
        <v>1.2676614431799569</v>
      </c>
      <c r="J404" s="34">
        <f t="shared" si="86"/>
        <v>1.2676614431799569</v>
      </c>
      <c r="K404" s="38">
        <f t="shared" si="87"/>
        <v>130419</v>
      </c>
      <c r="L404" s="115"/>
    </row>
    <row r="405" spans="1:12" ht="12.75">
      <c r="A405" s="119"/>
      <c r="B405" s="114"/>
      <c r="C405" s="33" t="s">
        <v>49</v>
      </c>
      <c r="D405" s="33" t="s">
        <v>52</v>
      </c>
      <c r="E405" s="34">
        <v>1</v>
      </c>
      <c r="F405" s="35">
        <v>330475</v>
      </c>
      <c r="G405" s="35">
        <f t="shared" si="84"/>
        <v>250545.70452978555</v>
      </c>
      <c r="H405" s="36">
        <f>G405/G410</f>
        <v>0.2159319098479756</v>
      </c>
      <c r="I405" s="37">
        <f t="shared" si="85"/>
        <v>1.3190208174601223</v>
      </c>
      <c r="J405" s="34">
        <f t="shared" si="86"/>
        <v>1.3190208174601223</v>
      </c>
      <c r="K405" s="38">
        <f t="shared" si="87"/>
        <v>330475</v>
      </c>
      <c r="L405" s="115"/>
    </row>
    <row r="406" spans="1:12" ht="12.75">
      <c r="A406" s="119"/>
      <c r="B406" s="114"/>
      <c r="C406" s="33" t="s">
        <v>53</v>
      </c>
      <c r="D406" s="33" t="s">
        <v>52</v>
      </c>
      <c r="E406" s="34">
        <v>1</v>
      </c>
      <c r="F406" s="35">
        <v>571509</v>
      </c>
      <c r="G406" s="35">
        <f t="shared" si="84"/>
        <v>462561.67399066186</v>
      </c>
      <c r="H406" s="36">
        <f>G406/G410</f>
        <v>0.3986571067930884</v>
      </c>
      <c r="I406" s="37">
        <f t="shared" si="85"/>
        <v>1.2355303781859315</v>
      </c>
      <c r="J406" s="34">
        <f t="shared" si="86"/>
        <v>1.2355303781859315</v>
      </c>
      <c r="K406" s="38">
        <f t="shared" si="87"/>
        <v>571509</v>
      </c>
      <c r="L406" s="115"/>
    </row>
    <row r="407" spans="1:12" ht="12.75">
      <c r="A407" s="119"/>
      <c r="B407" s="114"/>
      <c r="C407" s="33" t="s">
        <v>54</v>
      </c>
      <c r="D407" s="33" t="s">
        <v>52</v>
      </c>
      <c r="E407" s="34">
        <v>1</v>
      </c>
      <c r="F407" s="35">
        <v>200657</v>
      </c>
      <c r="G407" s="35">
        <f t="shared" si="84"/>
        <v>188069.98143414466</v>
      </c>
      <c r="H407" s="36">
        <f>G407/G410</f>
        <v>0.16208743371738912</v>
      </c>
      <c r="I407" s="37">
        <f t="shared" si="85"/>
        <v>1.0669273132791948</v>
      </c>
      <c r="J407" s="34">
        <f t="shared" si="86"/>
        <v>1.0669273132791948</v>
      </c>
      <c r="K407" s="38">
        <f t="shared" si="87"/>
        <v>200657</v>
      </c>
      <c r="L407" s="115"/>
    </row>
    <row r="408" spans="1:12" ht="12.75">
      <c r="A408" s="119"/>
      <c r="B408" s="114"/>
      <c r="C408" s="33" t="s">
        <v>64</v>
      </c>
      <c r="D408" s="33" t="s">
        <v>52</v>
      </c>
      <c r="E408" s="34">
        <v>1</v>
      </c>
      <c r="F408" s="35">
        <v>51255</v>
      </c>
      <c r="G408" s="35">
        <f t="shared" si="84"/>
        <v>50712.73488493595</v>
      </c>
      <c r="H408" s="36">
        <f>G408/G410</f>
        <v>0.04370658725867899</v>
      </c>
      <c r="I408" s="37">
        <f t="shared" si="85"/>
        <v>1.0106928785500213</v>
      </c>
      <c r="J408" s="34">
        <f t="shared" si="86"/>
        <v>1.0106928785500213</v>
      </c>
      <c r="K408" s="38">
        <f t="shared" si="87"/>
        <v>51255</v>
      </c>
      <c r="L408" s="115"/>
    </row>
    <row r="409" spans="1:12" ht="12.75">
      <c r="A409" s="119"/>
      <c r="B409" s="114"/>
      <c r="C409" s="33" t="s">
        <v>33</v>
      </c>
      <c r="D409" s="33" t="s">
        <v>52</v>
      </c>
      <c r="E409" s="34">
        <v>1</v>
      </c>
      <c r="F409" s="35">
        <v>12057</v>
      </c>
      <c r="G409" s="35">
        <f t="shared" si="84"/>
        <v>11992.283838066296</v>
      </c>
      <c r="H409" s="36">
        <f>G409/G410</f>
        <v>0.010335506479556578</v>
      </c>
      <c r="I409" s="37">
        <f t="shared" si="85"/>
        <v>1.0053964835061926</v>
      </c>
      <c r="J409" s="34">
        <f t="shared" si="86"/>
        <v>1.0053964835061926</v>
      </c>
      <c r="K409" s="38">
        <f t="shared" si="87"/>
        <v>12057</v>
      </c>
      <c r="L409" s="115"/>
    </row>
    <row r="410" spans="1:12" ht="12.75">
      <c r="A410" s="119"/>
      <c r="B410" s="114"/>
      <c r="C410" s="33"/>
      <c r="D410" s="33"/>
      <c r="E410" s="34"/>
      <c r="F410" s="39">
        <f>SUM(F403:F409)</f>
        <v>1438847</v>
      </c>
      <c r="G410" s="39">
        <f>SUM(G403:G409)</f>
        <v>1160299.5810400574</v>
      </c>
      <c r="H410" s="40">
        <f>SUM(H403:H409)</f>
        <v>1</v>
      </c>
      <c r="I410" s="41" t="s">
        <v>263</v>
      </c>
      <c r="J410" s="42" t="s">
        <v>263</v>
      </c>
      <c r="K410" s="43">
        <f>SUM(K403:K409)</f>
        <v>1438847</v>
      </c>
      <c r="L410" s="115"/>
    </row>
    <row r="411" spans="1:12" ht="12.75">
      <c r="A411" s="119"/>
      <c r="B411" s="44"/>
      <c r="C411" s="45"/>
      <c r="D411" s="45"/>
      <c r="E411" s="46"/>
      <c r="F411" s="47"/>
      <c r="G411" s="47"/>
      <c r="H411" s="48" t="s">
        <v>263</v>
      </c>
      <c r="I411" s="49"/>
      <c r="J411" s="46"/>
      <c r="K411" s="50"/>
      <c r="L411" s="51"/>
    </row>
    <row r="412" spans="1:12" ht="12.75">
      <c r="A412" s="119"/>
      <c r="B412" s="114" t="s">
        <v>92</v>
      </c>
      <c r="C412" s="33" t="s">
        <v>7</v>
      </c>
      <c r="D412" s="33" t="s">
        <v>52</v>
      </c>
      <c r="E412" s="34">
        <v>1</v>
      </c>
      <c r="F412" s="35">
        <v>135940</v>
      </c>
      <c r="G412" s="35">
        <v>88584</v>
      </c>
      <c r="H412" s="36">
        <f>G412/G419</f>
        <v>0.05556357030939319</v>
      </c>
      <c r="I412" s="37">
        <f aca="true" t="shared" si="88" ref="I412:I418">F412/G412</f>
        <v>1.5345886390318793</v>
      </c>
      <c r="J412" s="34">
        <f aca="true" t="shared" si="89" ref="J412:J418">I412*E412</f>
        <v>1.5345886390318793</v>
      </c>
      <c r="K412" s="38">
        <f aca="true" t="shared" si="90" ref="K412:K418">G412*J412</f>
        <v>135940</v>
      </c>
      <c r="L412" s="115">
        <f>K419/G419</f>
        <v>1.1843645672471996</v>
      </c>
    </row>
    <row r="413" spans="1:12" ht="12.75">
      <c r="A413" s="119"/>
      <c r="B413" s="114"/>
      <c r="C413" s="33" t="s">
        <v>37</v>
      </c>
      <c r="D413" s="33" t="s">
        <v>52</v>
      </c>
      <c r="E413" s="34">
        <v>1</v>
      </c>
      <c r="F413" s="35">
        <v>149738</v>
      </c>
      <c r="G413" s="35">
        <v>119653</v>
      </c>
      <c r="H413" s="36">
        <f>G413/G419</f>
        <v>0.07505133972534345</v>
      </c>
      <c r="I413" s="37">
        <f t="shared" si="88"/>
        <v>1.2514354007003585</v>
      </c>
      <c r="J413" s="34">
        <f t="shared" si="89"/>
        <v>1.2514354007003585</v>
      </c>
      <c r="K413" s="38">
        <f t="shared" si="90"/>
        <v>149738</v>
      </c>
      <c r="L413" s="115"/>
    </row>
    <row r="414" spans="1:12" ht="12.75">
      <c r="A414" s="119"/>
      <c r="B414" s="114"/>
      <c r="C414" s="33" t="s">
        <v>49</v>
      </c>
      <c r="D414" s="33" t="s">
        <v>52</v>
      </c>
      <c r="E414" s="34">
        <v>1</v>
      </c>
      <c r="F414" s="35">
        <v>382360</v>
      </c>
      <c r="G414" s="35">
        <v>291103</v>
      </c>
      <c r="H414" s="36">
        <f>G414/G419</f>
        <v>0.18259191284854248</v>
      </c>
      <c r="I414" s="37">
        <f t="shared" si="88"/>
        <v>1.3134869788356698</v>
      </c>
      <c r="J414" s="34">
        <f t="shared" si="89"/>
        <v>1.3134869788356698</v>
      </c>
      <c r="K414" s="38">
        <f t="shared" si="90"/>
        <v>382360</v>
      </c>
      <c r="L414" s="115"/>
    </row>
    <row r="415" spans="1:12" ht="12.75">
      <c r="A415" s="119"/>
      <c r="B415" s="114"/>
      <c r="C415" s="33" t="s">
        <v>53</v>
      </c>
      <c r="D415" s="33" t="s">
        <v>52</v>
      </c>
      <c r="E415" s="34">
        <v>1</v>
      </c>
      <c r="F415" s="35">
        <v>571427</v>
      </c>
      <c r="G415" s="35">
        <v>467270</v>
      </c>
      <c r="H415" s="36">
        <f>G415/G419</f>
        <v>0.29309118462103945</v>
      </c>
      <c r="I415" s="37">
        <f t="shared" si="88"/>
        <v>1.2229053866073147</v>
      </c>
      <c r="J415" s="34">
        <f t="shared" si="89"/>
        <v>1.2229053866073147</v>
      </c>
      <c r="K415" s="38">
        <f t="shared" si="90"/>
        <v>571427</v>
      </c>
      <c r="L415" s="115"/>
    </row>
    <row r="416" spans="1:12" ht="12.75">
      <c r="A416" s="119"/>
      <c r="B416" s="114"/>
      <c r="C416" s="33" t="s">
        <v>54</v>
      </c>
      <c r="D416" s="33" t="s">
        <v>52</v>
      </c>
      <c r="E416" s="34">
        <v>1</v>
      </c>
      <c r="F416" s="35">
        <v>333822.11100000003</v>
      </c>
      <c r="G416" s="35">
        <v>315306</v>
      </c>
      <c r="H416" s="36">
        <f>G416/G419</f>
        <v>0.1977730414067273</v>
      </c>
      <c r="I416" s="37">
        <f t="shared" si="88"/>
        <v>1.058724258339518</v>
      </c>
      <c r="J416" s="34">
        <f t="shared" si="89"/>
        <v>1.058724258339518</v>
      </c>
      <c r="K416" s="38">
        <f t="shared" si="90"/>
        <v>333822.11100000003</v>
      </c>
      <c r="L416" s="115"/>
    </row>
    <row r="417" spans="1:12" ht="12.75">
      <c r="A417" s="119"/>
      <c r="B417" s="114"/>
      <c r="C417" s="33" t="s">
        <v>64</v>
      </c>
      <c r="D417" s="33" t="s">
        <v>52</v>
      </c>
      <c r="E417" s="34">
        <v>1</v>
      </c>
      <c r="F417" s="35">
        <v>241697</v>
      </c>
      <c r="G417" s="35">
        <v>239600</v>
      </c>
      <c r="H417" s="36">
        <f>G417/G419</f>
        <v>0.1502870884824642</v>
      </c>
      <c r="I417" s="37">
        <f t="shared" si="88"/>
        <v>1.0087520868113522</v>
      </c>
      <c r="J417" s="34">
        <f t="shared" si="89"/>
        <v>1.0087520868113522</v>
      </c>
      <c r="K417" s="38">
        <f t="shared" si="90"/>
        <v>241697</v>
      </c>
      <c r="L417" s="115"/>
    </row>
    <row r="418" spans="1:12" ht="12.75">
      <c r="A418" s="119"/>
      <c r="B418" s="114"/>
      <c r="C418" s="33" t="s">
        <v>33</v>
      </c>
      <c r="D418" s="33" t="s">
        <v>52</v>
      </c>
      <c r="E418" s="34">
        <v>1</v>
      </c>
      <c r="F418" s="35">
        <v>73227</v>
      </c>
      <c r="G418" s="35">
        <v>72766</v>
      </c>
      <c r="H418" s="36">
        <f>G418/G419</f>
        <v>0.04564186260648995</v>
      </c>
      <c r="I418" s="37">
        <f t="shared" si="88"/>
        <v>1.0063353764120606</v>
      </c>
      <c r="J418" s="34">
        <f t="shared" si="89"/>
        <v>1.0063353764120606</v>
      </c>
      <c r="K418" s="38">
        <f t="shared" si="90"/>
        <v>73227</v>
      </c>
      <c r="L418" s="115"/>
    </row>
    <row r="419" spans="1:12" ht="12.75">
      <c r="A419" s="119"/>
      <c r="B419" s="114"/>
      <c r="C419" s="33"/>
      <c r="D419" s="33"/>
      <c r="E419" s="34"/>
      <c r="F419" s="39">
        <f>SUM(F412:F418)</f>
        <v>1888211.111</v>
      </c>
      <c r="G419" s="39">
        <f>SUM(G412:G418)</f>
        <v>1594282</v>
      </c>
      <c r="H419" s="40">
        <f>SUM(H412:H418)</f>
        <v>1</v>
      </c>
      <c r="I419" s="41"/>
      <c r="J419" s="42"/>
      <c r="K419" s="43">
        <f>SUM(K412:K418)</f>
        <v>1888211.111</v>
      </c>
      <c r="L419" s="115"/>
    </row>
    <row r="420" spans="1:12" ht="12.75">
      <c r="A420" s="119"/>
      <c r="B420" s="44"/>
      <c r="C420" s="45"/>
      <c r="D420" s="45"/>
      <c r="E420" s="46"/>
      <c r="F420" s="47"/>
      <c r="G420" s="47"/>
      <c r="H420" s="48" t="s">
        <v>263</v>
      </c>
      <c r="I420" s="49"/>
      <c r="J420" s="46"/>
      <c r="K420" s="50"/>
      <c r="L420" s="51"/>
    </row>
    <row r="421" spans="1:12" ht="12.75">
      <c r="A421" s="119"/>
      <c r="B421" s="114" t="s">
        <v>264</v>
      </c>
      <c r="C421" s="33" t="s">
        <v>7</v>
      </c>
      <c r="D421" s="33" t="s">
        <v>52</v>
      </c>
      <c r="E421" s="34">
        <v>1</v>
      </c>
      <c r="F421" s="35">
        <v>14700</v>
      </c>
      <c r="G421" s="35">
        <v>10312</v>
      </c>
      <c r="H421" s="36">
        <f>G421/G428</f>
        <v>0.04473558630862002</v>
      </c>
      <c r="I421" s="37">
        <f aca="true" t="shared" si="91" ref="I421:I427">F421/G421</f>
        <v>1.4255236617532971</v>
      </c>
      <c r="J421" s="34">
        <f aca="true" t="shared" si="92" ref="J421:J427">I421*E421</f>
        <v>1.4255236617532971</v>
      </c>
      <c r="K421" s="38">
        <f aca="true" t="shared" si="93" ref="K421:K427">G421*J421</f>
        <v>14700</v>
      </c>
      <c r="L421" s="115">
        <f>K428/G428</f>
        <v>1.2213439764001561</v>
      </c>
    </row>
    <row r="422" spans="1:12" ht="12.75">
      <c r="A422" s="119"/>
      <c r="B422" s="114"/>
      <c r="C422" s="33" t="s">
        <v>37</v>
      </c>
      <c r="D422" s="33" t="s">
        <v>52</v>
      </c>
      <c r="E422" s="34">
        <v>1</v>
      </c>
      <c r="F422" s="35">
        <v>12780</v>
      </c>
      <c r="G422" s="35">
        <v>8550</v>
      </c>
      <c r="H422" s="36">
        <f>G422/G428</f>
        <v>0.03709166630514945</v>
      </c>
      <c r="I422" s="37">
        <f t="shared" si="91"/>
        <v>1.4947368421052631</v>
      </c>
      <c r="J422" s="34">
        <f t="shared" si="92"/>
        <v>1.4947368421052631</v>
      </c>
      <c r="K422" s="38">
        <f t="shared" si="93"/>
        <v>12780</v>
      </c>
      <c r="L422" s="115"/>
    </row>
    <row r="423" spans="1:12" ht="12.75">
      <c r="A423" s="119"/>
      <c r="B423" s="114"/>
      <c r="C423" s="33" t="s">
        <v>49</v>
      </c>
      <c r="D423" s="33" t="s">
        <v>52</v>
      </c>
      <c r="E423" s="34">
        <v>1</v>
      </c>
      <c r="F423" s="35">
        <v>46976</v>
      </c>
      <c r="G423" s="35">
        <v>34393</v>
      </c>
      <c r="H423" s="36">
        <f>G423/G428</f>
        <v>0.14920393909157953</v>
      </c>
      <c r="I423" s="37">
        <f t="shared" si="91"/>
        <v>1.3658593318407815</v>
      </c>
      <c r="J423" s="34">
        <f t="shared" si="92"/>
        <v>1.3658593318407815</v>
      </c>
      <c r="K423" s="38">
        <f t="shared" si="93"/>
        <v>46976</v>
      </c>
      <c r="L423" s="115"/>
    </row>
    <row r="424" spans="1:12" ht="12.75">
      <c r="A424" s="119"/>
      <c r="B424" s="114"/>
      <c r="C424" s="33" t="s">
        <v>53</v>
      </c>
      <c r="D424" s="33" t="s">
        <v>52</v>
      </c>
      <c r="E424" s="34">
        <v>1</v>
      </c>
      <c r="F424" s="35">
        <v>94876</v>
      </c>
      <c r="G424" s="35">
        <v>72015</v>
      </c>
      <c r="H424" s="36">
        <f>G424/G428</f>
        <v>0.3124159472474079</v>
      </c>
      <c r="I424" s="37">
        <f t="shared" si="91"/>
        <v>1.3174477539401515</v>
      </c>
      <c r="J424" s="34">
        <f t="shared" si="92"/>
        <v>1.3174477539401515</v>
      </c>
      <c r="K424" s="38">
        <f t="shared" si="93"/>
        <v>94876</v>
      </c>
      <c r="L424" s="115"/>
    </row>
    <row r="425" spans="1:12" ht="12.75">
      <c r="A425" s="119"/>
      <c r="B425" s="114"/>
      <c r="C425" s="33" t="s">
        <v>54</v>
      </c>
      <c r="D425" s="33" t="s">
        <v>52</v>
      </c>
      <c r="E425" s="34">
        <v>1</v>
      </c>
      <c r="F425" s="35">
        <v>57960</v>
      </c>
      <c r="G425" s="35">
        <v>51900</v>
      </c>
      <c r="H425" s="36">
        <f>G425/G428</f>
        <v>0.22515292178213528</v>
      </c>
      <c r="I425" s="37">
        <f t="shared" si="91"/>
        <v>1.1167630057803468</v>
      </c>
      <c r="J425" s="34">
        <f t="shared" si="92"/>
        <v>1.1167630057803468</v>
      </c>
      <c r="K425" s="38">
        <f t="shared" si="93"/>
        <v>57960</v>
      </c>
      <c r="L425" s="115"/>
    </row>
    <row r="426" spans="1:12" ht="12.75">
      <c r="A426" s="119"/>
      <c r="B426" s="114"/>
      <c r="C426" s="33" t="s">
        <v>64</v>
      </c>
      <c r="D426" s="33" t="s">
        <v>52</v>
      </c>
      <c r="E426" s="34">
        <v>1</v>
      </c>
      <c r="F426" s="35">
        <v>41580</v>
      </c>
      <c r="G426" s="35">
        <v>40680</v>
      </c>
      <c r="H426" s="36">
        <f>G426/G428</f>
        <v>0.17647824389397423</v>
      </c>
      <c r="I426" s="37">
        <f t="shared" si="91"/>
        <v>1.0221238938053097</v>
      </c>
      <c r="J426" s="34">
        <f t="shared" si="92"/>
        <v>1.0221238938053097</v>
      </c>
      <c r="K426" s="38">
        <f t="shared" si="93"/>
        <v>41580</v>
      </c>
      <c r="L426" s="115"/>
    </row>
    <row r="427" spans="1:12" ht="12.75">
      <c r="A427" s="119"/>
      <c r="B427" s="114"/>
      <c r="C427" s="33" t="s">
        <v>33</v>
      </c>
      <c r="D427" s="33" t="s">
        <v>52</v>
      </c>
      <c r="E427" s="34">
        <v>1</v>
      </c>
      <c r="F427" s="35">
        <v>12660</v>
      </c>
      <c r="G427" s="35">
        <v>12660</v>
      </c>
      <c r="H427" s="36">
        <f>G427/G428</f>
        <v>0.054921695371133575</v>
      </c>
      <c r="I427" s="37">
        <f t="shared" si="91"/>
        <v>1</v>
      </c>
      <c r="J427" s="34">
        <f t="shared" si="92"/>
        <v>1</v>
      </c>
      <c r="K427" s="38">
        <f t="shared" si="93"/>
        <v>12660</v>
      </c>
      <c r="L427" s="115"/>
    </row>
    <row r="428" spans="1:12" ht="12.75">
      <c r="A428" s="119"/>
      <c r="B428" s="114"/>
      <c r="C428" s="33"/>
      <c r="D428" s="33"/>
      <c r="E428" s="34"/>
      <c r="F428" s="39">
        <f>SUM(F421:F427)</f>
        <v>281532</v>
      </c>
      <c r="G428" s="39">
        <f>SUM(G421:G427)</f>
        <v>230510</v>
      </c>
      <c r="H428" s="40">
        <f>SUM(H421:H427)</f>
        <v>1</v>
      </c>
      <c r="I428" s="41"/>
      <c r="J428" s="42"/>
      <c r="K428" s="43">
        <f>SUM(K421:K427)</f>
        <v>281532</v>
      </c>
      <c r="L428" s="115"/>
    </row>
    <row r="429" spans="1:12" ht="12.75">
      <c r="A429" s="119"/>
      <c r="B429" s="44"/>
      <c r="C429" s="45"/>
      <c r="D429" s="45"/>
      <c r="E429" s="46"/>
      <c r="F429" s="47"/>
      <c r="G429" s="47"/>
      <c r="H429" s="48" t="s">
        <v>263</v>
      </c>
      <c r="I429" s="49"/>
      <c r="J429" s="46"/>
      <c r="K429" s="50"/>
      <c r="L429" s="51"/>
    </row>
    <row r="430" spans="1:12" ht="12.75">
      <c r="A430" s="119"/>
      <c r="B430" s="114" t="s">
        <v>266</v>
      </c>
      <c r="C430" s="33" t="str">
        <f>C421</f>
        <v>10 MG     </v>
      </c>
      <c r="D430" s="33" t="str">
        <f>D421</f>
        <v>CAPSULE   </v>
      </c>
      <c r="E430" s="34">
        <f aca="true" t="shared" si="94" ref="E430:E436">(E403*(F403/F430))+(E412*(F412/F430))+(E421*(F421/F430))</f>
        <v>1</v>
      </c>
      <c r="F430" s="35">
        <f aca="true" t="shared" si="95" ref="F430:F436">F421+F412+F403</f>
        <v>293115</v>
      </c>
      <c r="G430" s="35">
        <f aca="true" t="shared" si="96" ref="G430:G436">G403+G412+G421</f>
        <v>192431.63197026023</v>
      </c>
      <c r="H430" s="36">
        <f>G430/G437</f>
        <v>0.0644642305758719</v>
      </c>
      <c r="I430" s="37">
        <f aca="true" t="shared" si="97" ref="I430:I436">F430/G430</f>
        <v>1.52321630804077</v>
      </c>
      <c r="J430" s="34">
        <f aca="true" t="shared" si="98" ref="J430:J436">E430*I430</f>
        <v>1.52321630804077</v>
      </c>
      <c r="K430" s="38">
        <f aca="true" t="shared" si="99" ref="K430:K436">G430*J430</f>
        <v>293115</v>
      </c>
      <c r="L430" s="115">
        <f>K437/G437</f>
        <v>1.2088708212237513</v>
      </c>
    </row>
    <row r="431" spans="1:12" ht="12.75">
      <c r="A431" s="119"/>
      <c r="B431" s="114"/>
      <c r="C431" s="33" t="str">
        <f aca="true" t="shared" si="100" ref="C431:D436">C422</f>
        <v>18 MG     </v>
      </c>
      <c r="D431" s="33" t="str">
        <f t="shared" si="100"/>
        <v>CAPSULE   </v>
      </c>
      <c r="E431" s="34">
        <f t="shared" si="94"/>
        <v>0.9999999999999999</v>
      </c>
      <c r="F431" s="35">
        <f t="shared" si="95"/>
        <v>292937</v>
      </c>
      <c r="G431" s="35">
        <f t="shared" si="96"/>
        <v>231084.5703922027</v>
      </c>
      <c r="H431" s="36">
        <f>G431/G437</f>
        <v>0.07741289140338163</v>
      </c>
      <c r="I431" s="37">
        <f t="shared" si="97"/>
        <v>1.2676614431799569</v>
      </c>
      <c r="J431" s="34">
        <f t="shared" si="98"/>
        <v>1.2676614431799567</v>
      </c>
      <c r="K431" s="38">
        <f t="shared" si="99"/>
        <v>292936.99999999994</v>
      </c>
      <c r="L431" s="115"/>
    </row>
    <row r="432" spans="1:12" ht="12.75">
      <c r="A432" s="119"/>
      <c r="B432" s="114"/>
      <c r="C432" s="33" t="str">
        <f t="shared" si="100"/>
        <v>25 MG     </v>
      </c>
      <c r="D432" s="33" t="str">
        <f t="shared" si="100"/>
        <v>CAPSULE   </v>
      </c>
      <c r="E432" s="34">
        <f t="shared" si="94"/>
        <v>1</v>
      </c>
      <c r="F432" s="35">
        <f t="shared" si="95"/>
        <v>759811</v>
      </c>
      <c r="G432" s="35">
        <f t="shared" si="96"/>
        <v>576041.7045297856</v>
      </c>
      <c r="H432" s="36">
        <f>G432/G437</f>
        <v>0.19297287499939375</v>
      </c>
      <c r="I432" s="37">
        <f t="shared" si="97"/>
        <v>1.3190208174601223</v>
      </c>
      <c r="J432" s="34">
        <f t="shared" si="98"/>
        <v>1.3190208174601223</v>
      </c>
      <c r="K432" s="38">
        <f t="shared" si="99"/>
        <v>759811</v>
      </c>
      <c r="L432" s="115"/>
    </row>
    <row r="433" spans="1:12" ht="12.75">
      <c r="A433" s="119"/>
      <c r="B433" s="114"/>
      <c r="C433" s="33" t="str">
        <f t="shared" si="100"/>
        <v>40 MG     </v>
      </c>
      <c r="D433" s="33" t="str">
        <f t="shared" si="100"/>
        <v>CAPSULE   </v>
      </c>
      <c r="E433" s="34">
        <f t="shared" si="94"/>
        <v>1</v>
      </c>
      <c r="F433" s="35">
        <f t="shared" si="95"/>
        <v>1237812</v>
      </c>
      <c r="G433" s="35">
        <f t="shared" si="96"/>
        <v>1001846.6739906619</v>
      </c>
      <c r="H433" s="36">
        <f>G433/G437</f>
        <v>0.335616729601844</v>
      </c>
      <c r="I433" s="37">
        <f t="shared" si="97"/>
        <v>1.2355303781859315</v>
      </c>
      <c r="J433" s="34">
        <f t="shared" si="98"/>
        <v>1.2355303781859315</v>
      </c>
      <c r="K433" s="38">
        <f t="shared" si="99"/>
        <v>1237812</v>
      </c>
      <c r="L433" s="115"/>
    </row>
    <row r="434" spans="1:12" ht="12.75">
      <c r="A434" s="119"/>
      <c r="B434" s="114"/>
      <c r="C434" s="33" t="str">
        <f t="shared" si="100"/>
        <v>60 MG     </v>
      </c>
      <c r="D434" s="33" t="str">
        <f t="shared" si="100"/>
        <v>CAPSULE   </v>
      </c>
      <c r="E434" s="34">
        <f t="shared" si="94"/>
        <v>1</v>
      </c>
      <c r="F434" s="35">
        <f t="shared" si="95"/>
        <v>592439.111</v>
      </c>
      <c r="G434" s="35">
        <f t="shared" si="96"/>
        <v>555275.9814341447</v>
      </c>
      <c r="H434" s="36">
        <f>G434/G437</f>
        <v>0.18601639727270178</v>
      </c>
      <c r="I434" s="37">
        <f t="shared" si="97"/>
        <v>1.0669273132791948</v>
      </c>
      <c r="J434" s="34">
        <f t="shared" si="98"/>
        <v>1.0669273132791948</v>
      </c>
      <c r="K434" s="38">
        <f t="shared" si="99"/>
        <v>592439.111</v>
      </c>
      <c r="L434" s="115"/>
    </row>
    <row r="435" spans="1:12" ht="12.75">
      <c r="A435" s="119"/>
      <c r="B435" s="114"/>
      <c r="C435" s="33" t="str">
        <f t="shared" si="100"/>
        <v>80 MG     </v>
      </c>
      <c r="D435" s="33" t="str">
        <f t="shared" si="100"/>
        <v>CAPSULE   </v>
      </c>
      <c r="E435" s="34">
        <f t="shared" si="94"/>
        <v>1</v>
      </c>
      <c r="F435" s="35">
        <f t="shared" si="95"/>
        <v>334532</v>
      </c>
      <c r="G435" s="35">
        <f t="shared" si="96"/>
        <v>330992.73488493596</v>
      </c>
      <c r="H435" s="36">
        <f>G435/G437</f>
        <v>0.11088193641603868</v>
      </c>
      <c r="I435" s="37">
        <f t="shared" si="97"/>
        <v>1.0106928785500213</v>
      </c>
      <c r="J435" s="34">
        <f t="shared" si="98"/>
        <v>1.0106928785500213</v>
      </c>
      <c r="K435" s="38">
        <f t="shared" si="99"/>
        <v>334532</v>
      </c>
      <c r="L435" s="115"/>
    </row>
    <row r="436" spans="1:12" ht="12.75">
      <c r="A436" s="119"/>
      <c r="B436" s="114"/>
      <c r="C436" s="33" t="str">
        <f t="shared" si="100"/>
        <v>100 MG    </v>
      </c>
      <c r="D436" s="33" t="str">
        <f t="shared" si="100"/>
        <v>CAPSULE   </v>
      </c>
      <c r="E436" s="34">
        <f t="shared" si="94"/>
        <v>0.9999999999999999</v>
      </c>
      <c r="F436" s="35">
        <f t="shared" si="95"/>
        <v>97944</v>
      </c>
      <c r="G436" s="35">
        <f t="shared" si="96"/>
        <v>97418.2838380663</v>
      </c>
      <c r="H436" s="36">
        <f>G436/G437</f>
        <v>0.032634939730768364</v>
      </c>
      <c r="I436" s="37">
        <f t="shared" si="97"/>
        <v>1.0053964835061924</v>
      </c>
      <c r="J436" s="34">
        <f t="shared" si="98"/>
        <v>1.0053964835061922</v>
      </c>
      <c r="K436" s="38">
        <f t="shared" si="99"/>
        <v>97943.99999999997</v>
      </c>
      <c r="L436" s="115"/>
    </row>
    <row r="437" spans="1:12" ht="13.5" thickBot="1">
      <c r="A437" s="120"/>
      <c r="B437" s="116"/>
      <c r="C437" s="52"/>
      <c r="D437" s="52"/>
      <c r="E437" s="53"/>
      <c r="F437" s="54">
        <f>SUM(F430:F436)</f>
        <v>3608590.111</v>
      </c>
      <c r="G437" s="54">
        <f>SUM(G430:G436)</f>
        <v>2985091.581040057</v>
      </c>
      <c r="H437" s="55">
        <f>SUM(H430:H436)</f>
        <v>1.0000000000000002</v>
      </c>
      <c r="I437" s="56"/>
      <c r="J437" s="57"/>
      <c r="K437" s="58">
        <f>SUM(K430:K436)</f>
        <v>3608590.111</v>
      </c>
      <c r="L437" s="117"/>
    </row>
    <row r="438" spans="1:12" ht="14.25" thickBot="1" thickTop="1">
      <c r="A438" s="69"/>
      <c r="B438" s="70"/>
      <c r="C438" s="70"/>
      <c r="D438" s="70"/>
      <c r="E438" s="71"/>
      <c r="F438" s="72"/>
      <c r="G438" s="73"/>
      <c r="H438" s="71"/>
      <c r="I438" s="71"/>
      <c r="J438" s="74"/>
      <c r="K438" s="75"/>
      <c r="L438" s="76"/>
    </row>
    <row r="439" spans="1:12" ht="13.5" thickTop="1">
      <c r="A439" s="118" t="s">
        <v>46</v>
      </c>
      <c r="B439" s="121" t="s">
        <v>4</v>
      </c>
      <c r="C439" s="27" t="s">
        <v>47</v>
      </c>
      <c r="D439" s="27" t="s">
        <v>8</v>
      </c>
      <c r="E439" s="28">
        <v>1</v>
      </c>
      <c r="F439" s="29">
        <v>9192</v>
      </c>
      <c r="G439" s="29">
        <f>F439/I439</f>
        <v>5598.415714743247</v>
      </c>
      <c r="H439" s="30">
        <f>G439/G442</f>
        <v>0.13699283506281631</v>
      </c>
      <c r="I439" s="31">
        <f>(F444+F449)/(G444+G449)</f>
        <v>1.6418930762489046</v>
      </c>
      <c r="J439" s="28">
        <f>I439*E439</f>
        <v>1.6418930762489046</v>
      </c>
      <c r="K439" s="32">
        <f>J439*G439</f>
        <v>9192</v>
      </c>
      <c r="L439" s="122">
        <f>K442/G442</f>
        <v>1.5903006858326432</v>
      </c>
    </row>
    <row r="440" spans="1:12" ht="12.75">
      <c r="A440" s="119"/>
      <c r="B440" s="114"/>
      <c r="C440" s="33" t="s">
        <v>13</v>
      </c>
      <c r="D440" s="33" t="s">
        <v>8</v>
      </c>
      <c r="E440" s="34">
        <v>1</v>
      </c>
      <c r="F440" s="35">
        <v>33017</v>
      </c>
      <c r="G440" s="35">
        <f>F440/I440</f>
        <v>21693.33946088112</v>
      </c>
      <c r="H440" s="36">
        <f>G440/G442</f>
        <v>0.530834476421597</v>
      </c>
      <c r="I440" s="37">
        <f>(F445+F450)/(G445+G450)</f>
        <v>1.521987892161023</v>
      </c>
      <c r="J440" s="34">
        <f>I440*E440</f>
        <v>1.521987892161023</v>
      </c>
      <c r="K440" s="38">
        <f>J440*G440</f>
        <v>33017</v>
      </c>
      <c r="L440" s="115"/>
    </row>
    <row r="441" spans="1:12" ht="12.75">
      <c r="A441" s="119"/>
      <c r="B441" s="114"/>
      <c r="C441" s="33" t="s">
        <v>7</v>
      </c>
      <c r="D441" s="33" t="s">
        <v>8</v>
      </c>
      <c r="E441" s="34">
        <v>1</v>
      </c>
      <c r="F441" s="35">
        <v>22781</v>
      </c>
      <c r="G441" s="35">
        <f>F441/I441</f>
        <v>13574.73037580001</v>
      </c>
      <c r="H441" s="36">
        <f>G441/G442</f>
        <v>0.33217268851558657</v>
      </c>
      <c r="I441" s="37">
        <f>(F446+F451)/(G446+G451)</f>
        <v>1.6781917113147398</v>
      </c>
      <c r="J441" s="34">
        <f>I441*E441</f>
        <v>1.6781917113147398</v>
      </c>
      <c r="K441" s="38">
        <f>J441*G441</f>
        <v>22781</v>
      </c>
      <c r="L441" s="115"/>
    </row>
    <row r="442" spans="1:12" ht="12.75">
      <c r="A442" s="119"/>
      <c r="B442" s="114"/>
      <c r="C442" s="33"/>
      <c r="D442" s="33"/>
      <c r="E442" s="34"/>
      <c r="F442" s="39">
        <f>SUM(F439:F441)</f>
        <v>64990</v>
      </c>
      <c r="G442" s="39">
        <f>SUM(G439:G441)</f>
        <v>40866.48555142438</v>
      </c>
      <c r="H442" s="40">
        <f>SUM(H439:H441)</f>
        <v>0.9999999999999999</v>
      </c>
      <c r="I442" s="41"/>
      <c r="J442" s="42"/>
      <c r="K442" s="43">
        <f>SUM(K439:K441)</f>
        <v>64990</v>
      </c>
      <c r="L442" s="115"/>
    </row>
    <row r="443" spans="1:12" ht="12.75">
      <c r="A443" s="119"/>
      <c r="B443" s="44"/>
      <c r="C443" s="45"/>
      <c r="D443" s="45"/>
      <c r="E443" s="46"/>
      <c r="F443" s="47"/>
      <c r="G443" s="47"/>
      <c r="H443" s="48" t="s">
        <v>263</v>
      </c>
      <c r="I443" s="49"/>
      <c r="J443" s="46"/>
      <c r="K443" s="50"/>
      <c r="L443" s="51"/>
    </row>
    <row r="444" spans="1:12" ht="12.75">
      <c r="A444" s="119"/>
      <c r="B444" s="114" t="s">
        <v>92</v>
      </c>
      <c r="C444" s="33" t="s">
        <v>47</v>
      </c>
      <c r="D444" s="33" t="s">
        <v>8</v>
      </c>
      <c r="E444" s="34">
        <v>1</v>
      </c>
      <c r="F444" s="35">
        <v>52812</v>
      </c>
      <c r="G444" s="35">
        <v>32084</v>
      </c>
      <c r="H444" s="36">
        <f>G444/G447</f>
        <v>0.11757376760821447</v>
      </c>
      <c r="I444" s="37">
        <f>F444/G444</f>
        <v>1.6460541079665878</v>
      </c>
      <c r="J444" s="34">
        <f>I444*E444</f>
        <v>1.6460541079665878</v>
      </c>
      <c r="K444" s="38">
        <f>G444*J444</f>
        <v>52812</v>
      </c>
      <c r="L444" s="115">
        <f>K447/G447</f>
        <v>1.6086652203866845</v>
      </c>
    </row>
    <row r="445" spans="1:12" ht="12.75">
      <c r="A445" s="119"/>
      <c r="B445" s="114"/>
      <c r="C445" s="33" t="s">
        <v>13</v>
      </c>
      <c r="D445" s="33" t="s">
        <v>8</v>
      </c>
      <c r="E445" s="34">
        <v>1</v>
      </c>
      <c r="F445" s="35">
        <v>199643</v>
      </c>
      <c r="G445" s="35">
        <v>130860</v>
      </c>
      <c r="H445" s="36">
        <f>G445/G447</f>
        <v>0.47954442180560236</v>
      </c>
      <c r="I445" s="37">
        <f>F445/G445</f>
        <v>1.5256228029955679</v>
      </c>
      <c r="J445" s="34">
        <f>I445*E445</f>
        <v>1.5256228029955679</v>
      </c>
      <c r="K445" s="38">
        <f>G445*J445</f>
        <v>199643</v>
      </c>
      <c r="L445" s="115"/>
    </row>
    <row r="446" spans="1:12" ht="12.75">
      <c r="A446" s="119"/>
      <c r="B446" s="114"/>
      <c r="C446" s="33" t="s">
        <v>7</v>
      </c>
      <c r="D446" s="33" t="s">
        <v>8</v>
      </c>
      <c r="E446" s="34">
        <v>1</v>
      </c>
      <c r="F446" s="35">
        <v>186524</v>
      </c>
      <c r="G446" s="35">
        <v>109940</v>
      </c>
      <c r="H446" s="36">
        <f>G446/G447</f>
        <v>0.40288181058618316</v>
      </c>
      <c r="I446" s="37">
        <f>F446/G446</f>
        <v>1.6965981444424232</v>
      </c>
      <c r="J446" s="34">
        <f>I446*E446</f>
        <v>1.6965981444424232</v>
      </c>
      <c r="K446" s="38">
        <f>G446*J446</f>
        <v>186524</v>
      </c>
      <c r="L446" s="115"/>
    </row>
    <row r="447" spans="1:12" ht="12.75">
      <c r="A447" s="119"/>
      <c r="B447" s="114"/>
      <c r="C447" s="33"/>
      <c r="D447" s="33"/>
      <c r="E447" s="34"/>
      <c r="F447" s="39">
        <f>SUM(F444:F446)</f>
        <v>438979</v>
      </c>
      <c r="G447" s="39">
        <f>SUM(G444:G446)</f>
        <v>272884</v>
      </c>
      <c r="H447" s="40">
        <f>SUM(H444:H446)</f>
        <v>1</v>
      </c>
      <c r="I447" s="41"/>
      <c r="J447" s="42"/>
      <c r="K447" s="43">
        <f>SUM(K444:K446)</f>
        <v>438979</v>
      </c>
      <c r="L447" s="115"/>
    </row>
    <row r="448" spans="1:12" ht="12.75">
      <c r="A448" s="119"/>
      <c r="B448" s="44"/>
      <c r="C448" s="45"/>
      <c r="D448" s="45"/>
      <c r="E448" s="46"/>
      <c r="F448" s="47"/>
      <c r="G448" s="47"/>
      <c r="H448" s="48" t="s">
        <v>263</v>
      </c>
      <c r="I448" s="49"/>
      <c r="J448" s="46"/>
      <c r="K448" s="50"/>
      <c r="L448" s="51"/>
    </row>
    <row r="449" spans="1:12" ht="12.75">
      <c r="A449" s="119"/>
      <c r="B449" s="114" t="s">
        <v>264</v>
      </c>
      <c r="C449" s="33" t="s">
        <v>47</v>
      </c>
      <c r="D449" s="33" t="s">
        <v>8</v>
      </c>
      <c r="E449" s="34">
        <v>1</v>
      </c>
      <c r="F449" s="35">
        <v>3390</v>
      </c>
      <c r="G449" s="35">
        <v>2146</v>
      </c>
      <c r="H449" s="36">
        <f>G449/G452</f>
        <v>0.09509039347749025</v>
      </c>
      <c r="I449" s="37">
        <f>F449/G449</f>
        <v>1.5796831314072692</v>
      </c>
      <c r="J449" s="34">
        <f>I449*E449</f>
        <v>1.5796831314072692</v>
      </c>
      <c r="K449" s="38">
        <f>G449*J449</f>
        <v>3390</v>
      </c>
      <c r="L449" s="115">
        <f>K452/G452</f>
        <v>1.4851559730591988</v>
      </c>
    </row>
    <row r="450" spans="1:12" ht="12.75">
      <c r="A450" s="119"/>
      <c r="B450" s="114"/>
      <c r="C450" s="33" t="s">
        <v>13</v>
      </c>
      <c r="D450" s="33" t="s">
        <v>8</v>
      </c>
      <c r="E450" s="34">
        <v>1</v>
      </c>
      <c r="F450" s="35">
        <v>15560</v>
      </c>
      <c r="G450" s="35">
        <v>10536</v>
      </c>
      <c r="H450" s="36">
        <f>G450/G452</f>
        <v>0.466855724920241</v>
      </c>
      <c r="I450" s="37">
        <f>F450/G450</f>
        <v>1.4768413059984813</v>
      </c>
      <c r="J450" s="34">
        <f>I450*E450</f>
        <v>1.4768413059984813</v>
      </c>
      <c r="K450" s="38">
        <f>G450*J450</f>
        <v>15559.999999999998</v>
      </c>
      <c r="L450" s="115"/>
    </row>
    <row r="451" spans="1:12" ht="12.75">
      <c r="A451" s="119"/>
      <c r="B451" s="114"/>
      <c r="C451" s="33" t="s">
        <v>7</v>
      </c>
      <c r="D451" s="33" t="s">
        <v>8</v>
      </c>
      <c r="E451" s="34">
        <v>1</v>
      </c>
      <c r="F451" s="35">
        <v>14567</v>
      </c>
      <c r="G451" s="35">
        <v>9886</v>
      </c>
      <c r="H451" s="36">
        <f>G451/G452</f>
        <v>0.4380538816022687</v>
      </c>
      <c r="I451" s="37">
        <f>F451/G451</f>
        <v>1.473497875783937</v>
      </c>
      <c r="J451" s="34">
        <f>I451*E451</f>
        <v>1.473497875783937</v>
      </c>
      <c r="K451" s="38">
        <f>G451*J451</f>
        <v>14567.000000000002</v>
      </c>
      <c r="L451" s="115"/>
    </row>
    <row r="452" spans="1:12" ht="12.75">
      <c r="A452" s="119"/>
      <c r="B452" s="114"/>
      <c r="C452" s="33"/>
      <c r="D452" s="33"/>
      <c r="E452" s="34"/>
      <c r="F452" s="39">
        <f>SUM(F449:F451)</f>
        <v>33517</v>
      </c>
      <c r="G452" s="39">
        <f>SUM(G449:G451)</f>
        <v>22568</v>
      </c>
      <c r="H452" s="40">
        <f>SUM(H449:H451)</f>
        <v>1</v>
      </c>
      <c r="I452" s="41"/>
      <c r="J452" s="42"/>
      <c r="K452" s="43">
        <f>SUM(K449:K451)</f>
        <v>33517</v>
      </c>
      <c r="L452" s="115"/>
    </row>
    <row r="453" spans="1:12" ht="12.75">
      <c r="A453" s="119"/>
      <c r="B453" s="44"/>
      <c r="C453" s="45"/>
      <c r="D453" s="45"/>
      <c r="E453" s="46"/>
      <c r="F453" s="47"/>
      <c r="G453" s="47"/>
      <c r="H453" s="48" t="s">
        <v>263</v>
      </c>
      <c r="I453" s="49"/>
      <c r="J453" s="46"/>
      <c r="K453" s="50"/>
      <c r="L453" s="51"/>
    </row>
    <row r="454" spans="1:12" ht="12.75">
      <c r="A454" s="119"/>
      <c r="B454" s="114" t="s">
        <v>265</v>
      </c>
      <c r="C454" s="33" t="str">
        <f aca="true" t="shared" si="101" ref="C454:D456">C449</f>
        <v>2.5 MG    </v>
      </c>
      <c r="D454" s="33" t="str">
        <f t="shared" si="101"/>
        <v>TABLET    </v>
      </c>
      <c r="E454" s="34">
        <f>(E439*(F439/F454))+(E444*(F444/F454))+(E449*(F449/F454))</f>
        <v>1</v>
      </c>
      <c r="F454" s="35">
        <f aca="true" t="shared" si="102" ref="F454:G456">F439+F444+F449</f>
        <v>65394</v>
      </c>
      <c r="G454" s="35">
        <f t="shared" si="102"/>
        <v>39828.41571474325</v>
      </c>
      <c r="H454" s="36">
        <f>G454/G457</f>
        <v>0.11842469987767988</v>
      </c>
      <c r="I454" s="37">
        <f>F454/G454</f>
        <v>1.6418930762489043</v>
      </c>
      <c r="J454" s="34">
        <f>I454*E454</f>
        <v>1.6418930762489043</v>
      </c>
      <c r="K454" s="38">
        <f>G454*J454</f>
        <v>65394</v>
      </c>
      <c r="L454" s="115">
        <f>K457/G457</f>
        <v>1.5981458738990912</v>
      </c>
    </row>
    <row r="455" spans="1:12" ht="12.75">
      <c r="A455" s="119"/>
      <c r="B455" s="114"/>
      <c r="C455" s="33" t="str">
        <f t="shared" si="101"/>
        <v>5 MG      </v>
      </c>
      <c r="D455" s="33" t="str">
        <f t="shared" si="101"/>
        <v>TABLET    </v>
      </c>
      <c r="E455" s="34">
        <f>(E440*(F440/F455))+(E445*(F445/F455))+(E450*(F450/F455))</f>
        <v>1</v>
      </c>
      <c r="F455" s="35">
        <f t="shared" si="102"/>
        <v>248220</v>
      </c>
      <c r="G455" s="35">
        <f t="shared" si="102"/>
        <v>163089.33946088114</v>
      </c>
      <c r="H455" s="36">
        <f>G455/G457</f>
        <v>0.4849252909589002</v>
      </c>
      <c r="I455" s="37">
        <f>F455/G455</f>
        <v>1.5219878921610228</v>
      </c>
      <c r="J455" s="34">
        <f>I455*E455</f>
        <v>1.5219878921610228</v>
      </c>
      <c r="K455" s="38">
        <f>G455*J455</f>
        <v>248220</v>
      </c>
      <c r="L455" s="115"/>
    </row>
    <row r="456" spans="1:12" ht="12.75">
      <c r="A456" s="119"/>
      <c r="B456" s="114"/>
      <c r="C456" s="33" t="str">
        <f t="shared" si="101"/>
        <v>10 MG     </v>
      </c>
      <c r="D456" s="33" t="str">
        <f t="shared" si="101"/>
        <v>TABLET    </v>
      </c>
      <c r="E456" s="34">
        <f>(E441*(F441/F456))+(E446*(F446/F456))+(E451*(F451/F456))</f>
        <v>1</v>
      </c>
      <c r="F456" s="35">
        <f t="shared" si="102"/>
        <v>223872</v>
      </c>
      <c r="G456" s="35">
        <f t="shared" si="102"/>
        <v>133400.7303758</v>
      </c>
      <c r="H456" s="36">
        <f>G456/G457</f>
        <v>0.3966500091634199</v>
      </c>
      <c r="I456" s="37">
        <f>F456/G456</f>
        <v>1.67819171131474</v>
      </c>
      <c r="J456" s="34">
        <f>I456*E456</f>
        <v>1.67819171131474</v>
      </c>
      <c r="K456" s="38">
        <f>G456*J456</f>
        <v>223872</v>
      </c>
      <c r="L456" s="115"/>
    </row>
    <row r="457" spans="1:12" ht="13.5" thickBot="1">
      <c r="A457" s="120"/>
      <c r="B457" s="116"/>
      <c r="C457" s="52"/>
      <c r="D457" s="52"/>
      <c r="E457" s="53"/>
      <c r="F457" s="54">
        <f>SUM(F454:F456)</f>
        <v>537486</v>
      </c>
      <c r="G457" s="54">
        <f>SUM(G454:G456)</f>
        <v>336318.4855514244</v>
      </c>
      <c r="H457" s="55">
        <f>SUM(H454:H456)</f>
        <v>1</v>
      </c>
      <c r="I457" s="56"/>
      <c r="J457" s="57"/>
      <c r="K457" s="58">
        <f>SUM(K454:K456)</f>
        <v>537486</v>
      </c>
      <c r="L457" s="117"/>
    </row>
    <row r="458" spans="1:12" ht="14.25" thickBot="1" thickTop="1">
      <c r="A458" s="69"/>
      <c r="B458" s="70"/>
      <c r="C458" s="70"/>
      <c r="D458" s="70"/>
      <c r="E458" s="71"/>
      <c r="F458" s="72"/>
      <c r="G458" s="73"/>
      <c r="H458" s="71"/>
      <c r="I458" s="71"/>
      <c r="J458" s="74"/>
      <c r="K458" s="75"/>
      <c r="L458" s="76"/>
    </row>
    <row r="459" spans="1:12" ht="13.5" thickTop="1">
      <c r="A459" s="118" t="s">
        <v>46</v>
      </c>
      <c r="B459" s="127" t="s">
        <v>4</v>
      </c>
      <c r="C459" s="95" t="s">
        <v>13</v>
      </c>
      <c r="D459" s="95" t="s">
        <v>58</v>
      </c>
      <c r="E459" s="96">
        <v>1</v>
      </c>
      <c r="F459" s="97">
        <v>38470</v>
      </c>
      <c r="G459" s="29">
        <f>F459/I459</f>
        <v>29955.077335327012</v>
      </c>
      <c r="H459" s="98">
        <f>G459/G464</f>
        <v>0.14593207881029754</v>
      </c>
      <c r="I459" s="99">
        <f>(F466+F473)/(G466+G473)</f>
        <v>1.284256407331356</v>
      </c>
      <c r="J459" s="96">
        <f>E459*I459</f>
        <v>1.284256407331356</v>
      </c>
      <c r="K459" s="100">
        <f>G459*J459</f>
        <v>38470</v>
      </c>
      <c r="L459" s="128">
        <f>K464/G464</f>
        <v>1.1875201389237537</v>
      </c>
    </row>
    <row r="460" spans="1:12" ht="12.75">
      <c r="A460" s="119"/>
      <c r="B460" s="123"/>
      <c r="C460" s="84" t="s">
        <v>7</v>
      </c>
      <c r="D460" s="84" t="s">
        <v>58</v>
      </c>
      <c r="E460" s="85">
        <v>1</v>
      </c>
      <c r="F460" s="86">
        <v>67315</v>
      </c>
      <c r="G460" s="35">
        <f>F460/I460</f>
        <v>58069.54367856699</v>
      </c>
      <c r="H460" s="87">
        <f>G460/G464</f>
        <v>0.2828972574403852</v>
      </c>
      <c r="I460" s="88">
        <f>(F467+F474)/(G467+G474)</f>
        <v>1.159213517719538</v>
      </c>
      <c r="J460" s="85">
        <f>E460*I460</f>
        <v>1.159213517719538</v>
      </c>
      <c r="K460" s="89">
        <f>G460*J460</f>
        <v>67315</v>
      </c>
      <c r="L460" s="124"/>
    </row>
    <row r="461" spans="1:12" ht="12.75">
      <c r="A461" s="119"/>
      <c r="B461" s="123"/>
      <c r="C461" s="84" t="s">
        <v>27</v>
      </c>
      <c r="D461" s="84" t="s">
        <v>58</v>
      </c>
      <c r="E461" s="85">
        <v>1</v>
      </c>
      <c r="F461" s="86">
        <v>52114</v>
      </c>
      <c r="G461" s="35">
        <f>F461/I461</f>
        <v>45732.13751172087</v>
      </c>
      <c r="H461" s="87">
        <f>G461/G464</f>
        <v>0.222793145242633</v>
      </c>
      <c r="I461" s="88">
        <f>(F468+F475)/(G468+G475)</f>
        <v>1.1395487470193908</v>
      </c>
      <c r="J461" s="85">
        <f>E461*I461</f>
        <v>1.1395487470193908</v>
      </c>
      <c r="K461" s="89">
        <f>G461*J461</f>
        <v>52114</v>
      </c>
      <c r="L461" s="124"/>
    </row>
    <row r="462" spans="1:12" ht="12.75">
      <c r="A462" s="119"/>
      <c r="B462" s="123"/>
      <c r="C462" s="84" t="s">
        <v>11</v>
      </c>
      <c r="D462" s="84" t="s">
        <v>58</v>
      </c>
      <c r="E462" s="85">
        <v>1</v>
      </c>
      <c r="F462" s="86">
        <v>77866</v>
      </c>
      <c r="G462" s="35">
        <f>F462/I462</f>
        <v>64229.52035390241</v>
      </c>
      <c r="H462" s="87">
        <f>G462/G464</f>
        <v>0.3129068011177936</v>
      </c>
      <c r="I462" s="88">
        <f>(F469+F476)/(G469+G476)</f>
        <v>1.2123086015738724</v>
      </c>
      <c r="J462" s="85">
        <f>E462*I462</f>
        <v>1.2123086015738724</v>
      </c>
      <c r="K462" s="89">
        <f>G462*J462</f>
        <v>77866</v>
      </c>
      <c r="L462" s="124"/>
    </row>
    <row r="463" spans="1:12" ht="12.75">
      <c r="A463" s="119"/>
      <c r="B463" s="123"/>
      <c r="C463" s="84" t="s">
        <v>34</v>
      </c>
      <c r="D463" s="84" t="s">
        <v>58</v>
      </c>
      <c r="E463" s="85">
        <v>1</v>
      </c>
      <c r="F463" s="86">
        <v>7994</v>
      </c>
      <c r="G463" s="35">
        <f>F463/I463</f>
        <v>7280.9768159677005</v>
      </c>
      <c r="H463" s="87">
        <f>G463/G464</f>
        <v>0.03547071738889064</v>
      </c>
      <c r="I463" s="88">
        <f>(F470+F477)/(G470+G477)</f>
        <v>1.0979296050591163</v>
      </c>
      <c r="J463" s="85">
        <f>E463*I463</f>
        <v>1.0979296050591163</v>
      </c>
      <c r="K463" s="89">
        <f>G463*J463</f>
        <v>7993.999999999999</v>
      </c>
      <c r="L463" s="124"/>
    </row>
    <row r="464" spans="1:12" ht="12.75">
      <c r="A464" s="119"/>
      <c r="B464" s="123"/>
      <c r="C464" s="84"/>
      <c r="D464" s="84"/>
      <c r="E464" s="85"/>
      <c r="F464" s="90">
        <f>SUM(F459:F463)</f>
        <v>243759</v>
      </c>
      <c r="G464" s="90">
        <f>SUM(G459:G463)</f>
        <v>205267.255695485</v>
      </c>
      <c r="H464" s="91">
        <f>SUM(H459:H463)</f>
        <v>1</v>
      </c>
      <c r="I464" s="92" t="s">
        <v>263</v>
      </c>
      <c r="J464" s="93"/>
      <c r="K464" s="94">
        <f>SUM(K459:K463)</f>
        <v>243759</v>
      </c>
      <c r="L464" s="124"/>
    </row>
    <row r="465" spans="1:12" ht="12.75">
      <c r="A465" s="119"/>
      <c r="B465" s="44"/>
      <c r="C465" s="45"/>
      <c r="D465" s="45"/>
      <c r="E465" s="101"/>
      <c r="F465" s="47"/>
      <c r="G465" s="47"/>
      <c r="H465" s="48" t="s">
        <v>263</v>
      </c>
      <c r="I465" s="49"/>
      <c r="J465" s="46"/>
      <c r="K465" s="50"/>
      <c r="L465" s="51"/>
    </row>
    <row r="466" spans="1:12" ht="12.75">
      <c r="A466" s="119"/>
      <c r="B466" s="123" t="s">
        <v>92</v>
      </c>
      <c r="C466" s="84" t="s">
        <v>13</v>
      </c>
      <c r="D466" s="84" t="s">
        <v>58</v>
      </c>
      <c r="E466" s="85">
        <v>1</v>
      </c>
      <c r="F466" s="86">
        <v>256672</v>
      </c>
      <c r="G466" s="86">
        <v>201384</v>
      </c>
      <c r="H466" s="87">
        <f>G466/G471</f>
        <v>0.1336799286275676</v>
      </c>
      <c r="I466" s="88">
        <f>F466/G466</f>
        <v>1.2745401819409685</v>
      </c>
      <c r="J466" s="85">
        <f>E466*I466</f>
        <v>1.2745401819409685</v>
      </c>
      <c r="K466" s="89">
        <f>G466*J466</f>
        <v>256672</v>
      </c>
      <c r="L466" s="124">
        <f>K471/G471</f>
        <v>1.1774526307963549</v>
      </c>
    </row>
    <row r="467" spans="1:12" ht="12.75">
      <c r="A467" s="119"/>
      <c r="B467" s="123"/>
      <c r="C467" s="84" t="s">
        <v>7</v>
      </c>
      <c r="D467" s="84" t="s">
        <v>58</v>
      </c>
      <c r="E467" s="85">
        <v>1</v>
      </c>
      <c r="F467" s="86">
        <v>495003</v>
      </c>
      <c r="G467" s="86">
        <v>427469</v>
      </c>
      <c r="H467" s="87">
        <f>G467/G471</f>
        <v>0.2837565318520721</v>
      </c>
      <c r="I467" s="88">
        <f>F467/G467</f>
        <v>1.1579857252806636</v>
      </c>
      <c r="J467" s="85">
        <f>E467*I467</f>
        <v>1.1579857252806636</v>
      </c>
      <c r="K467" s="89">
        <f>G467*J467</f>
        <v>495003</v>
      </c>
      <c r="L467" s="124"/>
    </row>
    <row r="468" spans="1:12" ht="12.75">
      <c r="A468" s="119"/>
      <c r="B468" s="123"/>
      <c r="C468" s="84" t="s">
        <v>27</v>
      </c>
      <c r="D468" s="84" t="s">
        <v>58</v>
      </c>
      <c r="E468" s="85">
        <v>1</v>
      </c>
      <c r="F468" s="86">
        <v>377479</v>
      </c>
      <c r="G468" s="86">
        <v>331901</v>
      </c>
      <c r="H468" s="87">
        <f>G468/G471</f>
        <v>0.22031791001975487</v>
      </c>
      <c r="I468" s="88">
        <f>F468/G468</f>
        <v>1.137324081578543</v>
      </c>
      <c r="J468" s="85">
        <f>E468*I468</f>
        <v>1.137324081578543</v>
      </c>
      <c r="K468" s="89">
        <f>G468*J468</f>
        <v>377479</v>
      </c>
      <c r="L468" s="124"/>
    </row>
    <row r="469" spans="1:12" ht="12.75">
      <c r="A469" s="119"/>
      <c r="B469" s="123"/>
      <c r="C469" s="84" t="s">
        <v>11</v>
      </c>
      <c r="D469" s="84" t="s">
        <v>58</v>
      </c>
      <c r="E469" s="85">
        <v>1</v>
      </c>
      <c r="F469" s="86">
        <v>512033</v>
      </c>
      <c r="G469" s="86">
        <v>425423</v>
      </c>
      <c r="H469" s="87">
        <f>G469/G471</f>
        <v>0.28239838456146316</v>
      </c>
      <c r="I469" s="88">
        <f>F469/G469</f>
        <v>1.2035856077363</v>
      </c>
      <c r="J469" s="85">
        <f>E469*I469</f>
        <v>1.2035856077363</v>
      </c>
      <c r="K469" s="89">
        <f>G469*J469</f>
        <v>512033</v>
      </c>
      <c r="L469" s="124"/>
    </row>
    <row r="470" spans="1:12" ht="12.75">
      <c r="A470" s="119"/>
      <c r="B470" s="123"/>
      <c r="C470" s="84" t="s">
        <v>34</v>
      </c>
      <c r="D470" s="84" t="s">
        <v>58</v>
      </c>
      <c r="E470" s="85">
        <v>1</v>
      </c>
      <c r="F470" s="86">
        <v>132603</v>
      </c>
      <c r="G470" s="86">
        <v>120287</v>
      </c>
      <c r="H470" s="87">
        <f>G470/G471</f>
        <v>0.07984724493914226</v>
      </c>
      <c r="I470" s="88">
        <f>F470/G470</f>
        <v>1.1023884542801798</v>
      </c>
      <c r="J470" s="85">
        <f>E470*I470</f>
        <v>1.1023884542801798</v>
      </c>
      <c r="K470" s="89">
        <f>G470*J470</f>
        <v>132603</v>
      </c>
      <c r="L470" s="124"/>
    </row>
    <row r="471" spans="1:12" ht="12.75">
      <c r="A471" s="119"/>
      <c r="B471" s="123"/>
      <c r="C471" s="84"/>
      <c r="D471" s="84"/>
      <c r="E471" s="85"/>
      <c r="F471" s="90">
        <f>SUM(F466:F470)</f>
        <v>1773790</v>
      </c>
      <c r="G471" s="90">
        <f>SUM(G466:G470)</f>
        <v>1506464</v>
      </c>
      <c r="H471" s="91">
        <f>SUM(H466:H470)</f>
        <v>1</v>
      </c>
      <c r="I471" s="92" t="s">
        <v>263</v>
      </c>
      <c r="J471" s="93"/>
      <c r="K471" s="94">
        <f>SUM(K466:K470)</f>
        <v>1773790</v>
      </c>
      <c r="L471" s="124"/>
    </row>
    <row r="472" spans="1:12" ht="12.75">
      <c r="A472" s="119"/>
      <c r="B472" s="44"/>
      <c r="C472" s="45"/>
      <c r="D472" s="45"/>
      <c r="E472" s="101"/>
      <c r="F472" s="47"/>
      <c r="G472" s="47"/>
      <c r="H472" s="48" t="s">
        <v>263</v>
      </c>
      <c r="I472" s="49"/>
      <c r="J472" s="46"/>
      <c r="K472" s="50"/>
      <c r="L472" s="51"/>
    </row>
    <row r="473" spans="1:12" ht="12.75">
      <c r="A473" s="119"/>
      <c r="B473" s="123" t="s">
        <v>264</v>
      </c>
      <c r="C473" s="84" t="s">
        <v>13</v>
      </c>
      <c r="D473" s="84" t="s">
        <v>58</v>
      </c>
      <c r="E473" s="85">
        <v>1</v>
      </c>
      <c r="F473" s="86">
        <v>13515</v>
      </c>
      <c r="G473" s="86">
        <v>9000</v>
      </c>
      <c r="H473" s="87">
        <f>G473/G478</f>
        <v>0.08971560154310834</v>
      </c>
      <c r="I473" s="88">
        <f>F473/G473</f>
        <v>1.5016666666666667</v>
      </c>
      <c r="J473" s="85">
        <f>E473*I473</f>
        <v>1.5016666666666667</v>
      </c>
      <c r="K473" s="89">
        <f>G473*J473</f>
        <v>13515</v>
      </c>
      <c r="L473" s="124">
        <f>K478/G478</f>
        <v>1.2388727733086118</v>
      </c>
    </row>
    <row r="474" spans="1:12" ht="12.75">
      <c r="A474" s="119"/>
      <c r="B474" s="123"/>
      <c r="C474" s="84" t="s">
        <v>7</v>
      </c>
      <c r="D474" s="84" t="s">
        <v>58</v>
      </c>
      <c r="E474" s="85">
        <v>1</v>
      </c>
      <c r="F474" s="86">
        <v>28652</v>
      </c>
      <c r="G474" s="86">
        <v>24264</v>
      </c>
      <c r="H474" s="87">
        <f>G474/G478</f>
        <v>0.24187326176022012</v>
      </c>
      <c r="I474" s="88">
        <f>F474/G474</f>
        <v>1.180844048796571</v>
      </c>
      <c r="J474" s="85">
        <f>E474*I474</f>
        <v>1.180844048796571</v>
      </c>
      <c r="K474" s="89">
        <f>G474*J474</f>
        <v>28652</v>
      </c>
      <c r="L474" s="124"/>
    </row>
    <row r="475" spans="1:12" ht="12.75">
      <c r="A475" s="119"/>
      <c r="B475" s="123"/>
      <c r="C475" s="84" t="s">
        <v>27</v>
      </c>
      <c r="D475" s="84" t="s">
        <v>58</v>
      </c>
      <c r="E475" s="85">
        <v>1</v>
      </c>
      <c r="F475" s="86">
        <v>27781</v>
      </c>
      <c r="G475" s="86">
        <v>23731</v>
      </c>
      <c r="H475" s="87">
        <f>G475/G478</f>
        <v>0.2365601044688338</v>
      </c>
      <c r="I475" s="88">
        <f>F475/G475</f>
        <v>1.1706628460663266</v>
      </c>
      <c r="J475" s="85">
        <f>E475*I475</f>
        <v>1.1706628460663266</v>
      </c>
      <c r="K475" s="89">
        <f>G475*J475</f>
        <v>27780.999999999996</v>
      </c>
      <c r="L475" s="124"/>
    </row>
    <row r="476" spans="1:12" ht="12.75">
      <c r="A476" s="119"/>
      <c r="B476" s="123"/>
      <c r="C476" s="84" t="s">
        <v>11</v>
      </c>
      <c r="D476" s="84" t="s">
        <v>58</v>
      </c>
      <c r="E476" s="85">
        <v>1</v>
      </c>
      <c r="F476" s="86">
        <v>41792</v>
      </c>
      <c r="G476" s="86">
        <v>31412</v>
      </c>
      <c r="H476" s="87">
        <f>G476/G478</f>
        <v>0.31312738618579106</v>
      </c>
      <c r="I476" s="88">
        <f>F476/G476</f>
        <v>1.3304469629440978</v>
      </c>
      <c r="J476" s="85">
        <f>E476*I476</f>
        <v>1.3304469629440978</v>
      </c>
      <c r="K476" s="89">
        <f>G476*J476</f>
        <v>41792</v>
      </c>
      <c r="L476" s="124"/>
    </row>
    <row r="477" spans="1:12" ht="12.75">
      <c r="A477" s="119"/>
      <c r="B477" s="123"/>
      <c r="C477" s="84" t="s">
        <v>34</v>
      </c>
      <c r="D477" s="84" t="s">
        <v>58</v>
      </c>
      <c r="E477" s="85">
        <v>1</v>
      </c>
      <c r="F477" s="86">
        <v>12540</v>
      </c>
      <c r="G477" s="86">
        <v>11910</v>
      </c>
      <c r="H477" s="87">
        <f>G477/G478</f>
        <v>0.11872364604204672</v>
      </c>
      <c r="I477" s="88">
        <f>F477/G477</f>
        <v>1.0528967254408061</v>
      </c>
      <c r="J477" s="85">
        <f>E477*I477</f>
        <v>1.0528967254408061</v>
      </c>
      <c r="K477" s="89">
        <f>G477*J477</f>
        <v>12540.000000000002</v>
      </c>
      <c r="L477" s="124"/>
    </row>
    <row r="478" spans="1:12" ht="12.75">
      <c r="A478" s="119"/>
      <c r="B478" s="123"/>
      <c r="C478" s="84"/>
      <c r="D478" s="84"/>
      <c r="E478" s="85"/>
      <c r="F478" s="90">
        <f>SUM(F473:F477)</f>
        <v>124280</v>
      </c>
      <c r="G478" s="90">
        <f>SUM(G473:G477)</f>
        <v>100317</v>
      </c>
      <c r="H478" s="91">
        <f>SUM(H473:H477)</f>
        <v>1</v>
      </c>
      <c r="I478" s="92" t="s">
        <v>263</v>
      </c>
      <c r="J478" s="93"/>
      <c r="K478" s="94">
        <f>SUM(K473:K477)</f>
        <v>124280</v>
      </c>
      <c r="L478" s="124"/>
    </row>
    <row r="479" spans="1:12" ht="12.75">
      <c r="A479" s="119"/>
      <c r="B479" s="44"/>
      <c r="C479" s="45"/>
      <c r="D479" s="45"/>
      <c r="E479" s="101"/>
      <c r="F479" s="47"/>
      <c r="G479" s="47"/>
      <c r="H479" s="48" t="s">
        <v>263</v>
      </c>
      <c r="I479" s="49"/>
      <c r="J479" s="46"/>
      <c r="K479" s="50"/>
      <c r="L479" s="51"/>
    </row>
    <row r="480" spans="1:12" ht="12.75">
      <c r="A480" s="119"/>
      <c r="B480" s="123" t="s">
        <v>265</v>
      </c>
      <c r="C480" s="84" t="str">
        <f>C473</f>
        <v>5 MG      </v>
      </c>
      <c r="D480" s="84" t="str">
        <f>D473</f>
        <v>CPMP 50-50</v>
      </c>
      <c r="E480" s="85">
        <f>(E459*(F459/F480))+(E466*(F466/F480))+(E473*(F473/F480))</f>
        <v>1</v>
      </c>
      <c r="F480" s="86">
        <f aca="true" t="shared" si="103" ref="F480:G484">F459+F466+F473</f>
        <v>308657</v>
      </c>
      <c r="G480" s="86">
        <f t="shared" si="103"/>
        <v>240339.07733532702</v>
      </c>
      <c r="H480" s="87">
        <f>G480/G485</f>
        <v>0.13263392770027646</v>
      </c>
      <c r="I480" s="88">
        <f>F480/G480</f>
        <v>1.284256407331356</v>
      </c>
      <c r="J480" s="85">
        <f>E480*I480</f>
        <v>1.284256407331356</v>
      </c>
      <c r="K480" s="89">
        <f>G480*J480</f>
        <v>308657</v>
      </c>
      <c r="L480" s="124">
        <f>K485/G485</f>
        <v>1.1819933565609937</v>
      </c>
    </row>
    <row r="481" spans="1:12" ht="12.75">
      <c r="A481" s="119"/>
      <c r="B481" s="123"/>
      <c r="C481" s="84" t="str">
        <f aca="true" t="shared" si="104" ref="C481:D484">C474</f>
        <v>10 MG     </v>
      </c>
      <c r="D481" s="84" t="str">
        <f t="shared" si="104"/>
        <v>CPMP 50-50</v>
      </c>
      <c r="E481" s="85">
        <f>(E460*(F460/F481))+(E467*(F467/F481))+(E474*(F474/F481))</f>
        <v>1</v>
      </c>
      <c r="F481" s="86">
        <f t="shared" si="103"/>
        <v>590970</v>
      </c>
      <c r="G481" s="86">
        <f t="shared" si="103"/>
        <v>509802.543678567</v>
      </c>
      <c r="H481" s="87">
        <f>G481/G485</f>
        <v>0.2813404897337565</v>
      </c>
      <c r="I481" s="88">
        <f>F481/G481</f>
        <v>1.159213517719538</v>
      </c>
      <c r="J481" s="85">
        <f>E481*I481</f>
        <v>1.159213517719538</v>
      </c>
      <c r="K481" s="89">
        <f>G481*J481</f>
        <v>590970</v>
      </c>
      <c r="L481" s="124"/>
    </row>
    <row r="482" spans="1:12" ht="12.75">
      <c r="A482" s="119"/>
      <c r="B482" s="123"/>
      <c r="C482" s="84" t="str">
        <f t="shared" si="104"/>
        <v>15 MG     </v>
      </c>
      <c r="D482" s="84" t="str">
        <f t="shared" si="104"/>
        <v>CPMP 50-50</v>
      </c>
      <c r="E482" s="85">
        <f>(E461*(F461/F482))+(E468*(F468/F482))+(E475*(F475/F482))</f>
        <v>1</v>
      </c>
      <c r="F482" s="86">
        <f t="shared" si="103"/>
        <v>457374</v>
      </c>
      <c r="G482" s="86">
        <f t="shared" si="103"/>
        <v>401364.1375117209</v>
      </c>
      <c r="H482" s="87">
        <f>G482/G485</f>
        <v>0.22149748840859246</v>
      </c>
      <c r="I482" s="88">
        <f>F482/G482</f>
        <v>1.1395487470193908</v>
      </c>
      <c r="J482" s="85">
        <f>E482*I482</f>
        <v>1.1395487470193908</v>
      </c>
      <c r="K482" s="89">
        <f>G482*J482</f>
        <v>457374</v>
      </c>
      <c r="L482" s="124"/>
    </row>
    <row r="483" spans="1:12" ht="12.75">
      <c r="A483" s="119"/>
      <c r="B483" s="123"/>
      <c r="C483" s="84" t="str">
        <f t="shared" si="104"/>
        <v>20 MG     </v>
      </c>
      <c r="D483" s="84" t="str">
        <f t="shared" si="104"/>
        <v>CPMP 50-50</v>
      </c>
      <c r="E483" s="85">
        <f>(E462*(F462/F483))+(E469*(F469/F483))+(E476*(F476/F483))</f>
        <v>1</v>
      </c>
      <c r="F483" s="86">
        <f t="shared" si="103"/>
        <v>631691</v>
      </c>
      <c r="G483" s="86">
        <f t="shared" si="103"/>
        <v>521064.5203539024</v>
      </c>
      <c r="H483" s="87">
        <f>G483/G485</f>
        <v>0.28755554313530785</v>
      </c>
      <c r="I483" s="88">
        <f>F483/G483</f>
        <v>1.2123086015738724</v>
      </c>
      <c r="J483" s="85">
        <f>E483*I483</f>
        <v>1.2123086015738724</v>
      </c>
      <c r="K483" s="89">
        <f>G483*J483</f>
        <v>631691</v>
      </c>
      <c r="L483" s="124"/>
    </row>
    <row r="484" spans="1:12" ht="12.75">
      <c r="A484" s="119"/>
      <c r="B484" s="123"/>
      <c r="C484" s="84" t="str">
        <f t="shared" si="104"/>
        <v>30 MG     </v>
      </c>
      <c r="D484" s="84" t="str">
        <f t="shared" si="104"/>
        <v>CPMP 50-50</v>
      </c>
      <c r="E484" s="85">
        <f>(E463*(F463/F484))+(E470*(F470/F484))+(E477*(F477/F484))</f>
        <v>1</v>
      </c>
      <c r="F484" s="86">
        <f t="shared" si="103"/>
        <v>153137</v>
      </c>
      <c r="G484" s="86">
        <f t="shared" si="103"/>
        <v>139477.9768159677</v>
      </c>
      <c r="H484" s="87">
        <f>G484/G485</f>
        <v>0.07697255102206671</v>
      </c>
      <c r="I484" s="88">
        <f>F484/G484</f>
        <v>1.0979296050591163</v>
      </c>
      <c r="J484" s="85">
        <f>E484*I484</f>
        <v>1.0979296050591163</v>
      </c>
      <c r="K484" s="89">
        <f>G484*J484</f>
        <v>153137</v>
      </c>
      <c r="L484" s="124"/>
    </row>
    <row r="485" spans="1:12" ht="13.5" thickBot="1">
      <c r="A485" s="120"/>
      <c r="B485" s="125"/>
      <c r="C485" s="102"/>
      <c r="D485" s="102"/>
      <c r="E485" s="103"/>
      <c r="F485" s="104">
        <f>SUM(F480:F484)</f>
        <v>2141829</v>
      </c>
      <c r="G485" s="104">
        <f>SUM(G480:G484)</f>
        <v>1812048.255695485</v>
      </c>
      <c r="H485" s="105">
        <f>SUM(H480:H484)</f>
        <v>1</v>
      </c>
      <c r="I485" s="106" t="s">
        <v>263</v>
      </c>
      <c r="J485" s="107"/>
      <c r="K485" s="108">
        <f>SUM(K480:K484)</f>
        <v>2141829</v>
      </c>
      <c r="L485" s="126"/>
    </row>
    <row r="486" spans="1:12" ht="14.25" thickBot="1" thickTop="1">
      <c r="A486" s="69"/>
      <c r="B486" s="70"/>
      <c r="C486" s="70"/>
      <c r="D486" s="70"/>
      <c r="E486" s="71"/>
      <c r="F486" s="72"/>
      <c r="G486" s="73"/>
      <c r="H486" s="71"/>
      <c r="I486" s="71"/>
      <c r="J486" s="74"/>
      <c r="K486" s="75"/>
      <c r="L486" s="76"/>
    </row>
    <row r="487" spans="1:12" ht="13.5" thickTop="1">
      <c r="A487" s="118" t="s">
        <v>77</v>
      </c>
      <c r="B487" s="121" t="s">
        <v>4</v>
      </c>
      <c r="C487" s="27" t="s">
        <v>65</v>
      </c>
      <c r="D487" s="27" t="s">
        <v>8</v>
      </c>
      <c r="E487" s="28">
        <v>1</v>
      </c>
      <c r="F487" s="29">
        <v>42262</v>
      </c>
      <c r="G487" s="29">
        <f>F487/I487</f>
        <v>27909.697745230293</v>
      </c>
      <c r="H487" s="30">
        <f>G487/G490</f>
        <v>0.12563306677991706</v>
      </c>
      <c r="I487" s="31">
        <f>(F492+F497)/(G492+G497)</f>
        <v>1.5142406910236956</v>
      </c>
      <c r="J487" s="28">
        <f>I487*E487</f>
        <v>1.5142406910236956</v>
      </c>
      <c r="K487" s="32">
        <f>J487*G487</f>
        <v>42262</v>
      </c>
      <c r="L487" s="122">
        <f>K490/G490</f>
        <v>1.104074987468351</v>
      </c>
    </row>
    <row r="488" spans="1:12" ht="12.75">
      <c r="A488" s="119"/>
      <c r="B488" s="114"/>
      <c r="C488" s="33" t="s">
        <v>78</v>
      </c>
      <c r="D488" s="33" t="s">
        <v>8</v>
      </c>
      <c r="E488" s="34">
        <v>1</v>
      </c>
      <c r="F488" s="35">
        <v>121423</v>
      </c>
      <c r="G488" s="35">
        <f>F488/I488</f>
        <v>117194.17883031024</v>
      </c>
      <c r="H488" s="36">
        <f>G488/G490</f>
        <v>0.5275393603186591</v>
      </c>
      <c r="I488" s="37">
        <f>(F493+F498)/(G493+G498)</f>
        <v>1.0360838841305662</v>
      </c>
      <c r="J488" s="34">
        <f>I488*E488</f>
        <v>1.0360838841305662</v>
      </c>
      <c r="K488" s="38">
        <f>J488*G488</f>
        <v>121423</v>
      </c>
      <c r="L488" s="115"/>
    </row>
    <row r="489" spans="1:12" ht="12.75">
      <c r="A489" s="119"/>
      <c r="B489" s="114"/>
      <c r="C489" s="33" t="s">
        <v>79</v>
      </c>
      <c r="D489" s="33" t="s">
        <v>8</v>
      </c>
      <c r="E489" s="34">
        <v>1</v>
      </c>
      <c r="F489" s="35">
        <v>81588</v>
      </c>
      <c r="G489" s="35">
        <f>F489/I489</f>
        <v>77048.60652926388</v>
      </c>
      <c r="H489" s="36">
        <f>G489/G490</f>
        <v>0.34682757290142385</v>
      </c>
      <c r="I489" s="37">
        <f>(F494+F499)/(G494+G499)</f>
        <v>1.058915971037218</v>
      </c>
      <c r="J489" s="34">
        <f>I489*E489</f>
        <v>1.058915971037218</v>
      </c>
      <c r="K489" s="38">
        <f>J489*G489</f>
        <v>81588</v>
      </c>
      <c r="L489" s="115"/>
    </row>
    <row r="490" spans="1:12" ht="12.75">
      <c r="A490" s="119"/>
      <c r="B490" s="114"/>
      <c r="C490" s="33"/>
      <c r="D490" s="33"/>
      <c r="E490" s="34"/>
      <c r="F490" s="39">
        <f>SUM(F487:F489)</f>
        <v>245273</v>
      </c>
      <c r="G490" s="39">
        <f>SUM(G487:G489)</f>
        <v>222152.4831048044</v>
      </c>
      <c r="H490" s="40">
        <f>SUM(H487:H489)</f>
        <v>1</v>
      </c>
      <c r="I490" s="41"/>
      <c r="J490" s="42"/>
      <c r="K490" s="43">
        <f>SUM(K487:K489)</f>
        <v>245273</v>
      </c>
      <c r="L490" s="115"/>
    </row>
    <row r="491" spans="1:12" ht="12.75">
      <c r="A491" s="119"/>
      <c r="B491" s="44"/>
      <c r="C491" s="45"/>
      <c r="D491" s="45"/>
      <c r="E491" s="46"/>
      <c r="F491" s="47"/>
      <c r="G491" s="47"/>
      <c r="H491" s="48" t="s">
        <v>263</v>
      </c>
      <c r="I491" s="49"/>
      <c r="J491" s="46"/>
      <c r="K491" s="50"/>
      <c r="L491" s="51"/>
    </row>
    <row r="492" spans="1:12" ht="12.75">
      <c r="A492" s="119"/>
      <c r="B492" s="114" t="s">
        <v>92</v>
      </c>
      <c r="C492" s="33" t="s">
        <v>65</v>
      </c>
      <c r="D492" s="33" t="s">
        <v>8</v>
      </c>
      <c r="E492" s="34">
        <v>1</v>
      </c>
      <c r="F492" s="35">
        <v>20455</v>
      </c>
      <c r="G492" s="35">
        <v>13174</v>
      </c>
      <c r="H492" s="36">
        <f>G492/G495</f>
        <v>0.019432856780406065</v>
      </c>
      <c r="I492" s="37">
        <f>F492/G492</f>
        <v>1.552679520267193</v>
      </c>
      <c r="J492" s="34">
        <f>I492*E492</f>
        <v>1.552679520267193</v>
      </c>
      <c r="K492" s="38">
        <f>G492*J492</f>
        <v>20455</v>
      </c>
      <c r="L492" s="115">
        <f>K495/G495</f>
        <v>1.062058005027112</v>
      </c>
    </row>
    <row r="493" spans="1:12" ht="12.75">
      <c r="A493" s="119"/>
      <c r="B493" s="114"/>
      <c r="C493" s="33" t="s">
        <v>78</v>
      </c>
      <c r="D493" s="33" t="s">
        <v>8</v>
      </c>
      <c r="E493" s="34">
        <v>1</v>
      </c>
      <c r="F493" s="35">
        <v>354167.111</v>
      </c>
      <c r="G493" s="35">
        <v>341213</v>
      </c>
      <c r="H493" s="36">
        <f>G493/G495</f>
        <v>0.5033204311987775</v>
      </c>
      <c r="I493" s="37">
        <f>F493/G493</f>
        <v>1.0379648811739295</v>
      </c>
      <c r="J493" s="34">
        <f>I493*E493</f>
        <v>1.0379648811739295</v>
      </c>
      <c r="K493" s="38">
        <f>G493*J493</f>
        <v>354167.111</v>
      </c>
      <c r="L493" s="115"/>
    </row>
    <row r="494" spans="1:12" ht="12.75">
      <c r="A494" s="119"/>
      <c r="B494" s="114"/>
      <c r="C494" s="33" t="s">
        <v>79</v>
      </c>
      <c r="D494" s="33" t="s">
        <v>8</v>
      </c>
      <c r="E494" s="34">
        <v>1</v>
      </c>
      <c r="F494" s="35">
        <v>345372.5</v>
      </c>
      <c r="G494" s="35">
        <v>323537</v>
      </c>
      <c r="H494" s="36">
        <f>G494/G495</f>
        <v>0.4772467120208165</v>
      </c>
      <c r="I494" s="37">
        <f>F494/G494</f>
        <v>1.067489962508152</v>
      </c>
      <c r="J494" s="34">
        <f>I494*E494</f>
        <v>1.067489962508152</v>
      </c>
      <c r="K494" s="38">
        <f>G494*J494</f>
        <v>345372.49999999994</v>
      </c>
      <c r="L494" s="115"/>
    </row>
    <row r="495" spans="1:12" ht="12.75">
      <c r="A495" s="119"/>
      <c r="B495" s="114"/>
      <c r="C495" s="33"/>
      <c r="D495" s="33"/>
      <c r="E495" s="34"/>
      <c r="F495" s="39">
        <f>SUM(F492:F494)</f>
        <v>719994.611</v>
      </c>
      <c r="G495" s="39">
        <f>SUM(G492:G494)</f>
        <v>677924</v>
      </c>
      <c r="H495" s="40">
        <f>SUM(H492:H494)</f>
        <v>1</v>
      </c>
      <c r="I495" s="41"/>
      <c r="J495" s="42"/>
      <c r="K495" s="43">
        <f>SUM(K492:K494)</f>
        <v>719994.6109999999</v>
      </c>
      <c r="L495" s="115"/>
    </row>
    <row r="496" spans="1:12" ht="12.75">
      <c r="A496" s="119"/>
      <c r="B496" s="44"/>
      <c r="C496" s="45"/>
      <c r="D496" s="45"/>
      <c r="E496" s="46"/>
      <c r="F496" s="47"/>
      <c r="G496" s="47"/>
      <c r="H496" s="48" t="s">
        <v>263</v>
      </c>
      <c r="I496" s="49"/>
      <c r="J496" s="46"/>
      <c r="K496" s="50"/>
      <c r="L496" s="51"/>
    </row>
    <row r="497" spans="1:12" ht="12.75">
      <c r="A497" s="119"/>
      <c r="B497" s="114" t="s">
        <v>264</v>
      </c>
      <c r="C497" s="33" t="s">
        <v>65</v>
      </c>
      <c r="D497" s="33" t="s">
        <v>8</v>
      </c>
      <c r="E497" s="34">
        <v>1</v>
      </c>
      <c r="F497" s="35">
        <v>5490</v>
      </c>
      <c r="G497" s="35">
        <v>3960</v>
      </c>
      <c r="H497" s="36">
        <f>G497/G500</f>
        <v>0.017930153900487647</v>
      </c>
      <c r="I497" s="37">
        <f>F497/G497</f>
        <v>1.3863636363636365</v>
      </c>
      <c r="J497" s="34">
        <f>I497*E497</f>
        <v>1.3863636363636365</v>
      </c>
      <c r="K497" s="38">
        <f>G497*J497</f>
        <v>5490</v>
      </c>
      <c r="L497" s="115">
        <f>K500/G500</f>
        <v>1.0382826897041977</v>
      </c>
    </row>
    <row r="498" spans="1:12" ht="12.75">
      <c r="A498" s="119"/>
      <c r="B498" s="114"/>
      <c r="C498" s="33" t="s">
        <v>78</v>
      </c>
      <c r="D498" s="33" t="s">
        <v>8</v>
      </c>
      <c r="E498" s="34">
        <v>1</v>
      </c>
      <c r="F498" s="35">
        <v>109985</v>
      </c>
      <c r="G498" s="35">
        <v>106774</v>
      </c>
      <c r="H498" s="36">
        <f>G498/G500</f>
        <v>0.483453094083502</v>
      </c>
      <c r="I498" s="37">
        <f>F498/G498</f>
        <v>1.0300728641804184</v>
      </c>
      <c r="J498" s="34">
        <f>I498*E498</f>
        <v>1.0300728641804184</v>
      </c>
      <c r="K498" s="38">
        <f>G498*J498</f>
        <v>109985</v>
      </c>
      <c r="L498" s="115"/>
    </row>
    <row r="499" spans="1:12" ht="12.75">
      <c r="A499" s="119"/>
      <c r="B499" s="114"/>
      <c r="C499" s="33" t="s">
        <v>79</v>
      </c>
      <c r="D499" s="33" t="s">
        <v>8</v>
      </c>
      <c r="E499" s="34">
        <v>1</v>
      </c>
      <c r="F499" s="35">
        <v>113837</v>
      </c>
      <c r="G499" s="35">
        <v>110123</v>
      </c>
      <c r="H499" s="36">
        <f>G499/G500</f>
        <v>0.49861675201601036</v>
      </c>
      <c r="I499" s="37">
        <f>F499/G499</f>
        <v>1.0337259246478938</v>
      </c>
      <c r="J499" s="34">
        <f>I499*E499</f>
        <v>1.0337259246478938</v>
      </c>
      <c r="K499" s="38">
        <f>G499*J499</f>
        <v>113837.00000000001</v>
      </c>
      <c r="L499" s="115"/>
    </row>
    <row r="500" spans="1:12" ht="12.75">
      <c r="A500" s="119"/>
      <c r="B500" s="114"/>
      <c r="C500" s="33"/>
      <c r="D500" s="33"/>
      <c r="E500" s="34"/>
      <c r="F500" s="39">
        <f>SUM(F497:F499)</f>
        <v>229312</v>
      </c>
      <c r="G500" s="39">
        <f>SUM(G497:G499)</f>
        <v>220857</v>
      </c>
      <c r="H500" s="40">
        <f>SUM(H497:H499)</f>
        <v>1</v>
      </c>
      <c r="I500" s="41"/>
      <c r="J500" s="42"/>
      <c r="K500" s="43">
        <f>SUM(K497:K499)</f>
        <v>229312</v>
      </c>
      <c r="L500" s="115"/>
    </row>
    <row r="501" spans="1:12" ht="12.75">
      <c r="A501" s="119"/>
      <c r="B501" s="44"/>
      <c r="C501" s="45"/>
      <c r="D501" s="45"/>
      <c r="E501" s="46"/>
      <c r="F501" s="47"/>
      <c r="G501" s="47"/>
      <c r="H501" s="48" t="s">
        <v>263</v>
      </c>
      <c r="I501" s="49"/>
      <c r="J501" s="46"/>
      <c r="K501" s="50"/>
      <c r="L501" s="51"/>
    </row>
    <row r="502" spans="1:12" ht="12.75">
      <c r="A502" s="119"/>
      <c r="B502" s="114" t="s">
        <v>265</v>
      </c>
      <c r="C502" s="33" t="str">
        <f aca="true" t="shared" si="105" ref="C502:D504">C497</f>
        <v>50 MG     </v>
      </c>
      <c r="D502" s="33" t="str">
        <f t="shared" si="105"/>
        <v>TABLET    </v>
      </c>
      <c r="E502" s="34">
        <f>(E487*(F487/F502))+(E492*(F492/F502))+(E497*(F497/F502))</f>
        <v>1</v>
      </c>
      <c r="F502" s="35">
        <f aca="true" t="shared" si="106" ref="F502:G504">F487+F492+F497</f>
        <v>68207</v>
      </c>
      <c r="G502" s="35">
        <f t="shared" si="106"/>
        <v>45043.697745230296</v>
      </c>
      <c r="H502" s="36">
        <f>G502/G505</f>
        <v>0.04018409515296709</v>
      </c>
      <c r="I502" s="37">
        <f>F502/G502</f>
        <v>1.5142406910236956</v>
      </c>
      <c r="J502" s="34">
        <f>I502*E502</f>
        <v>1.5142406910236956</v>
      </c>
      <c r="K502" s="38">
        <f>G502*J502</f>
        <v>68207</v>
      </c>
      <c r="L502" s="115">
        <f>K505/G505</f>
        <v>1.0657007119559028</v>
      </c>
    </row>
    <row r="503" spans="1:12" ht="12.75">
      <c r="A503" s="119"/>
      <c r="B503" s="114"/>
      <c r="C503" s="33" t="str">
        <f t="shared" si="105"/>
        <v>150 MG    </v>
      </c>
      <c r="D503" s="33" t="str">
        <f t="shared" si="105"/>
        <v>TABLET    </v>
      </c>
      <c r="E503" s="34">
        <f>(E488*(F488/F503))+(E493*(F493/F503))+(E498*(F498/F503))</f>
        <v>0.9999999999999999</v>
      </c>
      <c r="F503" s="35">
        <f t="shared" si="106"/>
        <v>585575.111</v>
      </c>
      <c r="G503" s="35">
        <f t="shared" si="106"/>
        <v>565181.1788303102</v>
      </c>
      <c r="H503" s="36">
        <f>G503/G505</f>
        <v>0.5042058135910524</v>
      </c>
      <c r="I503" s="37">
        <f>F503/G503</f>
        <v>1.0360838841305664</v>
      </c>
      <c r="J503" s="34">
        <f>I503*E503</f>
        <v>1.0360838841305662</v>
      </c>
      <c r="K503" s="38">
        <f>G503*J503</f>
        <v>585575.1109999999</v>
      </c>
      <c r="L503" s="115"/>
    </row>
    <row r="504" spans="1:12" ht="12.75">
      <c r="A504" s="119"/>
      <c r="B504" s="114"/>
      <c r="C504" s="33" t="str">
        <f t="shared" si="105"/>
        <v>250 MG    </v>
      </c>
      <c r="D504" s="33" t="str">
        <f t="shared" si="105"/>
        <v>TABLET    </v>
      </c>
      <c r="E504" s="34">
        <f>(E489*(F489/F504))+(E494*(F494/F504))+(E499*(F499/F504))</f>
        <v>1</v>
      </c>
      <c r="F504" s="35">
        <f t="shared" si="106"/>
        <v>540797.5</v>
      </c>
      <c r="G504" s="35">
        <f t="shared" si="106"/>
        <v>510708.6065292639</v>
      </c>
      <c r="H504" s="36">
        <f>G504/G505</f>
        <v>0.45561009125598034</v>
      </c>
      <c r="I504" s="37">
        <f>F504/G504</f>
        <v>1.058915971037218</v>
      </c>
      <c r="J504" s="34">
        <f>I504*E504</f>
        <v>1.058915971037218</v>
      </c>
      <c r="K504" s="38">
        <f>G504*J504</f>
        <v>540797.5</v>
      </c>
      <c r="L504" s="115"/>
    </row>
    <row r="505" spans="1:12" ht="13.5" thickBot="1">
      <c r="A505" s="120"/>
      <c r="B505" s="116"/>
      <c r="C505" s="52"/>
      <c r="D505" s="52"/>
      <c r="E505" s="53"/>
      <c r="F505" s="54">
        <f>SUM(F502:F504)</f>
        <v>1194579.611</v>
      </c>
      <c r="G505" s="54">
        <f>SUM(G502:G504)</f>
        <v>1120933.4831048045</v>
      </c>
      <c r="H505" s="55">
        <f>SUM(H502:H504)</f>
        <v>0.9999999999999998</v>
      </c>
      <c r="I505" s="56"/>
      <c r="J505" s="57"/>
      <c r="K505" s="58">
        <f>SUM(K502:K504)</f>
        <v>1194579.611</v>
      </c>
      <c r="L505" s="117"/>
    </row>
    <row r="506" spans="1:12" ht="14.25" thickBot="1" thickTop="1">
      <c r="A506" s="77"/>
      <c r="B506" s="78"/>
      <c r="C506" s="78"/>
      <c r="D506" s="78"/>
      <c r="E506" s="78"/>
      <c r="F506" s="78"/>
      <c r="G506" s="78"/>
      <c r="H506" s="78"/>
      <c r="I506" s="78"/>
      <c r="J506" s="78"/>
      <c r="K506" s="78"/>
      <c r="L506" s="76"/>
    </row>
    <row r="507" spans="1:12" ht="13.5" thickTop="1">
      <c r="A507" s="118" t="s">
        <v>30</v>
      </c>
      <c r="B507" s="121" t="s">
        <v>4</v>
      </c>
      <c r="C507" s="27" t="s">
        <v>13</v>
      </c>
      <c r="D507" s="27" t="s">
        <v>8</v>
      </c>
      <c r="E507" s="28">
        <v>1</v>
      </c>
      <c r="F507" s="29">
        <v>30</v>
      </c>
      <c r="G507" s="29">
        <f>F507/I507</f>
        <v>5.57312713708424</v>
      </c>
      <c r="H507" s="30">
        <f>G507/G508</f>
        <v>1</v>
      </c>
      <c r="I507" s="31">
        <f>(F510+F513)/(G510+G513)</f>
        <v>5.38297427316461</v>
      </c>
      <c r="J507" s="28">
        <f>E507*I507</f>
        <v>5.38297427316461</v>
      </c>
      <c r="K507" s="32">
        <f>G507*J507</f>
        <v>30.000000000000004</v>
      </c>
      <c r="L507" s="122">
        <f>K508/G508</f>
        <v>5.38297427316461</v>
      </c>
    </row>
    <row r="508" spans="1:12" ht="12.75">
      <c r="A508" s="119"/>
      <c r="B508" s="114"/>
      <c r="C508" s="33"/>
      <c r="D508" s="33"/>
      <c r="E508" s="34"/>
      <c r="F508" s="39">
        <f>SUM(F507)</f>
        <v>30</v>
      </c>
      <c r="G508" s="39">
        <f>SUM(G507:G507)</f>
        <v>5.57312713708424</v>
      </c>
      <c r="H508" s="40">
        <f>SUM(H507:H507)</f>
        <v>1</v>
      </c>
      <c r="I508" s="41"/>
      <c r="J508" s="42"/>
      <c r="K508" s="43">
        <f>SUM(K507:K507)</f>
        <v>30.000000000000004</v>
      </c>
      <c r="L508" s="115"/>
    </row>
    <row r="509" spans="1:12" ht="12.75">
      <c r="A509" s="119"/>
      <c r="B509" s="44"/>
      <c r="C509" s="45"/>
      <c r="D509" s="45"/>
      <c r="E509" s="46"/>
      <c r="F509" s="47"/>
      <c r="G509" s="47"/>
      <c r="H509" s="48" t="s">
        <v>263</v>
      </c>
      <c r="I509" s="49"/>
      <c r="J509" s="46"/>
      <c r="K509" s="50"/>
      <c r="L509" s="51"/>
    </row>
    <row r="510" spans="1:12" ht="12.75">
      <c r="A510" s="119"/>
      <c r="B510" s="114" t="s">
        <v>92</v>
      </c>
      <c r="C510" s="33" t="s">
        <v>13</v>
      </c>
      <c r="D510" s="33" t="s">
        <v>8</v>
      </c>
      <c r="E510" s="34">
        <v>1</v>
      </c>
      <c r="F510" s="35">
        <v>23876</v>
      </c>
      <c r="G510" s="35">
        <v>4361</v>
      </c>
      <c r="H510" s="36">
        <f>G510/G511</f>
        <v>1</v>
      </c>
      <c r="I510" s="37">
        <f>F510/G510</f>
        <v>5.474891080027517</v>
      </c>
      <c r="J510" s="34">
        <f>E510*I510</f>
        <v>5.474891080027517</v>
      </c>
      <c r="K510" s="38">
        <f>G510*J510</f>
        <v>23876</v>
      </c>
      <c r="L510" s="115">
        <f>K511/G511</f>
        <v>5.474891080027517</v>
      </c>
    </row>
    <row r="511" spans="1:12" ht="12.75">
      <c r="A511" s="119"/>
      <c r="B511" s="114"/>
      <c r="C511" s="33"/>
      <c r="D511" s="33"/>
      <c r="E511" s="34"/>
      <c r="F511" s="39">
        <f>SUM(F510)</f>
        <v>23876</v>
      </c>
      <c r="G511" s="39">
        <f>SUM(G510)</f>
        <v>4361</v>
      </c>
      <c r="H511" s="40">
        <f>SUM(H510:H510)</f>
        <v>1</v>
      </c>
      <c r="I511" s="41"/>
      <c r="J511" s="42"/>
      <c r="K511" s="43">
        <f>SUM(K510:K510)</f>
        <v>23876</v>
      </c>
      <c r="L511" s="115"/>
    </row>
    <row r="512" spans="1:12" ht="12.75">
      <c r="A512" s="119"/>
      <c r="B512" s="44"/>
      <c r="C512" s="45"/>
      <c r="D512" s="45"/>
      <c r="E512" s="46"/>
      <c r="F512" s="47"/>
      <c r="G512" s="47"/>
      <c r="H512" s="48" t="s">
        <v>263</v>
      </c>
      <c r="I512" s="49"/>
      <c r="J512" s="46"/>
      <c r="K512" s="50"/>
      <c r="L512" s="51"/>
    </row>
    <row r="513" spans="1:12" ht="12.75">
      <c r="A513" s="119"/>
      <c r="B513" s="114" t="s">
        <v>264</v>
      </c>
      <c r="C513" s="33" t="s">
        <v>13</v>
      </c>
      <c r="D513" s="33" t="s">
        <v>8</v>
      </c>
      <c r="E513" s="34">
        <v>1</v>
      </c>
      <c r="F513" s="35">
        <v>1860</v>
      </c>
      <c r="G513" s="35">
        <v>420</v>
      </c>
      <c r="H513" s="36">
        <f>G513/G514</f>
        <v>1</v>
      </c>
      <c r="I513" s="37">
        <f>F513/G513</f>
        <v>4.428571428571429</v>
      </c>
      <c r="J513" s="34">
        <f>E513*I513</f>
        <v>4.428571428571429</v>
      </c>
      <c r="K513" s="38">
        <f>G513*J513</f>
        <v>1860</v>
      </c>
      <c r="L513" s="115">
        <f>K514/G514</f>
        <v>4.428571428571429</v>
      </c>
    </row>
    <row r="514" spans="1:12" ht="12.75">
      <c r="A514" s="119"/>
      <c r="B514" s="114"/>
      <c r="C514" s="33"/>
      <c r="D514" s="33"/>
      <c r="E514" s="34"/>
      <c r="F514" s="39">
        <f>SUM(F513)</f>
        <v>1860</v>
      </c>
      <c r="G514" s="39">
        <f>SUM(G513)</f>
        <v>420</v>
      </c>
      <c r="H514" s="40">
        <f>SUM(H513:H513)</f>
        <v>1</v>
      </c>
      <c r="I514" s="41"/>
      <c r="J514" s="42"/>
      <c r="K514" s="43">
        <f>SUM(K513:K513)</f>
        <v>1860</v>
      </c>
      <c r="L514" s="115"/>
    </row>
    <row r="515" spans="1:12" ht="12.75">
      <c r="A515" s="119"/>
      <c r="B515" s="44"/>
      <c r="C515" s="45"/>
      <c r="D515" s="45"/>
      <c r="E515" s="46"/>
      <c r="F515" s="47"/>
      <c r="G515" s="47"/>
      <c r="H515" s="48" t="s">
        <v>263</v>
      </c>
      <c r="I515" s="49"/>
      <c r="J515" s="46"/>
      <c r="K515" s="50"/>
      <c r="L515" s="51"/>
    </row>
    <row r="516" spans="1:12" ht="12.75">
      <c r="A516" s="119"/>
      <c r="B516" s="114" t="s">
        <v>265</v>
      </c>
      <c r="C516" s="33" t="str">
        <f>C513</f>
        <v>5 MG      </v>
      </c>
      <c r="D516" s="33" t="str">
        <f>D513</f>
        <v>TABLET    </v>
      </c>
      <c r="E516" s="34">
        <f>(E507*(F507/F516))+(E510*(F510/F516))+(E513*(F513/F516))</f>
        <v>1</v>
      </c>
      <c r="F516" s="35">
        <f>F507+F510+F513</f>
        <v>25766</v>
      </c>
      <c r="G516" s="35">
        <f>G507+G510+G513</f>
        <v>4786.573127137084</v>
      </c>
      <c r="H516" s="36">
        <f>G516/G517</f>
        <v>1</v>
      </c>
      <c r="I516" s="37">
        <f>F516/G516</f>
        <v>5.38297427316461</v>
      </c>
      <c r="J516" s="34">
        <f>E516*I516</f>
        <v>5.38297427316461</v>
      </c>
      <c r="K516" s="38">
        <f>G516*J516</f>
        <v>25766</v>
      </c>
      <c r="L516" s="115">
        <f>K517/G517</f>
        <v>5.38297427316461</v>
      </c>
    </row>
    <row r="517" spans="1:12" ht="13.5" thickBot="1">
      <c r="A517" s="120"/>
      <c r="B517" s="116"/>
      <c r="C517" s="52"/>
      <c r="D517" s="52"/>
      <c r="E517" s="53"/>
      <c r="F517" s="54">
        <f>SUM(F516:F516)</f>
        <v>25766</v>
      </c>
      <c r="G517" s="54">
        <f>SUM(G516:G516)</f>
        <v>4786.573127137084</v>
      </c>
      <c r="H517" s="55">
        <f>SUM(H516:H516)</f>
        <v>1</v>
      </c>
      <c r="I517" s="56" t="s">
        <v>263</v>
      </c>
      <c r="J517" s="57"/>
      <c r="K517" s="58">
        <f>SUM(K516:K516)</f>
        <v>25766</v>
      </c>
      <c r="L517" s="117"/>
    </row>
    <row r="518" spans="1:12" ht="14.25" thickBot="1" thickTop="1">
      <c r="A518" s="59"/>
      <c r="B518" s="60"/>
      <c r="C518" s="61"/>
      <c r="D518" s="61"/>
      <c r="E518" s="62"/>
      <c r="F518" s="63"/>
      <c r="G518" s="63"/>
      <c r="H518" s="64"/>
      <c r="I518" s="65"/>
      <c r="J518" s="66"/>
      <c r="K518" s="67"/>
      <c r="L518" s="68"/>
    </row>
    <row r="519" spans="1:12" ht="13.5" thickTop="1">
      <c r="A519" s="118" t="s">
        <v>94</v>
      </c>
      <c r="B519" s="121" t="s">
        <v>4</v>
      </c>
      <c r="C519" s="27" t="s">
        <v>95</v>
      </c>
      <c r="D519" s="27" t="s">
        <v>61</v>
      </c>
      <c r="E519" s="28">
        <v>1</v>
      </c>
      <c r="F519" s="29">
        <v>0.0001</v>
      </c>
      <c r="G519" s="29">
        <v>0.0001</v>
      </c>
      <c r="H519" s="30">
        <f>G519/G520</f>
        <v>1</v>
      </c>
      <c r="I519" s="31">
        <f>F519/G519</f>
        <v>1</v>
      </c>
      <c r="J519" s="28">
        <f>E519*I519</f>
        <v>1</v>
      </c>
      <c r="K519" s="32">
        <f>G519*J519</f>
        <v>0.0001</v>
      </c>
      <c r="L519" s="122">
        <f>K520/G520</f>
        <v>1</v>
      </c>
    </row>
    <row r="520" spans="1:12" ht="12.75">
      <c r="A520" s="119"/>
      <c r="B520" s="114"/>
      <c r="C520" s="33"/>
      <c r="D520" s="33"/>
      <c r="E520" s="34"/>
      <c r="F520" s="39">
        <f>SUM(F519)</f>
        <v>0.0001</v>
      </c>
      <c r="G520" s="39">
        <f>SUM(G519:G519)</f>
        <v>0.0001</v>
      </c>
      <c r="H520" s="40">
        <f>SUM(H519:H519)</f>
        <v>1</v>
      </c>
      <c r="I520" s="41"/>
      <c r="J520" s="42"/>
      <c r="K520" s="43">
        <f>SUM(K519:K519)</f>
        <v>0.0001</v>
      </c>
      <c r="L520" s="115"/>
    </row>
    <row r="521" spans="1:12" ht="12.75">
      <c r="A521" s="119"/>
      <c r="B521" s="44"/>
      <c r="C521" s="45"/>
      <c r="D521" s="45"/>
      <c r="E521" s="46"/>
      <c r="F521" s="47"/>
      <c r="G521" s="47"/>
      <c r="H521" s="48" t="s">
        <v>263</v>
      </c>
      <c r="I521" s="49"/>
      <c r="J521" s="46"/>
      <c r="K521" s="50"/>
      <c r="L521" s="51"/>
    </row>
    <row r="522" spans="1:12" ht="12.75">
      <c r="A522" s="119"/>
      <c r="B522" s="114" t="s">
        <v>92</v>
      </c>
      <c r="C522" s="33" t="s">
        <v>95</v>
      </c>
      <c r="D522" s="33" t="s">
        <v>61</v>
      </c>
      <c r="E522" s="34">
        <v>1</v>
      </c>
      <c r="F522" s="35">
        <v>1631970</v>
      </c>
      <c r="G522" s="35">
        <v>106489</v>
      </c>
      <c r="H522" s="36">
        <f>G522/G523</f>
        <v>1</v>
      </c>
      <c r="I522" s="37">
        <f>F522/G522</f>
        <v>15.325244860971555</v>
      </c>
      <c r="J522" s="34">
        <f>E522*I522</f>
        <v>15.325244860971555</v>
      </c>
      <c r="K522" s="38">
        <f>G522*J522</f>
        <v>1631970</v>
      </c>
      <c r="L522" s="115">
        <f>K523/G523</f>
        <v>15.325244860971555</v>
      </c>
    </row>
    <row r="523" spans="1:12" ht="12.75">
      <c r="A523" s="119"/>
      <c r="B523" s="114"/>
      <c r="C523" s="33"/>
      <c r="D523" s="33"/>
      <c r="E523" s="34"/>
      <c r="F523" s="39">
        <f>SUM(F522)</f>
        <v>1631970</v>
      </c>
      <c r="G523" s="39">
        <f>SUM(G522)</f>
        <v>106489</v>
      </c>
      <c r="H523" s="40">
        <f>SUM(H522:H522)</f>
        <v>1</v>
      </c>
      <c r="I523" s="41"/>
      <c r="J523" s="42"/>
      <c r="K523" s="43">
        <f>SUM(K522:K522)</f>
        <v>1631970</v>
      </c>
      <c r="L523" s="115"/>
    </row>
    <row r="524" spans="1:12" ht="12.75">
      <c r="A524" s="119"/>
      <c r="B524" s="44"/>
      <c r="C524" s="45"/>
      <c r="D524" s="45"/>
      <c r="E524" s="46"/>
      <c r="F524" s="47"/>
      <c r="G524" s="47"/>
      <c r="H524" s="48" t="s">
        <v>263</v>
      </c>
      <c r="I524" s="49"/>
      <c r="J524" s="46"/>
      <c r="K524" s="50"/>
      <c r="L524" s="51"/>
    </row>
    <row r="525" spans="1:12" ht="12.75">
      <c r="A525" s="119"/>
      <c r="B525" s="114" t="s">
        <v>264</v>
      </c>
      <c r="C525" s="33" t="s">
        <v>95</v>
      </c>
      <c r="D525" s="33" t="s">
        <v>61</v>
      </c>
      <c r="E525" s="34">
        <v>1</v>
      </c>
      <c r="F525" s="35">
        <v>0.0001</v>
      </c>
      <c r="G525" s="35">
        <v>0.0001</v>
      </c>
      <c r="H525" s="36">
        <f>G525/G526</f>
        <v>1</v>
      </c>
      <c r="I525" s="37">
        <f>F525/G525</f>
        <v>1</v>
      </c>
      <c r="J525" s="34">
        <f>E525*I525</f>
        <v>1</v>
      </c>
      <c r="K525" s="38">
        <f>G525*J525</f>
        <v>0.0001</v>
      </c>
      <c r="L525" s="115">
        <f>K526/G526</f>
        <v>1</v>
      </c>
    </row>
    <row r="526" spans="1:12" ht="12.75">
      <c r="A526" s="119"/>
      <c r="B526" s="114"/>
      <c r="C526" s="33"/>
      <c r="D526" s="33"/>
      <c r="E526" s="34"/>
      <c r="F526" s="39">
        <f>SUM(F525)</f>
        <v>0.0001</v>
      </c>
      <c r="G526" s="39">
        <f>SUM(G525)</f>
        <v>0.0001</v>
      </c>
      <c r="H526" s="40">
        <f>SUM(H525:H525)</f>
        <v>1</v>
      </c>
      <c r="I526" s="41"/>
      <c r="J526" s="42"/>
      <c r="K526" s="43">
        <f>SUM(K525:K525)</f>
        <v>0.0001</v>
      </c>
      <c r="L526" s="115"/>
    </row>
    <row r="527" spans="1:12" ht="12.75">
      <c r="A527" s="119"/>
      <c r="B527" s="44"/>
      <c r="C527" s="45"/>
      <c r="D527" s="45"/>
      <c r="E527" s="46"/>
      <c r="F527" s="47"/>
      <c r="G527" s="47"/>
      <c r="H527" s="48" t="s">
        <v>263</v>
      </c>
      <c r="I527" s="49"/>
      <c r="J527" s="46"/>
      <c r="K527" s="50"/>
      <c r="L527" s="51"/>
    </row>
    <row r="528" spans="1:12" ht="12.75">
      <c r="A528" s="119"/>
      <c r="B528" s="114" t="s">
        <v>265</v>
      </c>
      <c r="C528" s="33" t="str">
        <f>C525</f>
        <v>500MG/ML  </v>
      </c>
      <c r="D528" s="33" t="str">
        <f>D525</f>
        <v>SOLUTION  </v>
      </c>
      <c r="E528" s="34">
        <f>(E519*(F519/F528))+(E522*(F522/F528))+(E525*(F525/F528))</f>
        <v>1</v>
      </c>
      <c r="F528" s="35">
        <f>F519+F522+F525</f>
        <v>1631970.0002000001</v>
      </c>
      <c r="G528" s="35">
        <f>G519+G522+G525</f>
        <v>106489.00020000001</v>
      </c>
      <c r="H528" s="36">
        <f>G528/G529</f>
        <v>1</v>
      </c>
      <c r="I528" s="37">
        <f>F528/G528</f>
        <v>15.325244834066908</v>
      </c>
      <c r="J528" s="34">
        <f>E528*I528</f>
        <v>15.325244834066908</v>
      </c>
      <c r="K528" s="38">
        <f>G528*J528</f>
        <v>1631970.0002000001</v>
      </c>
      <c r="L528" s="115">
        <f>K529/G529</f>
        <v>15.325244834066908</v>
      </c>
    </row>
    <row r="529" spans="1:12" ht="13.5" thickBot="1">
      <c r="A529" s="120"/>
      <c r="B529" s="116"/>
      <c r="C529" s="52"/>
      <c r="D529" s="52"/>
      <c r="E529" s="53"/>
      <c r="F529" s="54">
        <f>SUM(F528:F528)</f>
        <v>1631970.0002000001</v>
      </c>
      <c r="G529" s="54">
        <f>SUM(G528:G528)</f>
        <v>106489.00020000001</v>
      </c>
      <c r="H529" s="55">
        <f>SUM(H528:H528)</f>
        <v>1</v>
      </c>
      <c r="I529" s="56" t="s">
        <v>263</v>
      </c>
      <c r="J529" s="57"/>
      <c r="K529" s="58">
        <f>SUM(K528:K528)</f>
        <v>1631970.0002000001</v>
      </c>
      <c r="L529" s="117"/>
    </row>
    <row r="530" spans="1:12" ht="14.25" thickBot="1" thickTop="1">
      <c r="A530" s="69"/>
      <c r="B530" s="109"/>
      <c r="C530" s="70"/>
      <c r="D530" s="70"/>
      <c r="E530" s="78"/>
      <c r="F530" s="78"/>
      <c r="G530" s="78"/>
      <c r="H530" s="78"/>
      <c r="I530" s="78"/>
      <c r="J530" s="78"/>
      <c r="K530" s="78"/>
      <c r="L530" s="76"/>
    </row>
    <row r="531" spans="1:12" ht="13.5" thickTop="1">
      <c r="A531" s="118" t="s">
        <v>89</v>
      </c>
      <c r="B531" s="121" t="s">
        <v>4</v>
      </c>
      <c r="C531" s="27" t="s">
        <v>90</v>
      </c>
      <c r="D531" s="27" t="s">
        <v>91</v>
      </c>
      <c r="E531" s="28">
        <v>1</v>
      </c>
      <c r="F531" s="29">
        <v>1170</v>
      </c>
      <c r="G531" s="29">
        <f>F531/I531</f>
        <v>527.8173199750853</v>
      </c>
      <c r="H531" s="30">
        <f>G531/G532</f>
        <v>1</v>
      </c>
      <c r="I531" s="31">
        <f>(F534+F537)/(G534+G537)</f>
        <v>2.216676027333146</v>
      </c>
      <c r="J531" s="28">
        <f>E531*I531</f>
        <v>2.216676027333146</v>
      </c>
      <c r="K531" s="32">
        <f>G531*J531</f>
        <v>1170</v>
      </c>
      <c r="L531" s="122">
        <f>K532/G532</f>
        <v>2.216676027333146</v>
      </c>
    </row>
    <row r="532" spans="1:12" ht="12.75">
      <c r="A532" s="119"/>
      <c r="B532" s="114"/>
      <c r="C532" s="33"/>
      <c r="D532" s="33"/>
      <c r="E532" s="34"/>
      <c r="F532" s="39">
        <f>SUM(F531)</f>
        <v>1170</v>
      </c>
      <c r="G532" s="39">
        <f>SUM(G531:G531)</f>
        <v>527.8173199750853</v>
      </c>
      <c r="H532" s="40">
        <f>SUM(H531:H531)</f>
        <v>1</v>
      </c>
      <c r="I532" s="41"/>
      <c r="J532" s="42"/>
      <c r="K532" s="43">
        <f>SUM(K531:K531)</f>
        <v>1170</v>
      </c>
      <c r="L532" s="115"/>
    </row>
    <row r="533" spans="1:12" ht="12.75">
      <c r="A533" s="119"/>
      <c r="B533" s="44"/>
      <c r="C533" s="45"/>
      <c r="D533" s="45"/>
      <c r="E533" s="46"/>
      <c r="F533" s="47"/>
      <c r="G533" s="47"/>
      <c r="H533" s="48" t="s">
        <v>263</v>
      </c>
      <c r="I533" s="49"/>
      <c r="J533" s="46"/>
      <c r="K533" s="50"/>
      <c r="L533" s="51"/>
    </row>
    <row r="534" spans="1:12" ht="12.75">
      <c r="A534" s="119"/>
      <c r="B534" s="114" t="s">
        <v>92</v>
      </c>
      <c r="C534" s="33" t="s">
        <v>90</v>
      </c>
      <c r="D534" s="33" t="s">
        <v>91</v>
      </c>
      <c r="E534" s="34">
        <v>1</v>
      </c>
      <c r="F534" s="35">
        <v>88603</v>
      </c>
      <c r="G534" s="35">
        <v>40392</v>
      </c>
      <c r="H534" s="36">
        <f>G534/G535</f>
        <v>1</v>
      </c>
      <c r="I534" s="37">
        <f>F534/G534</f>
        <v>2.193577936224995</v>
      </c>
      <c r="J534" s="34">
        <f>E534*I534</f>
        <v>2.193577936224995</v>
      </c>
      <c r="K534" s="38">
        <f>G534*J534</f>
        <v>88603</v>
      </c>
      <c r="L534" s="115">
        <f>K535/G535</f>
        <v>2.193577936224995</v>
      </c>
    </row>
    <row r="535" spans="1:12" ht="12.75">
      <c r="A535" s="119"/>
      <c r="B535" s="114"/>
      <c r="C535" s="33"/>
      <c r="D535" s="33"/>
      <c r="E535" s="34"/>
      <c r="F535" s="39">
        <f>SUM(F534)</f>
        <v>88603</v>
      </c>
      <c r="G535" s="39">
        <f>SUM(G534)</f>
        <v>40392</v>
      </c>
      <c r="H535" s="40">
        <f>SUM(H534:H534)</f>
        <v>1</v>
      </c>
      <c r="I535" s="41"/>
      <c r="J535" s="42"/>
      <c r="K535" s="43">
        <f>SUM(K534:K534)</f>
        <v>88603</v>
      </c>
      <c r="L535" s="115"/>
    </row>
    <row r="536" spans="1:12" ht="12.75">
      <c r="A536" s="119"/>
      <c r="B536" s="44"/>
      <c r="C536" s="45"/>
      <c r="D536" s="45"/>
      <c r="E536" s="46"/>
      <c r="F536" s="47"/>
      <c r="G536" s="47"/>
      <c r="H536" s="48" t="s">
        <v>263</v>
      </c>
      <c r="I536" s="49"/>
      <c r="J536" s="46"/>
      <c r="K536" s="50"/>
      <c r="L536" s="51"/>
    </row>
    <row r="537" spans="1:12" ht="12.75">
      <c r="A537" s="119"/>
      <c r="B537" s="114" t="s">
        <v>264</v>
      </c>
      <c r="C537" s="33" t="s">
        <v>90</v>
      </c>
      <c r="D537" s="33" t="s">
        <v>91</v>
      </c>
      <c r="E537" s="34">
        <v>1</v>
      </c>
      <c r="F537" s="35">
        <v>6120</v>
      </c>
      <c r="G537" s="35">
        <v>2340</v>
      </c>
      <c r="H537" s="36">
        <f>G537/G538</f>
        <v>1</v>
      </c>
      <c r="I537" s="37">
        <f>F537/G537</f>
        <v>2.6153846153846154</v>
      </c>
      <c r="J537" s="34">
        <f>E537*I537</f>
        <v>2.6153846153846154</v>
      </c>
      <c r="K537" s="38">
        <f>G537*J537</f>
        <v>6120</v>
      </c>
      <c r="L537" s="115">
        <f>K538/G538</f>
        <v>2.6153846153846154</v>
      </c>
    </row>
    <row r="538" spans="1:12" ht="12.75">
      <c r="A538" s="119"/>
      <c r="B538" s="114"/>
      <c r="C538" s="33"/>
      <c r="D538" s="33"/>
      <c r="E538" s="34"/>
      <c r="F538" s="39">
        <f>SUM(F537)</f>
        <v>6120</v>
      </c>
      <c r="G538" s="39">
        <f>SUM(G537)</f>
        <v>2340</v>
      </c>
      <c r="H538" s="40">
        <f>SUM(H537:H537)</f>
        <v>1</v>
      </c>
      <c r="I538" s="41"/>
      <c r="J538" s="42"/>
      <c r="K538" s="43">
        <f>SUM(K537:K537)</f>
        <v>6120</v>
      </c>
      <c r="L538" s="115"/>
    </row>
    <row r="539" spans="1:12" ht="12.75">
      <c r="A539" s="119"/>
      <c r="B539" s="44"/>
      <c r="C539" s="45"/>
      <c r="D539" s="45"/>
      <c r="E539" s="46"/>
      <c r="F539" s="47"/>
      <c r="G539" s="47"/>
      <c r="H539" s="48" t="s">
        <v>263</v>
      </c>
      <c r="I539" s="49"/>
      <c r="J539" s="46"/>
      <c r="K539" s="50"/>
      <c r="L539" s="51"/>
    </row>
    <row r="540" spans="1:12" ht="12.75">
      <c r="A540" s="119"/>
      <c r="B540" s="114" t="s">
        <v>265</v>
      </c>
      <c r="C540" s="33" t="str">
        <f>C537</f>
        <v>0.1 MG    </v>
      </c>
      <c r="D540" s="33" t="str">
        <f>D537</f>
        <v>TAB ER 12H</v>
      </c>
      <c r="E540" s="34">
        <f>(E531*(F531/F540))+(E534*(F534/F540))+(E537*(F537/F540))</f>
        <v>1</v>
      </c>
      <c r="F540" s="35">
        <f>F531+F534+F537</f>
        <v>95893</v>
      </c>
      <c r="G540" s="35">
        <f>G531+G534+G537</f>
        <v>43259.81731997508</v>
      </c>
      <c r="H540" s="36">
        <f>G540/G541</f>
        <v>1</v>
      </c>
      <c r="I540" s="37">
        <f>F540/G540</f>
        <v>2.2166760273331465</v>
      </c>
      <c r="J540" s="34">
        <f>E540*I540</f>
        <v>2.2166760273331465</v>
      </c>
      <c r="K540" s="38">
        <f>G540*J540</f>
        <v>95893.00000000001</v>
      </c>
      <c r="L540" s="115">
        <f>K541/G541</f>
        <v>2.2166760273331465</v>
      </c>
    </row>
    <row r="541" spans="1:12" ht="13.5" thickBot="1">
      <c r="A541" s="120"/>
      <c r="B541" s="116"/>
      <c r="C541" s="52"/>
      <c r="D541" s="52"/>
      <c r="E541" s="53"/>
      <c r="F541" s="54">
        <f>SUM(F540:F540)</f>
        <v>95893</v>
      </c>
      <c r="G541" s="54">
        <f>SUM(G540:G540)</f>
        <v>43259.81731997508</v>
      </c>
      <c r="H541" s="55">
        <f>SUM(H540:H540)</f>
        <v>1</v>
      </c>
      <c r="I541" s="56" t="s">
        <v>263</v>
      </c>
      <c r="J541" s="57"/>
      <c r="K541" s="58">
        <f>SUM(K540:K540)</f>
        <v>95893.00000000001</v>
      </c>
      <c r="L541" s="117"/>
    </row>
    <row r="542" ht="13.5" thickTop="1"/>
  </sheetData>
  <sheetProtection/>
  <mergeCells count="226">
    <mergeCell ref="B111:B115"/>
    <mergeCell ref="L111:L115"/>
    <mergeCell ref="B22:B25"/>
    <mergeCell ref="L22:L25"/>
    <mergeCell ref="A27:A57"/>
    <mergeCell ref="B35:B41"/>
    <mergeCell ref="L35:L41"/>
    <mergeCell ref="B17:B20"/>
    <mergeCell ref="L17:L20"/>
    <mergeCell ref="A7:A25"/>
    <mergeCell ref="B105:B109"/>
    <mergeCell ref="L105:L109"/>
    <mergeCell ref="B71:B75"/>
    <mergeCell ref="L71:L75"/>
    <mergeCell ref="A4:L5"/>
    <mergeCell ref="B7:B10"/>
    <mergeCell ref="L7:L10"/>
    <mergeCell ref="B12:B15"/>
    <mergeCell ref="L12:L15"/>
    <mergeCell ref="L51:L57"/>
    <mergeCell ref="B27:B33"/>
    <mergeCell ref="L27:L33"/>
    <mergeCell ref="B43:B49"/>
    <mergeCell ref="L43:L49"/>
    <mergeCell ref="B51:B57"/>
    <mergeCell ref="B77:B81"/>
    <mergeCell ref="L77:L81"/>
    <mergeCell ref="A59:A81"/>
    <mergeCell ref="B59:B63"/>
    <mergeCell ref="L59:L63"/>
    <mergeCell ref="B65:B69"/>
    <mergeCell ref="L65:L69"/>
    <mergeCell ref="B83:B85"/>
    <mergeCell ref="L83:L85"/>
    <mergeCell ref="B87:B89"/>
    <mergeCell ref="L87:L89"/>
    <mergeCell ref="B91:B93"/>
    <mergeCell ref="L91:L93"/>
    <mergeCell ref="B131:B133"/>
    <mergeCell ref="L131:L133"/>
    <mergeCell ref="B95:B97"/>
    <mergeCell ref="L95:L97"/>
    <mergeCell ref="A83:A97"/>
    <mergeCell ref="B99:B103"/>
    <mergeCell ref="L99:L103"/>
    <mergeCell ref="B117:B121"/>
    <mergeCell ref="L117:L121"/>
    <mergeCell ref="A99:A121"/>
    <mergeCell ref="B135:B137"/>
    <mergeCell ref="L135:L137"/>
    <mergeCell ref="A123:A137"/>
    <mergeCell ref="B139:B142"/>
    <mergeCell ref="L139:L142"/>
    <mergeCell ref="A139:A157"/>
    <mergeCell ref="B123:B125"/>
    <mergeCell ref="L123:L125"/>
    <mergeCell ref="B127:B129"/>
    <mergeCell ref="L127:L129"/>
    <mergeCell ref="B144:B147"/>
    <mergeCell ref="L144:L147"/>
    <mergeCell ref="B149:B152"/>
    <mergeCell ref="L149:L152"/>
    <mergeCell ref="B154:B157"/>
    <mergeCell ref="L154:L157"/>
    <mergeCell ref="L177:L181"/>
    <mergeCell ref="B159:B160"/>
    <mergeCell ref="L159:L160"/>
    <mergeCell ref="B162:B163"/>
    <mergeCell ref="L162:L163"/>
    <mergeCell ref="B165:B166"/>
    <mergeCell ref="L165:L166"/>
    <mergeCell ref="A171:A193"/>
    <mergeCell ref="B195:B198"/>
    <mergeCell ref="A195:A213"/>
    <mergeCell ref="L195:L198"/>
    <mergeCell ref="B168:B169"/>
    <mergeCell ref="L168:L169"/>
    <mergeCell ref="A159:A169"/>
    <mergeCell ref="B171:B175"/>
    <mergeCell ref="L171:L175"/>
    <mergeCell ref="B177:B181"/>
    <mergeCell ref="B323:B329"/>
    <mergeCell ref="L323:L329"/>
    <mergeCell ref="B331:B333"/>
    <mergeCell ref="L331:L333"/>
    <mergeCell ref="B183:B187"/>
    <mergeCell ref="L183:L187"/>
    <mergeCell ref="B189:B193"/>
    <mergeCell ref="L189:L193"/>
    <mergeCell ref="L219:L221"/>
    <mergeCell ref="B223:B225"/>
    <mergeCell ref="L223:L225"/>
    <mergeCell ref="B200:B203"/>
    <mergeCell ref="L200:L203"/>
    <mergeCell ref="B205:B208"/>
    <mergeCell ref="L205:L208"/>
    <mergeCell ref="B210:B213"/>
    <mergeCell ref="L210:L213"/>
    <mergeCell ref="B227:B229"/>
    <mergeCell ref="L227:L229"/>
    <mergeCell ref="A215:A229"/>
    <mergeCell ref="B231:B234"/>
    <mergeCell ref="L231:L234"/>
    <mergeCell ref="B236:B239"/>
    <mergeCell ref="L236:L239"/>
    <mergeCell ref="B215:B217"/>
    <mergeCell ref="L215:L217"/>
    <mergeCell ref="B219:B221"/>
    <mergeCell ref="B241:B244"/>
    <mergeCell ref="L241:L244"/>
    <mergeCell ref="B246:B249"/>
    <mergeCell ref="L246:L249"/>
    <mergeCell ref="A231:A249"/>
    <mergeCell ref="B251:B252"/>
    <mergeCell ref="L251:L252"/>
    <mergeCell ref="A251:A261"/>
    <mergeCell ref="B254:B255"/>
    <mergeCell ref="L254:L255"/>
    <mergeCell ref="B257:B258"/>
    <mergeCell ref="L257:L258"/>
    <mergeCell ref="B260:B261"/>
    <mergeCell ref="L260:L261"/>
    <mergeCell ref="A299:A329"/>
    <mergeCell ref="B263:B270"/>
    <mergeCell ref="L263:L270"/>
    <mergeCell ref="B272:B279"/>
    <mergeCell ref="L272:L279"/>
    <mergeCell ref="B281:B288"/>
    <mergeCell ref="L335:L337"/>
    <mergeCell ref="B339:B341"/>
    <mergeCell ref="L281:L288"/>
    <mergeCell ref="L339:L341"/>
    <mergeCell ref="B343:B345"/>
    <mergeCell ref="L343:L345"/>
    <mergeCell ref="B290:B297"/>
    <mergeCell ref="L290:L297"/>
    <mergeCell ref="B315:B321"/>
    <mergeCell ref="L315:L321"/>
    <mergeCell ref="L355:L361"/>
    <mergeCell ref="B363:B369"/>
    <mergeCell ref="L363:L369"/>
    <mergeCell ref="A263:A297"/>
    <mergeCell ref="B299:B305"/>
    <mergeCell ref="L299:L305"/>
    <mergeCell ref="B307:B313"/>
    <mergeCell ref="L307:L313"/>
    <mergeCell ref="A331:A345"/>
    <mergeCell ref="B335:B337"/>
    <mergeCell ref="B371:B377"/>
    <mergeCell ref="L371:L377"/>
    <mergeCell ref="A347:A377"/>
    <mergeCell ref="B379:B383"/>
    <mergeCell ref="L379:L383"/>
    <mergeCell ref="B385:B389"/>
    <mergeCell ref="L385:L389"/>
    <mergeCell ref="B347:B353"/>
    <mergeCell ref="L347:L353"/>
    <mergeCell ref="B355:B361"/>
    <mergeCell ref="B391:B395"/>
    <mergeCell ref="L391:L395"/>
    <mergeCell ref="B397:B401"/>
    <mergeCell ref="L397:L401"/>
    <mergeCell ref="A379:A401"/>
    <mergeCell ref="B403:B410"/>
    <mergeCell ref="L403:L410"/>
    <mergeCell ref="A403:A437"/>
    <mergeCell ref="L444:L447"/>
    <mergeCell ref="B449:B452"/>
    <mergeCell ref="L449:L452"/>
    <mergeCell ref="B412:B419"/>
    <mergeCell ref="L412:L419"/>
    <mergeCell ref="B421:B428"/>
    <mergeCell ref="L421:L428"/>
    <mergeCell ref="B430:B437"/>
    <mergeCell ref="L430:L437"/>
    <mergeCell ref="B454:B457"/>
    <mergeCell ref="L454:L457"/>
    <mergeCell ref="A439:A457"/>
    <mergeCell ref="B459:B464"/>
    <mergeCell ref="L459:L464"/>
    <mergeCell ref="B466:B471"/>
    <mergeCell ref="L466:L471"/>
    <mergeCell ref="B439:B442"/>
    <mergeCell ref="L439:L442"/>
    <mergeCell ref="B444:B447"/>
    <mergeCell ref="B473:B478"/>
    <mergeCell ref="L473:L478"/>
    <mergeCell ref="B480:B485"/>
    <mergeCell ref="L480:L485"/>
    <mergeCell ref="A459:A485"/>
    <mergeCell ref="B487:B490"/>
    <mergeCell ref="L487:L490"/>
    <mergeCell ref="A487:A505"/>
    <mergeCell ref="L510:L511"/>
    <mergeCell ref="B513:B514"/>
    <mergeCell ref="L513:L514"/>
    <mergeCell ref="B492:B495"/>
    <mergeCell ref="L492:L495"/>
    <mergeCell ref="B497:B500"/>
    <mergeCell ref="L497:L500"/>
    <mergeCell ref="B502:B505"/>
    <mergeCell ref="L502:L505"/>
    <mergeCell ref="B516:B517"/>
    <mergeCell ref="L516:L517"/>
    <mergeCell ref="A507:A517"/>
    <mergeCell ref="B519:B520"/>
    <mergeCell ref="L519:L520"/>
    <mergeCell ref="B522:B523"/>
    <mergeCell ref="L522:L523"/>
    <mergeCell ref="B507:B508"/>
    <mergeCell ref="L507:L508"/>
    <mergeCell ref="B510:B511"/>
    <mergeCell ref="A519:A529"/>
    <mergeCell ref="B531:B532"/>
    <mergeCell ref="L531:L532"/>
    <mergeCell ref="A531:A541"/>
    <mergeCell ref="B534:B535"/>
    <mergeCell ref="L534:L535"/>
    <mergeCell ref="B537:B538"/>
    <mergeCell ref="L537:L538"/>
    <mergeCell ref="B540:B541"/>
    <mergeCell ref="L540:L541"/>
    <mergeCell ref="B525:B526"/>
    <mergeCell ref="L525:L526"/>
    <mergeCell ref="B528:B529"/>
    <mergeCell ref="L528:L529"/>
  </mergeCells>
  <printOptions/>
  <pageMargins left="0.44431372549019615" right="0.44431372549019615" top="0.44431372549019615" bottom="0.44431372549019615" header="0.5098039215686275" footer="0.509803921568627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S467"/>
  <sheetViews>
    <sheetView showGridLines="0" zoomScalePageLayoutView="0" workbookViewId="0" topLeftCell="A1">
      <pane xSplit="6" ySplit="5" topLeftCell="G357" activePane="bottomRight" state="frozen"/>
      <selection pane="topLeft" activeCell="A1" sqref="A1"/>
      <selection pane="topRight" activeCell="G1" sqref="G1"/>
      <selection pane="bottomLeft" activeCell="A6" sqref="A6"/>
      <selection pane="bottomRight" activeCell="F1" sqref="F1:S16384"/>
    </sheetView>
  </sheetViews>
  <sheetFormatPr defaultColWidth="9.140625" defaultRowHeight="12.75"/>
  <cols>
    <col min="1" max="1" width="40.00390625" style="0" customWidth="1"/>
    <col min="2" max="2" width="11.140625" style="0" bestFit="1" customWidth="1"/>
    <col min="3" max="3" width="11.7109375" style="0" bestFit="1" customWidth="1"/>
    <col min="4" max="4" width="14.7109375" style="0" bestFit="1" customWidth="1"/>
    <col min="5" max="5" width="11.28125" style="0" bestFit="1" customWidth="1"/>
    <col min="6" max="6" width="15.00390625" style="0" bestFit="1" customWidth="1"/>
    <col min="7" max="18" width="17.00390625" style="0" customWidth="1"/>
    <col min="19" max="19" width="23.00390625" style="0" customWidth="1"/>
  </cols>
  <sheetData>
    <row r="1" ht="15.75">
      <c r="A1" s="8" t="s">
        <v>231</v>
      </c>
    </row>
    <row r="2" ht="12.75">
      <c r="A2" t="s">
        <v>230</v>
      </c>
    </row>
    <row r="4" spans="1:19" ht="12.75">
      <c r="A4" s="1"/>
      <c r="B4" s="1"/>
      <c r="C4" s="1"/>
      <c r="D4" s="1"/>
      <c r="E4" s="1"/>
      <c r="F4" s="1"/>
      <c r="G4" s="1"/>
      <c r="H4" s="1"/>
      <c r="I4" s="1"/>
      <c r="J4" s="1"/>
      <c r="K4" s="1"/>
      <c r="L4" s="1"/>
      <c r="M4" s="1"/>
      <c r="N4" s="1"/>
      <c r="O4" s="1"/>
      <c r="P4" s="1"/>
      <c r="Q4" s="1"/>
      <c r="R4" s="1"/>
      <c r="S4" s="1"/>
    </row>
    <row r="5" spans="1:19" ht="25.5">
      <c r="A5" s="9" t="s">
        <v>232</v>
      </c>
      <c r="B5" s="9" t="s">
        <v>233</v>
      </c>
      <c r="C5" s="9" t="s">
        <v>234</v>
      </c>
      <c r="D5" s="9" t="s">
        <v>235</v>
      </c>
      <c r="E5" s="9" t="s">
        <v>236</v>
      </c>
      <c r="F5" s="9" t="s">
        <v>237</v>
      </c>
      <c r="G5" s="10" t="s">
        <v>238</v>
      </c>
      <c r="H5" s="10" t="s">
        <v>239</v>
      </c>
      <c r="I5" s="10" t="s">
        <v>240</v>
      </c>
      <c r="J5" s="10" t="s">
        <v>241</v>
      </c>
      <c r="K5" s="10" t="s">
        <v>242</v>
      </c>
      <c r="L5" s="10" t="s">
        <v>243</v>
      </c>
      <c r="M5" s="10" t="s">
        <v>244</v>
      </c>
      <c r="N5" s="10" t="s">
        <v>245</v>
      </c>
      <c r="O5" s="10" t="s">
        <v>246</v>
      </c>
      <c r="P5" s="10" t="s">
        <v>247</v>
      </c>
      <c r="Q5" s="10" t="s">
        <v>248</v>
      </c>
      <c r="R5" s="10" t="s">
        <v>249</v>
      </c>
      <c r="S5" s="7" t="s">
        <v>250</v>
      </c>
    </row>
    <row r="6" spans="1:19" ht="12.75">
      <c r="A6" s="2" t="s">
        <v>74</v>
      </c>
      <c r="B6" s="2" t="s">
        <v>4</v>
      </c>
      <c r="C6" s="4">
        <v>1</v>
      </c>
      <c r="D6" s="5">
        <v>100</v>
      </c>
      <c r="E6" s="2" t="s">
        <v>11</v>
      </c>
      <c r="F6" s="2" t="s">
        <v>52</v>
      </c>
      <c r="G6" s="3">
        <v>3208</v>
      </c>
      <c r="H6" s="3">
        <v>3796</v>
      </c>
      <c r="I6" s="3">
        <v>4070</v>
      </c>
      <c r="J6" s="3">
        <v>3850</v>
      </c>
      <c r="K6" s="3">
        <v>3633</v>
      </c>
      <c r="L6" s="3">
        <v>4530</v>
      </c>
      <c r="M6" s="3">
        <v>3669</v>
      </c>
      <c r="N6" s="3">
        <v>4542</v>
      </c>
      <c r="O6" s="3">
        <v>3339</v>
      </c>
      <c r="P6" s="3">
        <v>3487</v>
      </c>
      <c r="Q6" s="3">
        <v>5967</v>
      </c>
      <c r="R6" s="3">
        <v>6595</v>
      </c>
      <c r="S6" s="15">
        <f>SUM(G6:R6)</f>
        <v>50686</v>
      </c>
    </row>
    <row r="7" spans="1:19" ht="12.75">
      <c r="A7" s="2" t="s">
        <v>74</v>
      </c>
      <c r="B7" s="2" t="s">
        <v>4</v>
      </c>
      <c r="C7" s="4">
        <v>1</v>
      </c>
      <c r="D7" s="5">
        <v>100</v>
      </c>
      <c r="E7" s="2" t="s">
        <v>34</v>
      </c>
      <c r="F7" s="2" t="s">
        <v>52</v>
      </c>
      <c r="G7" s="3">
        <v>6873</v>
      </c>
      <c r="H7" s="3">
        <v>5785</v>
      </c>
      <c r="I7" s="3">
        <v>7464</v>
      </c>
      <c r="J7" s="3">
        <v>7937</v>
      </c>
      <c r="K7" s="3">
        <v>7054</v>
      </c>
      <c r="L7" s="3">
        <v>7770</v>
      </c>
      <c r="M7" s="3">
        <v>6991</v>
      </c>
      <c r="N7" s="3">
        <v>7043</v>
      </c>
      <c r="O7" s="3">
        <v>7417</v>
      </c>
      <c r="P7" s="3">
        <v>6559</v>
      </c>
      <c r="Q7" s="3">
        <v>9808</v>
      </c>
      <c r="R7" s="3">
        <v>8914</v>
      </c>
      <c r="S7" s="15">
        <f aca="true" t="shared" si="0" ref="S7:S66">SUM(G7:R7)</f>
        <v>89615</v>
      </c>
    </row>
    <row r="8" spans="1:19" ht="12.75">
      <c r="A8" s="2" t="s">
        <v>74</v>
      </c>
      <c r="B8" s="2" t="s">
        <v>4</v>
      </c>
      <c r="C8" s="4">
        <v>1</v>
      </c>
      <c r="D8" s="5">
        <v>100</v>
      </c>
      <c r="E8" s="2" t="s">
        <v>53</v>
      </c>
      <c r="F8" s="2" t="s">
        <v>52</v>
      </c>
      <c r="G8" s="3">
        <v>4163</v>
      </c>
      <c r="H8" s="3">
        <v>5109</v>
      </c>
      <c r="I8" s="3">
        <v>4818</v>
      </c>
      <c r="J8" s="3">
        <v>6573</v>
      </c>
      <c r="K8" s="3">
        <v>4546</v>
      </c>
      <c r="L8" s="3">
        <v>7001</v>
      </c>
      <c r="M8" s="3">
        <v>5777</v>
      </c>
      <c r="N8" s="3">
        <v>5321</v>
      </c>
      <c r="O8" s="3">
        <v>5681</v>
      </c>
      <c r="P8" s="3">
        <v>5432</v>
      </c>
      <c r="Q8" s="3">
        <v>6590</v>
      </c>
      <c r="R8" s="3">
        <v>6938</v>
      </c>
      <c r="S8" s="15">
        <f t="shared" si="0"/>
        <v>67949</v>
      </c>
    </row>
    <row r="9" spans="1:19" ht="12.75">
      <c r="A9" s="2" t="s">
        <v>74</v>
      </c>
      <c r="B9" s="2" t="s">
        <v>4</v>
      </c>
      <c r="C9" s="4">
        <v>1</v>
      </c>
      <c r="D9" s="5">
        <v>100</v>
      </c>
      <c r="E9" s="2" t="s">
        <v>65</v>
      </c>
      <c r="F9" s="2" t="s">
        <v>52</v>
      </c>
      <c r="G9" s="3">
        <v>5337</v>
      </c>
      <c r="H9" s="3">
        <v>5512</v>
      </c>
      <c r="I9" s="3">
        <v>4935</v>
      </c>
      <c r="J9" s="3">
        <v>5539</v>
      </c>
      <c r="K9" s="3">
        <v>6079</v>
      </c>
      <c r="L9" s="3">
        <v>6525</v>
      </c>
      <c r="M9" s="3">
        <v>5512</v>
      </c>
      <c r="N9" s="3">
        <v>6053</v>
      </c>
      <c r="O9" s="3">
        <v>7481</v>
      </c>
      <c r="P9" s="3">
        <v>4904</v>
      </c>
      <c r="Q9" s="3">
        <v>8229</v>
      </c>
      <c r="R9" s="3">
        <v>7695</v>
      </c>
      <c r="S9" s="15">
        <f t="shared" si="0"/>
        <v>73801</v>
      </c>
    </row>
    <row r="10" spans="1:19" ht="12.75">
      <c r="A10" s="2" t="s">
        <v>74</v>
      </c>
      <c r="B10" s="2" t="s">
        <v>4</v>
      </c>
      <c r="C10" s="4">
        <v>1</v>
      </c>
      <c r="D10" s="5">
        <v>100</v>
      </c>
      <c r="E10" s="2" t="s">
        <v>54</v>
      </c>
      <c r="F10" s="2" t="s">
        <v>52</v>
      </c>
      <c r="G10" s="3">
        <v>2584</v>
      </c>
      <c r="H10" s="3">
        <v>2735</v>
      </c>
      <c r="I10" s="3">
        <v>2664</v>
      </c>
      <c r="J10" s="3">
        <v>1718</v>
      </c>
      <c r="K10" s="3">
        <v>2530</v>
      </c>
      <c r="L10" s="3">
        <v>2321</v>
      </c>
      <c r="M10" s="3">
        <v>2058</v>
      </c>
      <c r="N10" s="3">
        <v>3392</v>
      </c>
      <c r="O10" s="3">
        <v>2257</v>
      </c>
      <c r="P10" s="3">
        <v>2721</v>
      </c>
      <c r="Q10" s="3">
        <v>3425</v>
      </c>
      <c r="R10" s="3">
        <v>3363</v>
      </c>
      <c r="S10" s="15">
        <f t="shared" si="0"/>
        <v>31768</v>
      </c>
    </row>
    <row r="11" spans="1:19" ht="12.75">
      <c r="A11" s="2" t="s">
        <v>74</v>
      </c>
      <c r="B11" s="2" t="s">
        <v>4</v>
      </c>
      <c r="C11" s="4">
        <v>1</v>
      </c>
      <c r="D11" s="5">
        <v>100</v>
      </c>
      <c r="E11" s="2" t="s">
        <v>75</v>
      </c>
      <c r="F11" s="2" t="s">
        <v>52</v>
      </c>
      <c r="G11" s="3">
        <v>4168</v>
      </c>
      <c r="H11" s="3">
        <v>4520</v>
      </c>
      <c r="I11" s="3">
        <v>4533</v>
      </c>
      <c r="J11" s="3">
        <v>3944</v>
      </c>
      <c r="K11" s="3">
        <v>4210</v>
      </c>
      <c r="L11" s="3">
        <v>5790</v>
      </c>
      <c r="M11" s="3">
        <v>4779</v>
      </c>
      <c r="N11" s="3">
        <v>5513</v>
      </c>
      <c r="O11" s="3">
        <v>6356</v>
      </c>
      <c r="P11" s="3">
        <v>3273</v>
      </c>
      <c r="Q11" s="3">
        <v>5385</v>
      </c>
      <c r="R11" s="3">
        <v>5542</v>
      </c>
      <c r="S11" s="15">
        <f t="shared" si="0"/>
        <v>58013</v>
      </c>
    </row>
    <row r="12" spans="1:19" ht="12.75">
      <c r="A12" s="2" t="s">
        <v>51</v>
      </c>
      <c r="B12" s="2" t="s">
        <v>4</v>
      </c>
      <c r="C12" s="4">
        <v>1</v>
      </c>
      <c r="D12" s="5">
        <v>30</v>
      </c>
      <c r="E12" s="2" t="s">
        <v>7</v>
      </c>
      <c r="F12" s="2" t="s">
        <v>52</v>
      </c>
      <c r="G12" s="3">
        <v>11062</v>
      </c>
      <c r="H12" s="3">
        <v>11049</v>
      </c>
      <c r="I12" s="3">
        <v>11877</v>
      </c>
      <c r="J12" s="3">
        <v>12040</v>
      </c>
      <c r="K12" s="3">
        <v>10622</v>
      </c>
      <c r="L12" s="3">
        <v>13691</v>
      </c>
      <c r="M12" s="3">
        <v>11668</v>
      </c>
      <c r="N12" s="3">
        <v>13390</v>
      </c>
      <c r="O12" s="3">
        <v>11894</v>
      </c>
      <c r="P12" s="3">
        <v>8831</v>
      </c>
      <c r="Q12" s="3">
        <v>12955</v>
      </c>
      <c r="R12" s="3">
        <v>13396</v>
      </c>
      <c r="S12" s="15">
        <f t="shared" si="0"/>
        <v>142475</v>
      </c>
    </row>
    <row r="13" spans="1:19" ht="12.75">
      <c r="A13" s="2" t="s">
        <v>51</v>
      </c>
      <c r="B13" s="2" t="s">
        <v>4</v>
      </c>
      <c r="C13" s="4">
        <v>1</v>
      </c>
      <c r="D13" s="5">
        <v>30</v>
      </c>
      <c r="E13" s="2" t="s">
        <v>37</v>
      </c>
      <c r="F13" s="2" t="s">
        <v>52</v>
      </c>
      <c r="G13" s="3">
        <v>11668</v>
      </c>
      <c r="H13" s="3">
        <v>11399</v>
      </c>
      <c r="I13" s="3">
        <v>10739</v>
      </c>
      <c r="J13" s="3">
        <v>11794</v>
      </c>
      <c r="K13" s="3">
        <v>10884</v>
      </c>
      <c r="L13" s="3">
        <v>12367</v>
      </c>
      <c r="M13" s="3">
        <v>11172</v>
      </c>
      <c r="N13" s="3">
        <v>9483</v>
      </c>
      <c r="O13" s="3">
        <v>11372</v>
      </c>
      <c r="P13" s="3">
        <v>6693</v>
      </c>
      <c r="Q13" s="3">
        <v>10230</v>
      </c>
      <c r="R13" s="3">
        <v>12618</v>
      </c>
      <c r="S13" s="15">
        <f t="shared" si="0"/>
        <v>130419</v>
      </c>
    </row>
    <row r="14" spans="1:19" ht="12.75">
      <c r="A14" s="2" t="s">
        <v>51</v>
      </c>
      <c r="B14" s="2" t="s">
        <v>4</v>
      </c>
      <c r="C14" s="4">
        <v>1</v>
      </c>
      <c r="D14" s="5">
        <v>30</v>
      </c>
      <c r="E14" s="2" t="s">
        <v>49</v>
      </c>
      <c r="F14" s="2" t="s">
        <v>52</v>
      </c>
      <c r="G14" s="3">
        <v>28959</v>
      </c>
      <c r="H14" s="3">
        <v>27982</v>
      </c>
      <c r="I14" s="3">
        <v>23780</v>
      </c>
      <c r="J14" s="3">
        <v>29440</v>
      </c>
      <c r="K14" s="3">
        <v>23411</v>
      </c>
      <c r="L14" s="3">
        <v>31052</v>
      </c>
      <c r="M14" s="3">
        <v>26780</v>
      </c>
      <c r="N14" s="3">
        <v>31287</v>
      </c>
      <c r="O14" s="3">
        <v>25612</v>
      </c>
      <c r="P14" s="3">
        <v>23876</v>
      </c>
      <c r="Q14" s="3">
        <v>29565</v>
      </c>
      <c r="R14" s="3">
        <v>28731</v>
      </c>
      <c r="S14" s="15">
        <f t="shared" si="0"/>
        <v>330475</v>
      </c>
    </row>
    <row r="15" spans="1:19" ht="12.75">
      <c r="A15" s="2" t="s">
        <v>51</v>
      </c>
      <c r="B15" s="2" t="s">
        <v>4</v>
      </c>
      <c r="C15" s="4">
        <v>1</v>
      </c>
      <c r="D15" s="5">
        <v>30</v>
      </c>
      <c r="E15" s="2" t="s">
        <v>53</v>
      </c>
      <c r="F15" s="2" t="s">
        <v>52</v>
      </c>
      <c r="G15" s="3">
        <v>42753</v>
      </c>
      <c r="H15" s="3">
        <v>49577</v>
      </c>
      <c r="I15" s="3">
        <v>41707</v>
      </c>
      <c r="J15" s="3">
        <v>47499</v>
      </c>
      <c r="K15" s="3">
        <v>45710</v>
      </c>
      <c r="L15" s="3">
        <v>52465</v>
      </c>
      <c r="M15" s="3">
        <v>46483</v>
      </c>
      <c r="N15" s="3">
        <v>50482</v>
      </c>
      <c r="O15" s="3">
        <v>49173</v>
      </c>
      <c r="P15" s="3">
        <v>44271</v>
      </c>
      <c r="Q15" s="3">
        <v>52265</v>
      </c>
      <c r="R15" s="3">
        <v>49124</v>
      </c>
      <c r="S15" s="15">
        <f t="shared" si="0"/>
        <v>571509</v>
      </c>
    </row>
    <row r="16" spans="1:19" ht="12.75">
      <c r="A16" s="2" t="s">
        <v>51</v>
      </c>
      <c r="B16" s="2" t="s">
        <v>4</v>
      </c>
      <c r="C16" s="4">
        <v>1</v>
      </c>
      <c r="D16" s="5">
        <v>30</v>
      </c>
      <c r="E16" s="2" t="s">
        <v>54</v>
      </c>
      <c r="F16" s="2" t="s">
        <v>52</v>
      </c>
      <c r="G16" s="3">
        <v>15204</v>
      </c>
      <c r="H16" s="3">
        <v>16015</v>
      </c>
      <c r="I16" s="3">
        <v>15886</v>
      </c>
      <c r="J16" s="3">
        <v>18749</v>
      </c>
      <c r="K16" s="3">
        <v>14942</v>
      </c>
      <c r="L16" s="3">
        <v>16447</v>
      </c>
      <c r="M16" s="3">
        <v>19374</v>
      </c>
      <c r="N16" s="3">
        <v>17116</v>
      </c>
      <c r="O16" s="3">
        <v>16605</v>
      </c>
      <c r="P16" s="3">
        <v>15523</v>
      </c>
      <c r="Q16" s="3">
        <v>17199</v>
      </c>
      <c r="R16" s="3">
        <v>17597</v>
      </c>
      <c r="S16" s="15">
        <f t="shared" si="0"/>
        <v>200657</v>
      </c>
    </row>
    <row r="17" spans="1:19" ht="12.75">
      <c r="A17" s="2" t="s">
        <v>51</v>
      </c>
      <c r="B17" s="2" t="s">
        <v>4</v>
      </c>
      <c r="C17" s="4">
        <v>1</v>
      </c>
      <c r="D17" s="5">
        <v>30</v>
      </c>
      <c r="E17" s="2" t="s">
        <v>64</v>
      </c>
      <c r="F17" s="2" t="s">
        <v>52</v>
      </c>
      <c r="G17" s="3">
        <v>3784</v>
      </c>
      <c r="H17" s="3">
        <v>3786</v>
      </c>
      <c r="I17" s="3">
        <v>3909</v>
      </c>
      <c r="J17" s="3">
        <v>3219</v>
      </c>
      <c r="K17" s="3">
        <v>4779</v>
      </c>
      <c r="L17" s="3">
        <v>3990</v>
      </c>
      <c r="M17" s="3">
        <v>4105</v>
      </c>
      <c r="N17" s="3">
        <v>4369</v>
      </c>
      <c r="O17" s="3">
        <v>4716</v>
      </c>
      <c r="P17" s="3">
        <v>3684</v>
      </c>
      <c r="Q17" s="3">
        <v>5699</v>
      </c>
      <c r="R17" s="3">
        <v>5215</v>
      </c>
      <c r="S17" s="15">
        <f t="shared" si="0"/>
        <v>51255</v>
      </c>
    </row>
    <row r="18" spans="1:19" ht="12.75">
      <c r="A18" s="2" t="s">
        <v>51</v>
      </c>
      <c r="B18" s="2" t="s">
        <v>4</v>
      </c>
      <c r="C18" s="4">
        <v>1</v>
      </c>
      <c r="D18" s="5">
        <v>30</v>
      </c>
      <c r="E18" s="2" t="s">
        <v>33</v>
      </c>
      <c r="F18" s="2" t="s">
        <v>52</v>
      </c>
      <c r="G18" s="3">
        <v>432</v>
      </c>
      <c r="H18" s="3">
        <v>1450</v>
      </c>
      <c r="I18" s="3">
        <v>1101</v>
      </c>
      <c r="J18" s="3">
        <v>825</v>
      </c>
      <c r="K18" s="3">
        <v>555</v>
      </c>
      <c r="L18" s="3">
        <v>835</v>
      </c>
      <c r="M18" s="3">
        <v>1071</v>
      </c>
      <c r="N18" s="3">
        <v>839</v>
      </c>
      <c r="O18" s="3">
        <v>1568</v>
      </c>
      <c r="P18" s="3">
        <v>870</v>
      </c>
      <c r="Q18" s="3">
        <v>1290</v>
      </c>
      <c r="R18" s="3">
        <v>1221</v>
      </c>
      <c r="S18" s="15">
        <f t="shared" si="0"/>
        <v>12057</v>
      </c>
    </row>
    <row r="19" spans="1:19" ht="12.75">
      <c r="A19" s="2" t="s">
        <v>24</v>
      </c>
      <c r="B19" s="2" t="s">
        <v>4</v>
      </c>
      <c r="C19" s="4">
        <v>1</v>
      </c>
      <c r="D19" s="5">
        <v>50</v>
      </c>
      <c r="E19" s="2" t="s">
        <v>14</v>
      </c>
      <c r="F19" s="2" t="s">
        <v>25</v>
      </c>
      <c r="G19" s="3">
        <v>645</v>
      </c>
      <c r="H19" s="3">
        <v>564</v>
      </c>
      <c r="I19" s="3">
        <v>630</v>
      </c>
      <c r="J19" s="3">
        <v>915</v>
      </c>
      <c r="K19" s="3">
        <v>997</v>
      </c>
      <c r="L19" s="3">
        <v>399</v>
      </c>
      <c r="M19" s="3">
        <v>600</v>
      </c>
      <c r="N19" s="3">
        <v>622</v>
      </c>
      <c r="O19" s="3">
        <v>610</v>
      </c>
      <c r="P19" s="3">
        <v>120</v>
      </c>
      <c r="Q19" s="3">
        <v>1070</v>
      </c>
      <c r="R19" s="3">
        <v>30</v>
      </c>
      <c r="S19" s="15">
        <f t="shared" si="0"/>
        <v>7202</v>
      </c>
    </row>
    <row r="20" spans="1:19" ht="12.75">
      <c r="A20" s="2" t="s">
        <v>24</v>
      </c>
      <c r="B20" s="2" t="s">
        <v>4</v>
      </c>
      <c r="C20" s="4">
        <v>1</v>
      </c>
      <c r="D20" s="5">
        <v>50</v>
      </c>
      <c r="E20" s="2" t="s">
        <v>10</v>
      </c>
      <c r="F20" s="2" t="s">
        <v>25</v>
      </c>
      <c r="G20" s="3">
        <v>0</v>
      </c>
      <c r="H20" s="3">
        <v>0</v>
      </c>
      <c r="I20" s="3">
        <v>0</v>
      </c>
      <c r="J20" s="3">
        <v>30</v>
      </c>
      <c r="K20" s="3">
        <v>0</v>
      </c>
      <c r="L20" s="3">
        <v>28</v>
      </c>
      <c r="M20" s="3">
        <v>0</v>
      </c>
      <c r="N20" s="3">
        <v>0</v>
      </c>
      <c r="O20" s="3">
        <v>0</v>
      </c>
      <c r="P20" s="3">
        <v>0</v>
      </c>
      <c r="Q20" s="3">
        <v>0</v>
      </c>
      <c r="R20" s="3">
        <v>0</v>
      </c>
      <c r="S20" s="15">
        <f t="shared" si="0"/>
        <v>58</v>
      </c>
    </row>
    <row r="21" spans="1:19" ht="12.75">
      <c r="A21" s="2" t="s">
        <v>24</v>
      </c>
      <c r="B21" s="2" t="s">
        <v>4</v>
      </c>
      <c r="C21" s="4">
        <v>1</v>
      </c>
      <c r="D21" s="5">
        <v>50</v>
      </c>
      <c r="E21" s="2" t="s">
        <v>28</v>
      </c>
      <c r="F21" s="2" t="s">
        <v>25</v>
      </c>
      <c r="G21" s="3">
        <v>390</v>
      </c>
      <c r="H21" s="3">
        <v>492</v>
      </c>
      <c r="I21" s="3">
        <v>480</v>
      </c>
      <c r="J21" s="3">
        <v>270</v>
      </c>
      <c r="K21" s="3">
        <v>600</v>
      </c>
      <c r="L21" s="3">
        <v>210</v>
      </c>
      <c r="M21" s="3">
        <v>330</v>
      </c>
      <c r="N21" s="3">
        <v>540</v>
      </c>
      <c r="O21" s="3">
        <v>277</v>
      </c>
      <c r="P21" s="3">
        <v>330</v>
      </c>
      <c r="Q21" s="3">
        <v>510</v>
      </c>
      <c r="R21" s="3">
        <v>450</v>
      </c>
      <c r="S21" s="15">
        <f t="shared" si="0"/>
        <v>4879</v>
      </c>
    </row>
    <row r="22" spans="1:19" ht="12.75">
      <c r="A22" s="2" t="s">
        <v>24</v>
      </c>
      <c r="B22" s="2" t="s">
        <v>4</v>
      </c>
      <c r="C22" s="4">
        <v>1</v>
      </c>
      <c r="D22" s="5">
        <v>100</v>
      </c>
      <c r="E22" s="2" t="s">
        <v>7</v>
      </c>
      <c r="F22" s="2" t="s">
        <v>25</v>
      </c>
      <c r="G22" s="3">
        <v>5070</v>
      </c>
      <c r="H22" s="3">
        <v>4608</v>
      </c>
      <c r="I22" s="3">
        <v>4892</v>
      </c>
      <c r="J22" s="3">
        <v>5142</v>
      </c>
      <c r="K22" s="3">
        <v>2947</v>
      </c>
      <c r="L22" s="3">
        <v>5310</v>
      </c>
      <c r="M22" s="3">
        <v>4620</v>
      </c>
      <c r="N22" s="3">
        <v>5890</v>
      </c>
      <c r="O22" s="3">
        <v>3377</v>
      </c>
      <c r="P22" s="3">
        <v>3209</v>
      </c>
      <c r="Q22" s="3">
        <v>3835</v>
      </c>
      <c r="R22" s="3">
        <v>2874</v>
      </c>
      <c r="S22" s="15">
        <f t="shared" si="0"/>
        <v>51774</v>
      </c>
    </row>
    <row r="23" spans="1:19" ht="12.75">
      <c r="A23" s="2" t="s">
        <v>24</v>
      </c>
      <c r="B23" s="2" t="s">
        <v>4</v>
      </c>
      <c r="C23" s="4">
        <v>1</v>
      </c>
      <c r="D23" s="5">
        <v>100</v>
      </c>
      <c r="E23" s="2" t="s">
        <v>27</v>
      </c>
      <c r="F23" s="2" t="s">
        <v>25</v>
      </c>
      <c r="G23" s="3">
        <v>3796</v>
      </c>
      <c r="H23" s="3">
        <v>4340</v>
      </c>
      <c r="I23" s="3">
        <v>3200</v>
      </c>
      <c r="J23" s="3">
        <v>4010</v>
      </c>
      <c r="K23" s="3">
        <v>3285</v>
      </c>
      <c r="L23" s="3">
        <v>3952</v>
      </c>
      <c r="M23" s="3">
        <v>4070</v>
      </c>
      <c r="N23" s="3">
        <v>3957</v>
      </c>
      <c r="O23" s="3">
        <v>3409</v>
      </c>
      <c r="P23" s="3">
        <v>2650</v>
      </c>
      <c r="Q23" s="3">
        <v>2995</v>
      </c>
      <c r="R23" s="3">
        <v>2210</v>
      </c>
      <c r="S23" s="15">
        <f t="shared" si="0"/>
        <v>41874</v>
      </c>
    </row>
    <row r="24" spans="1:19" ht="12.75">
      <c r="A24" s="2" t="s">
        <v>6</v>
      </c>
      <c r="B24" s="2" t="s">
        <v>4</v>
      </c>
      <c r="C24" s="4">
        <v>1</v>
      </c>
      <c r="D24" s="5">
        <v>60</v>
      </c>
      <c r="E24" s="2" t="s">
        <v>11</v>
      </c>
      <c r="F24" s="2" t="s">
        <v>8</v>
      </c>
      <c r="G24" s="3">
        <v>0</v>
      </c>
      <c r="H24" s="3">
        <v>0</v>
      </c>
      <c r="I24" s="3">
        <v>30</v>
      </c>
      <c r="J24" s="3">
        <v>0</v>
      </c>
      <c r="K24" s="3">
        <v>0</v>
      </c>
      <c r="L24" s="3">
        <v>0</v>
      </c>
      <c r="M24" s="3">
        <v>0</v>
      </c>
      <c r="N24" s="3">
        <v>0</v>
      </c>
      <c r="O24" s="3">
        <v>0</v>
      </c>
      <c r="P24" s="3">
        <v>0</v>
      </c>
      <c r="Q24" s="3">
        <v>0</v>
      </c>
      <c r="R24" s="3">
        <v>120</v>
      </c>
      <c r="S24" s="15">
        <f t="shared" si="0"/>
        <v>150</v>
      </c>
    </row>
    <row r="25" spans="1:19" ht="12.75">
      <c r="A25" s="2" t="s">
        <v>6</v>
      </c>
      <c r="B25" s="2" t="s">
        <v>4</v>
      </c>
      <c r="C25" s="4">
        <v>1</v>
      </c>
      <c r="D25" s="5">
        <v>100</v>
      </c>
      <c r="E25" s="2" t="s">
        <v>13</v>
      </c>
      <c r="F25" s="2" t="s">
        <v>8</v>
      </c>
      <c r="G25" s="3">
        <v>67063</v>
      </c>
      <c r="H25" s="3">
        <v>66048</v>
      </c>
      <c r="I25" s="3">
        <v>68474</v>
      </c>
      <c r="J25" s="3">
        <v>73972</v>
      </c>
      <c r="K25" s="3">
        <v>63306</v>
      </c>
      <c r="L25" s="3">
        <v>80420</v>
      </c>
      <c r="M25" s="3">
        <v>83362</v>
      </c>
      <c r="N25" s="3">
        <v>75663</v>
      </c>
      <c r="O25" s="3">
        <v>70085</v>
      </c>
      <c r="P25" s="3">
        <v>52867</v>
      </c>
      <c r="Q25" s="3">
        <v>82442</v>
      </c>
      <c r="R25" s="3">
        <v>77813</v>
      </c>
      <c r="S25" s="15">
        <f t="shared" si="0"/>
        <v>861515</v>
      </c>
    </row>
    <row r="26" spans="1:19" ht="12.75">
      <c r="A26" s="2" t="s">
        <v>6</v>
      </c>
      <c r="B26" s="2" t="s">
        <v>4</v>
      </c>
      <c r="C26" s="4">
        <v>1</v>
      </c>
      <c r="D26" s="5">
        <v>100</v>
      </c>
      <c r="E26" s="2" t="s">
        <v>7</v>
      </c>
      <c r="F26" s="2" t="s">
        <v>8</v>
      </c>
      <c r="G26" s="3">
        <v>99949</v>
      </c>
      <c r="H26" s="3">
        <v>103371</v>
      </c>
      <c r="I26" s="3">
        <v>107986</v>
      </c>
      <c r="J26" s="3">
        <v>109581</v>
      </c>
      <c r="K26" s="3">
        <v>99867</v>
      </c>
      <c r="L26" s="3">
        <v>113794</v>
      </c>
      <c r="M26" s="3">
        <v>98997</v>
      </c>
      <c r="N26" s="3">
        <v>96208</v>
      </c>
      <c r="O26" s="3">
        <v>108365</v>
      </c>
      <c r="P26" s="3">
        <v>80724</v>
      </c>
      <c r="Q26" s="3">
        <v>118018</v>
      </c>
      <c r="R26" s="3">
        <v>100631</v>
      </c>
      <c r="S26" s="15">
        <f t="shared" si="0"/>
        <v>1237491</v>
      </c>
    </row>
    <row r="27" spans="1:19" ht="12.75">
      <c r="A27" s="2" t="s">
        <v>6</v>
      </c>
      <c r="B27" s="2" t="s">
        <v>4</v>
      </c>
      <c r="C27" s="4">
        <v>1</v>
      </c>
      <c r="D27" s="5">
        <v>100</v>
      </c>
      <c r="E27" s="2" t="s">
        <v>11</v>
      </c>
      <c r="F27" s="2" t="s">
        <v>8</v>
      </c>
      <c r="G27" s="3">
        <v>9981</v>
      </c>
      <c r="H27" s="3">
        <v>11358</v>
      </c>
      <c r="I27" s="3">
        <v>12343</v>
      </c>
      <c r="J27" s="3">
        <v>10804</v>
      </c>
      <c r="K27" s="3">
        <v>12483</v>
      </c>
      <c r="L27" s="3">
        <v>13058</v>
      </c>
      <c r="M27" s="3">
        <v>11734</v>
      </c>
      <c r="N27" s="3">
        <v>13061</v>
      </c>
      <c r="O27" s="3">
        <v>12232</v>
      </c>
      <c r="P27" s="3">
        <v>12012</v>
      </c>
      <c r="Q27" s="3">
        <v>13895</v>
      </c>
      <c r="R27" s="3">
        <v>13398</v>
      </c>
      <c r="S27" s="15">
        <f t="shared" si="0"/>
        <v>146359</v>
      </c>
    </row>
    <row r="28" spans="1:19" ht="12.75">
      <c r="A28" s="2" t="s">
        <v>6</v>
      </c>
      <c r="B28" s="2" t="s">
        <v>4</v>
      </c>
      <c r="C28" s="4">
        <v>1</v>
      </c>
      <c r="D28" s="5">
        <v>1000</v>
      </c>
      <c r="E28" s="2" t="s">
        <v>13</v>
      </c>
      <c r="F28" s="2" t="s">
        <v>8</v>
      </c>
      <c r="G28" s="3">
        <v>300</v>
      </c>
      <c r="H28" s="3">
        <v>240</v>
      </c>
      <c r="I28" s="3">
        <v>600</v>
      </c>
      <c r="J28" s="3">
        <v>540</v>
      </c>
      <c r="K28" s="3">
        <v>415</v>
      </c>
      <c r="L28" s="3">
        <v>240</v>
      </c>
      <c r="M28" s="3">
        <v>210</v>
      </c>
      <c r="N28" s="3">
        <v>30</v>
      </c>
      <c r="O28" s="3">
        <v>360</v>
      </c>
      <c r="P28" s="3">
        <v>180</v>
      </c>
      <c r="Q28" s="3">
        <v>780</v>
      </c>
      <c r="R28" s="3">
        <v>0</v>
      </c>
      <c r="S28" s="15">
        <f t="shared" si="0"/>
        <v>3895</v>
      </c>
    </row>
    <row r="29" spans="1:19" ht="12.75">
      <c r="A29" s="2" t="s">
        <v>6</v>
      </c>
      <c r="B29" s="2" t="s">
        <v>4</v>
      </c>
      <c r="C29" s="4">
        <v>1</v>
      </c>
      <c r="D29" s="5">
        <v>1000</v>
      </c>
      <c r="E29" s="2" t="s">
        <v>7</v>
      </c>
      <c r="F29" s="2" t="s">
        <v>8</v>
      </c>
      <c r="G29" s="3">
        <v>180</v>
      </c>
      <c r="H29" s="3">
        <v>90</v>
      </c>
      <c r="I29" s="3">
        <v>90</v>
      </c>
      <c r="J29" s="3">
        <v>180</v>
      </c>
      <c r="K29" s="3">
        <v>60</v>
      </c>
      <c r="L29" s="3">
        <v>150</v>
      </c>
      <c r="M29" s="3">
        <v>240</v>
      </c>
      <c r="N29" s="3">
        <v>450</v>
      </c>
      <c r="O29" s="3">
        <v>240</v>
      </c>
      <c r="P29" s="3">
        <v>150</v>
      </c>
      <c r="Q29" s="3">
        <v>165</v>
      </c>
      <c r="R29" s="3">
        <v>90</v>
      </c>
      <c r="S29" s="15">
        <f t="shared" si="0"/>
        <v>2085</v>
      </c>
    </row>
    <row r="30" spans="1:19" ht="12.75">
      <c r="A30" s="2" t="s">
        <v>6</v>
      </c>
      <c r="B30" s="2" t="s">
        <v>4</v>
      </c>
      <c r="C30" s="4">
        <v>1</v>
      </c>
      <c r="D30" s="5">
        <v>1000</v>
      </c>
      <c r="E30" s="2" t="s">
        <v>11</v>
      </c>
      <c r="F30" s="2" t="s">
        <v>8</v>
      </c>
      <c r="G30" s="3">
        <v>330</v>
      </c>
      <c r="H30" s="3">
        <v>210</v>
      </c>
      <c r="I30" s="3">
        <v>180</v>
      </c>
      <c r="J30" s="3">
        <v>330</v>
      </c>
      <c r="K30" s="3">
        <v>360</v>
      </c>
      <c r="L30" s="3">
        <v>180</v>
      </c>
      <c r="M30" s="3">
        <v>300</v>
      </c>
      <c r="N30" s="3">
        <v>300</v>
      </c>
      <c r="O30" s="3">
        <v>300</v>
      </c>
      <c r="P30" s="3">
        <v>1110</v>
      </c>
      <c r="Q30" s="3">
        <v>300</v>
      </c>
      <c r="R30" s="3">
        <v>300</v>
      </c>
      <c r="S30" s="15">
        <f t="shared" si="0"/>
        <v>4200</v>
      </c>
    </row>
    <row r="31" spans="1:19" ht="12.75">
      <c r="A31" s="2" t="s">
        <v>24</v>
      </c>
      <c r="B31" s="2" t="s">
        <v>4</v>
      </c>
      <c r="C31" s="4">
        <v>1</v>
      </c>
      <c r="D31" s="5">
        <v>30</v>
      </c>
      <c r="E31" s="2" t="s">
        <v>13</v>
      </c>
      <c r="F31" s="2" t="s">
        <v>8</v>
      </c>
      <c r="G31" s="3">
        <v>450</v>
      </c>
      <c r="H31" s="3">
        <v>396</v>
      </c>
      <c r="I31" s="3">
        <v>723</v>
      </c>
      <c r="J31" s="3">
        <v>293</v>
      </c>
      <c r="K31" s="3">
        <v>750</v>
      </c>
      <c r="L31" s="3">
        <v>540</v>
      </c>
      <c r="M31" s="3">
        <v>480</v>
      </c>
      <c r="N31" s="3">
        <v>678</v>
      </c>
      <c r="O31" s="3">
        <v>495</v>
      </c>
      <c r="P31" s="3">
        <v>510</v>
      </c>
      <c r="Q31" s="3">
        <v>578</v>
      </c>
      <c r="R31" s="3">
        <v>456</v>
      </c>
      <c r="S31" s="15">
        <f t="shared" si="0"/>
        <v>6349</v>
      </c>
    </row>
    <row r="32" spans="1:19" ht="12.75">
      <c r="A32" s="2" t="s">
        <v>24</v>
      </c>
      <c r="B32" s="2" t="s">
        <v>4</v>
      </c>
      <c r="C32" s="4">
        <v>1</v>
      </c>
      <c r="D32" s="5">
        <v>100</v>
      </c>
      <c r="E32" s="2" t="s">
        <v>13</v>
      </c>
      <c r="F32" s="2" t="s">
        <v>8</v>
      </c>
      <c r="G32" s="3">
        <v>19936</v>
      </c>
      <c r="H32" s="3">
        <v>20681</v>
      </c>
      <c r="I32" s="3">
        <v>21673</v>
      </c>
      <c r="J32" s="3">
        <v>25766</v>
      </c>
      <c r="K32" s="3">
        <v>17602</v>
      </c>
      <c r="L32" s="3">
        <v>22303</v>
      </c>
      <c r="M32" s="3">
        <v>19510</v>
      </c>
      <c r="N32" s="3">
        <v>23222</v>
      </c>
      <c r="O32" s="3">
        <v>24525</v>
      </c>
      <c r="P32" s="3">
        <v>18311</v>
      </c>
      <c r="Q32" s="3">
        <v>22737</v>
      </c>
      <c r="R32" s="3">
        <v>20744</v>
      </c>
      <c r="S32" s="15">
        <f t="shared" si="0"/>
        <v>257010</v>
      </c>
    </row>
    <row r="33" spans="1:19" ht="12.75">
      <c r="A33" s="2" t="s">
        <v>24</v>
      </c>
      <c r="B33" s="2" t="s">
        <v>4</v>
      </c>
      <c r="C33" s="4">
        <v>1</v>
      </c>
      <c r="D33" s="5">
        <v>100</v>
      </c>
      <c r="E33" s="2" t="s">
        <v>7</v>
      </c>
      <c r="F33" s="2" t="s">
        <v>8</v>
      </c>
      <c r="G33" s="3">
        <v>1331</v>
      </c>
      <c r="H33" s="3">
        <v>455</v>
      </c>
      <c r="I33" s="3">
        <v>807</v>
      </c>
      <c r="J33" s="3">
        <v>1255</v>
      </c>
      <c r="K33" s="3">
        <v>669</v>
      </c>
      <c r="L33" s="3">
        <v>1846</v>
      </c>
      <c r="M33" s="3">
        <v>1248</v>
      </c>
      <c r="N33" s="3">
        <v>1100</v>
      </c>
      <c r="O33" s="3">
        <v>2297</v>
      </c>
      <c r="P33" s="3">
        <v>714</v>
      </c>
      <c r="Q33" s="3">
        <v>1523</v>
      </c>
      <c r="R33" s="3">
        <v>2066</v>
      </c>
      <c r="S33" s="15">
        <f t="shared" si="0"/>
        <v>15311</v>
      </c>
    </row>
    <row r="34" spans="1:19" ht="12.75">
      <c r="A34" s="2" t="s">
        <v>22</v>
      </c>
      <c r="B34" s="2" t="s">
        <v>4</v>
      </c>
      <c r="C34" s="4">
        <v>1</v>
      </c>
      <c r="D34" s="5">
        <v>20</v>
      </c>
      <c r="E34" s="2" t="s">
        <v>11</v>
      </c>
      <c r="F34" s="2" t="s">
        <v>8</v>
      </c>
      <c r="G34" s="3">
        <v>1069</v>
      </c>
      <c r="H34" s="3">
        <v>560</v>
      </c>
      <c r="I34" s="3">
        <v>1500</v>
      </c>
      <c r="J34" s="3">
        <v>1824</v>
      </c>
      <c r="K34" s="3">
        <v>990</v>
      </c>
      <c r="L34" s="3">
        <v>1395</v>
      </c>
      <c r="M34" s="3">
        <v>1110</v>
      </c>
      <c r="N34" s="3">
        <v>2457</v>
      </c>
      <c r="O34" s="3">
        <v>1508</v>
      </c>
      <c r="P34" s="3">
        <v>1849</v>
      </c>
      <c r="Q34" s="3">
        <v>1506</v>
      </c>
      <c r="R34" s="3">
        <v>2250</v>
      </c>
      <c r="S34" s="15">
        <f t="shared" si="0"/>
        <v>18018</v>
      </c>
    </row>
    <row r="35" spans="1:19" ht="12.75">
      <c r="A35" s="2" t="s">
        <v>22</v>
      </c>
      <c r="B35" s="2" t="s">
        <v>4</v>
      </c>
      <c r="C35" s="4">
        <v>1</v>
      </c>
      <c r="D35" s="5">
        <v>30</v>
      </c>
      <c r="E35" s="2" t="s">
        <v>7</v>
      </c>
      <c r="F35" s="2" t="s">
        <v>8</v>
      </c>
      <c r="G35" s="3">
        <v>945</v>
      </c>
      <c r="H35" s="3">
        <v>1230</v>
      </c>
      <c r="I35" s="3">
        <v>1440</v>
      </c>
      <c r="J35" s="3">
        <v>2767</v>
      </c>
      <c r="K35" s="3">
        <v>2442</v>
      </c>
      <c r="L35" s="3">
        <v>2781</v>
      </c>
      <c r="M35" s="3">
        <v>1860</v>
      </c>
      <c r="N35" s="3">
        <v>2554</v>
      </c>
      <c r="O35" s="3">
        <v>1905</v>
      </c>
      <c r="P35" s="3">
        <v>960</v>
      </c>
      <c r="Q35" s="3">
        <v>1943</v>
      </c>
      <c r="R35" s="3">
        <v>2048</v>
      </c>
      <c r="S35" s="15">
        <f t="shared" si="0"/>
        <v>22875</v>
      </c>
    </row>
    <row r="36" spans="1:19" ht="12.75">
      <c r="A36" s="2" t="s">
        <v>22</v>
      </c>
      <c r="B36" s="2" t="s">
        <v>4</v>
      </c>
      <c r="C36" s="4">
        <v>1</v>
      </c>
      <c r="D36" s="5">
        <v>100</v>
      </c>
      <c r="E36" s="2" t="s">
        <v>13</v>
      </c>
      <c r="F36" s="2" t="s">
        <v>8</v>
      </c>
      <c r="G36" s="3">
        <v>41788</v>
      </c>
      <c r="H36" s="3">
        <v>44000</v>
      </c>
      <c r="I36" s="3">
        <v>40648</v>
      </c>
      <c r="J36" s="3">
        <v>43190</v>
      </c>
      <c r="K36" s="3">
        <v>43207</v>
      </c>
      <c r="L36" s="3">
        <v>54239</v>
      </c>
      <c r="M36" s="3">
        <v>43654</v>
      </c>
      <c r="N36" s="3">
        <v>46495</v>
      </c>
      <c r="O36" s="3">
        <v>41515</v>
      </c>
      <c r="P36" s="3">
        <v>35231</v>
      </c>
      <c r="Q36" s="3">
        <v>51034</v>
      </c>
      <c r="R36" s="3">
        <v>46523</v>
      </c>
      <c r="S36" s="15">
        <f t="shared" si="0"/>
        <v>531524</v>
      </c>
    </row>
    <row r="37" spans="1:19" ht="12.75">
      <c r="A37" s="2" t="s">
        <v>22</v>
      </c>
      <c r="B37" s="2" t="s">
        <v>4</v>
      </c>
      <c r="C37" s="4">
        <v>1</v>
      </c>
      <c r="D37" s="5">
        <v>100</v>
      </c>
      <c r="E37" s="2" t="s">
        <v>40</v>
      </c>
      <c r="F37" s="2" t="s">
        <v>8</v>
      </c>
      <c r="G37" s="3">
        <v>180</v>
      </c>
      <c r="H37" s="3">
        <v>450</v>
      </c>
      <c r="I37" s="3">
        <v>0</v>
      </c>
      <c r="J37" s="3">
        <v>90</v>
      </c>
      <c r="K37" s="3">
        <v>150</v>
      </c>
      <c r="L37" s="3">
        <v>60</v>
      </c>
      <c r="M37" s="3">
        <v>194</v>
      </c>
      <c r="N37" s="3">
        <v>240</v>
      </c>
      <c r="O37" s="3">
        <v>15</v>
      </c>
      <c r="P37" s="3">
        <v>0</v>
      </c>
      <c r="Q37" s="3">
        <v>210</v>
      </c>
      <c r="R37" s="3">
        <v>330</v>
      </c>
      <c r="S37" s="15">
        <f t="shared" si="0"/>
        <v>1919</v>
      </c>
    </row>
    <row r="38" spans="1:19" ht="12.75">
      <c r="A38" s="2" t="s">
        <v>22</v>
      </c>
      <c r="B38" s="2" t="s">
        <v>4</v>
      </c>
      <c r="C38" s="4">
        <v>1</v>
      </c>
      <c r="D38" s="5">
        <v>100</v>
      </c>
      <c r="E38" s="2" t="s">
        <v>7</v>
      </c>
      <c r="F38" s="2" t="s">
        <v>8</v>
      </c>
      <c r="G38" s="3">
        <v>88629</v>
      </c>
      <c r="H38" s="3">
        <v>83425</v>
      </c>
      <c r="I38" s="3">
        <v>86499</v>
      </c>
      <c r="J38" s="3">
        <v>90861</v>
      </c>
      <c r="K38" s="3">
        <v>78455</v>
      </c>
      <c r="L38" s="3">
        <v>99186</v>
      </c>
      <c r="M38" s="3">
        <v>90398</v>
      </c>
      <c r="N38" s="3">
        <v>97687</v>
      </c>
      <c r="O38" s="3">
        <v>101274</v>
      </c>
      <c r="P38" s="3">
        <v>84937</v>
      </c>
      <c r="Q38" s="3">
        <v>107195</v>
      </c>
      <c r="R38" s="3">
        <v>109064</v>
      </c>
      <c r="S38" s="15">
        <f t="shared" si="0"/>
        <v>1117610</v>
      </c>
    </row>
    <row r="39" spans="1:19" ht="12.75">
      <c r="A39" s="2" t="s">
        <v>22</v>
      </c>
      <c r="B39" s="2" t="s">
        <v>4</v>
      </c>
      <c r="C39" s="4">
        <v>1</v>
      </c>
      <c r="D39" s="5">
        <v>100</v>
      </c>
      <c r="E39" s="2" t="s">
        <v>41</v>
      </c>
      <c r="F39" s="2" t="s">
        <v>8</v>
      </c>
      <c r="G39" s="3">
        <v>0</v>
      </c>
      <c r="H39" s="3">
        <v>0</v>
      </c>
      <c r="I39" s="3">
        <v>0</v>
      </c>
      <c r="J39" s="3">
        <v>60</v>
      </c>
      <c r="K39" s="3">
        <v>180</v>
      </c>
      <c r="L39" s="3">
        <v>0</v>
      </c>
      <c r="M39" s="3">
        <v>0</v>
      </c>
      <c r="N39" s="3">
        <v>0</v>
      </c>
      <c r="O39" s="3">
        <v>0</v>
      </c>
      <c r="P39" s="3">
        <v>0</v>
      </c>
      <c r="Q39" s="3">
        <v>0</v>
      </c>
      <c r="R39" s="3">
        <v>0</v>
      </c>
      <c r="S39" s="15">
        <f t="shared" si="0"/>
        <v>240</v>
      </c>
    </row>
    <row r="40" spans="1:19" ht="12.75">
      <c r="A40" s="2" t="s">
        <v>22</v>
      </c>
      <c r="B40" s="2" t="s">
        <v>4</v>
      </c>
      <c r="C40" s="4">
        <v>1</v>
      </c>
      <c r="D40" s="5">
        <v>100</v>
      </c>
      <c r="E40" s="2" t="s">
        <v>27</v>
      </c>
      <c r="F40" s="2" t="s">
        <v>8</v>
      </c>
      <c r="G40" s="3">
        <v>1169</v>
      </c>
      <c r="H40" s="3">
        <v>1343</v>
      </c>
      <c r="I40" s="3">
        <v>970</v>
      </c>
      <c r="J40" s="3">
        <v>1185</v>
      </c>
      <c r="K40" s="3">
        <v>1505</v>
      </c>
      <c r="L40" s="3">
        <v>2784</v>
      </c>
      <c r="M40" s="3">
        <v>836</v>
      </c>
      <c r="N40" s="3">
        <v>1070</v>
      </c>
      <c r="O40" s="3">
        <v>2204</v>
      </c>
      <c r="P40" s="3">
        <v>1240</v>
      </c>
      <c r="Q40" s="3">
        <v>2156</v>
      </c>
      <c r="R40" s="3">
        <v>2200</v>
      </c>
      <c r="S40" s="15">
        <f t="shared" si="0"/>
        <v>18662</v>
      </c>
    </row>
    <row r="41" spans="1:19" ht="12.75">
      <c r="A41" s="2" t="s">
        <v>22</v>
      </c>
      <c r="B41" s="2" t="s">
        <v>4</v>
      </c>
      <c r="C41" s="4">
        <v>1</v>
      </c>
      <c r="D41" s="5">
        <v>100</v>
      </c>
      <c r="E41" s="2" t="s">
        <v>11</v>
      </c>
      <c r="F41" s="2" t="s">
        <v>8</v>
      </c>
      <c r="G41" s="3">
        <v>59296</v>
      </c>
      <c r="H41" s="3">
        <v>55276</v>
      </c>
      <c r="I41" s="3">
        <v>63996</v>
      </c>
      <c r="J41" s="3">
        <v>63469</v>
      </c>
      <c r="K41" s="3">
        <v>53756</v>
      </c>
      <c r="L41" s="3">
        <v>68619</v>
      </c>
      <c r="M41" s="3">
        <v>62212</v>
      </c>
      <c r="N41" s="3">
        <v>65500</v>
      </c>
      <c r="O41" s="3">
        <v>65616</v>
      </c>
      <c r="P41" s="3">
        <v>67021</v>
      </c>
      <c r="Q41" s="3">
        <v>75035</v>
      </c>
      <c r="R41" s="3">
        <v>71905</v>
      </c>
      <c r="S41" s="15">
        <f t="shared" si="0"/>
        <v>771701</v>
      </c>
    </row>
    <row r="42" spans="1:19" ht="12.75">
      <c r="A42" s="2" t="s">
        <v>22</v>
      </c>
      <c r="B42" s="2" t="s">
        <v>4</v>
      </c>
      <c r="C42" s="4">
        <v>1</v>
      </c>
      <c r="D42" s="5">
        <v>100</v>
      </c>
      <c r="E42" s="2" t="s">
        <v>34</v>
      </c>
      <c r="F42" s="2" t="s">
        <v>8</v>
      </c>
      <c r="G42" s="3">
        <v>8402</v>
      </c>
      <c r="H42" s="3">
        <v>8786</v>
      </c>
      <c r="I42" s="3">
        <v>9047</v>
      </c>
      <c r="J42" s="3">
        <v>8163</v>
      </c>
      <c r="K42" s="3">
        <v>9404</v>
      </c>
      <c r="L42" s="3">
        <v>10053</v>
      </c>
      <c r="M42" s="3">
        <v>8870</v>
      </c>
      <c r="N42" s="3">
        <v>9473</v>
      </c>
      <c r="O42" s="3">
        <v>9470</v>
      </c>
      <c r="P42" s="3">
        <v>8172</v>
      </c>
      <c r="Q42" s="3">
        <v>12148</v>
      </c>
      <c r="R42" s="3">
        <v>13018</v>
      </c>
      <c r="S42" s="15">
        <f t="shared" si="0"/>
        <v>115006</v>
      </c>
    </row>
    <row r="43" spans="1:19" ht="12.75">
      <c r="A43" s="2" t="s">
        <v>32</v>
      </c>
      <c r="B43" s="2" t="s">
        <v>4</v>
      </c>
      <c r="C43" s="4">
        <v>1</v>
      </c>
      <c r="D43" s="5">
        <v>10</v>
      </c>
      <c r="E43" s="2" t="s">
        <v>35</v>
      </c>
      <c r="F43" s="2" t="s">
        <v>8</v>
      </c>
      <c r="G43" s="3">
        <v>2606</v>
      </c>
      <c r="H43" s="3">
        <v>2459</v>
      </c>
      <c r="I43" s="3">
        <v>2705</v>
      </c>
      <c r="J43" s="3">
        <v>2667</v>
      </c>
      <c r="K43" s="3">
        <v>2627</v>
      </c>
      <c r="L43" s="3">
        <v>2592</v>
      </c>
      <c r="M43" s="3">
        <v>1716</v>
      </c>
      <c r="N43" s="3">
        <v>2392</v>
      </c>
      <c r="O43" s="3">
        <v>1677</v>
      </c>
      <c r="P43" s="3">
        <v>1347</v>
      </c>
      <c r="Q43" s="3">
        <v>1835</v>
      </c>
      <c r="R43" s="3">
        <v>1914</v>
      </c>
      <c r="S43" s="15">
        <f t="shared" si="0"/>
        <v>26537</v>
      </c>
    </row>
    <row r="44" spans="1:19" ht="12.75">
      <c r="A44" s="2" t="s">
        <v>32</v>
      </c>
      <c r="B44" s="2" t="s">
        <v>4</v>
      </c>
      <c r="C44" s="4">
        <v>1</v>
      </c>
      <c r="D44" s="5">
        <v>15</v>
      </c>
      <c r="E44" s="2" t="s">
        <v>33</v>
      </c>
      <c r="F44" s="2" t="s">
        <v>8</v>
      </c>
      <c r="G44" s="3">
        <v>0</v>
      </c>
      <c r="H44" s="3">
        <v>150</v>
      </c>
      <c r="I44" s="3">
        <v>60</v>
      </c>
      <c r="J44" s="3">
        <v>0</v>
      </c>
      <c r="K44" s="3">
        <v>0</v>
      </c>
      <c r="L44" s="3">
        <v>30</v>
      </c>
      <c r="M44" s="3">
        <v>810</v>
      </c>
      <c r="N44" s="3">
        <v>1290</v>
      </c>
      <c r="O44" s="3">
        <v>1284</v>
      </c>
      <c r="P44" s="3">
        <v>675</v>
      </c>
      <c r="Q44" s="3">
        <v>1074</v>
      </c>
      <c r="R44" s="3">
        <v>330</v>
      </c>
      <c r="S44" s="15">
        <f t="shared" si="0"/>
        <v>5703</v>
      </c>
    </row>
    <row r="45" spans="1:19" ht="12.75">
      <c r="A45" s="2" t="s">
        <v>32</v>
      </c>
      <c r="B45" s="2" t="s">
        <v>4</v>
      </c>
      <c r="C45" s="4">
        <v>1</v>
      </c>
      <c r="D45" s="5">
        <v>30</v>
      </c>
      <c r="E45" s="2" t="s">
        <v>33</v>
      </c>
      <c r="F45" s="2" t="s">
        <v>8</v>
      </c>
      <c r="G45" s="3">
        <v>0</v>
      </c>
      <c r="H45" s="3">
        <v>0</v>
      </c>
      <c r="I45" s="3">
        <v>0</v>
      </c>
      <c r="J45" s="3">
        <v>0</v>
      </c>
      <c r="K45" s="3">
        <v>0</v>
      </c>
      <c r="L45" s="3">
        <v>0</v>
      </c>
      <c r="M45" s="3">
        <v>0</v>
      </c>
      <c r="N45" s="3">
        <v>0</v>
      </c>
      <c r="O45" s="3">
        <v>0</v>
      </c>
      <c r="P45" s="3">
        <v>234</v>
      </c>
      <c r="Q45" s="3">
        <v>287</v>
      </c>
      <c r="R45" s="3">
        <v>468</v>
      </c>
      <c r="S45" s="15">
        <f t="shared" si="0"/>
        <v>989</v>
      </c>
    </row>
    <row r="46" spans="1:19" ht="12.75">
      <c r="A46" s="2" t="s">
        <v>32</v>
      </c>
      <c r="B46" s="2" t="s">
        <v>4</v>
      </c>
      <c r="C46" s="4">
        <v>1</v>
      </c>
      <c r="D46" s="5">
        <v>30</v>
      </c>
      <c r="E46" s="2" t="s">
        <v>35</v>
      </c>
      <c r="F46" s="2" t="s">
        <v>8</v>
      </c>
      <c r="G46" s="3">
        <v>0</v>
      </c>
      <c r="H46" s="3">
        <v>0</v>
      </c>
      <c r="I46" s="3">
        <v>0</v>
      </c>
      <c r="J46" s="3">
        <v>0</v>
      </c>
      <c r="K46" s="3">
        <v>0</v>
      </c>
      <c r="L46" s="3">
        <v>285</v>
      </c>
      <c r="M46" s="3">
        <v>1249</v>
      </c>
      <c r="N46" s="3">
        <v>1624</v>
      </c>
      <c r="O46" s="3">
        <v>2051</v>
      </c>
      <c r="P46" s="3">
        <v>1855</v>
      </c>
      <c r="Q46" s="3">
        <v>4707</v>
      </c>
      <c r="R46" s="3">
        <v>3662</v>
      </c>
      <c r="S46" s="15">
        <f t="shared" si="0"/>
        <v>15433</v>
      </c>
    </row>
    <row r="47" spans="1:19" ht="12.75">
      <c r="A47" s="2" t="s">
        <v>32</v>
      </c>
      <c r="B47" s="2" t="s">
        <v>4</v>
      </c>
      <c r="C47" s="4">
        <v>1</v>
      </c>
      <c r="D47" s="5">
        <v>100</v>
      </c>
      <c r="E47" s="2" t="s">
        <v>33</v>
      </c>
      <c r="F47" s="2" t="s">
        <v>8</v>
      </c>
      <c r="G47" s="3">
        <v>12934</v>
      </c>
      <c r="H47" s="3">
        <v>15755</v>
      </c>
      <c r="I47" s="3">
        <v>11997</v>
      </c>
      <c r="J47" s="3">
        <v>14121</v>
      </c>
      <c r="K47" s="3">
        <v>12800</v>
      </c>
      <c r="L47" s="3">
        <v>14245</v>
      </c>
      <c r="M47" s="3">
        <v>14489</v>
      </c>
      <c r="N47" s="3">
        <v>14734</v>
      </c>
      <c r="O47" s="3">
        <v>14219</v>
      </c>
      <c r="P47" s="3">
        <v>14018</v>
      </c>
      <c r="Q47" s="3">
        <v>15462</v>
      </c>
      <c r="R47" s="3">
        <v>13571</v>
      </c>
      <c r="S47" s="15">
        <f t="shared" si="0"/>
        <v>168345</v>
      </c>
    </row>
    <row r="48" spans="1:19" ht="12.75">
      <c r="A48" s="2" t="s">
        <v>32</v>
      </c>
      <c r="B48" s="2" t="s">
        <v>4</v>
      </c>
      <c r="C48" s="4">
        <v>1</v>
      </c>
      <c r="D48" s="5">
        <v>100</v>
      </c>
      <c r="E48" s="2" t="s">
        <v>35</v>
      </c>
      <c r="F48" s="2" t="s">
        <v>8</v>
      </c>
      <c r="G48" s="3">
        <v>50938</v>
      </c>
      <c r="H48" s="3">
        <v>54159</v>
      </c>
      <c r="I48" s="3">
        <v>49800</v>
      </c>
      <c r="J48" s="3">
        <v>51416</v>
      </c>
      <c r="K48" s="3">
        <v>47510</v>
      </c>
      <c r="L48" s="3">
        <v>52058</v>
      </c>
      <c r="M48" s="3">
        <v>47759</v>
      </c>
      <c r="N48" s="3">
        <v>53812</v>
      </c>
      <c r="O48" s="3">
        <v>51212</v>
      </c>
      <c r="P48" s="3">
        <v>44238</v>
      </c>
      <c r="Q48" s="3">
        <v>48728</v>
      </c>
      <c r="R48" s="3">
        <v>46630</v>
      </c>
      <c r="S48" s="15">
        <f t="shared" si="0"/>
        <v>598260</v>
      </c>
    </row>
    <row r="49" spans="1:19" ht="12.75">
      <c r="A49" s="2" t="s">
        <v>46</v>
      </c>
      <c r="B49" s="2" t="s">
        <v>4</v>
      </c>
      <c r="C49" s="4">
        <v>1</v>
      </c>
      <c r="D49" s="5">
        <v>100</v>
      </c>
      <c r="E49" s="2" t="s">
        <v>47</v>
      </c>
      <c r="F49" s="2" t="s">
        <v>8</v>
      </c>
      <c r="G49" s="3">
        <v>440</v>
      </c>
      <c r="H49" s="3">
        <v>547</v>
      </c>
      <c r="I49" s="3">
        <v>901</v>
      </c>
      <c r="J49" s="3">
        <v>670</v>
      </c>
      <c r="K49" s="3">
        <v>780</v>
      </c>
      <c r="L49" s="3">
        <v>1400</v>
      </c>
      <c r="M49" s="3">
        <v>780</v>
      </c>
      <c r="N49" s="3">
        <v>460</v>
      </c>
      <c r="O49" s="3">
        <v>941</v>
      </c>
      <c r="P49" s="3">
        <v>670</v>
      </c>
      <c r="Q49" s="3">
        <v>693</v>
      </c>
      <c r="R49" s="3">
        <v>910</v>
      </c>
      <c r="S49" s="15">
        <f t="shared" si="0"/>
        <v>9192</v>
      </c>
    </row>
    <row r="50" spans="1:19" ht="12.75">
      <c r="A50" s="2" t="s">
        <v>46</v>
      </c>
      <c r="B50" s="2" t="s">
        <v>4</v>
      </c>
      <c r="C50" s="4">
        <v>1</v>
      </c>
      <c r="D50" s="5">
        <v>100</v>
      </c>
      <c r="E50" s="2" t="s">
        <v>13</v>
      </c>
      <c r="F50" s="2" t="s">
        <v>8</v>
      </c>
      <c r="G50" s="3">
        <v>3276</v>
      </c>
      <c r="H50" s="3">
        <v>2195</v>
      </c>
      <c r="I50" s="3">
        <v>2838</v>
      </c>
      <c r="J50" s="3">
        <v>3260</v>
      </c>
      <c r="K50" s="3">
        <v>3013</v>
      </c>
      <c r="L50" s="3">
        <v>3260</v>
      </c>
      <c r="M50" s="3">
        <v>2660</v>
      </c>
      <c r="N50" s="3">
        <v>2743</v>
      </c>
      <c r="O50" s="3">
        <v>1942</v>
      </c>
      <c r="P50" s="3">
        <v>2002</v>
      </c>
      <c r="Q50" s="3">
        <v>2925</v>
      </c>
      <c r="R50" s="3">
        <v>2903</v>
      </c>
      <c r="S50" s="15">
        <f t="shared" si="0"/>
        <v>33017</v>
      </c>
    </row>
    <row r="51" spans="1:19" ht="12.75">
      <c r="A51" s="2" t="s">
        <v>46</v>
      </c>
      <c r="B51" s="2" t="s">
        <v>4</v>
      </c>
      <c r="C51" s="4">
        <v>1</v>
      </c>
      <c r="D51" s="5">
        <v>100</v>
      </c>
      <c r="E51" s="2" t="s">
        <v>7</v>
      </c>
      <c r="F51" s="2" t="s">
        <v>8</v>
      </c>
      <c r="G51" s="3">
        <v>1370</v>
      </c>
      <c r="H51" s="3">
        <v>2580</v>
      </c>
      <c r="I51" s="3">
        <v>1265</v>
      </c>
      <c r="J51" s="3">
        <v>3280</v>
      </c>
      <c r="K51" s="3">
        <v>1129</v>
      </c>
      <c r="L51" s="3">
        <v>1795</v>
      </c>
      <c r="M51" s="3">
        <v>2010</v>
      </c>
      <c r="N51" s="3">
        <v>1485</v>
      </c>
      <c r="O51" s="3">
        <v>1584</v>
      </c>
      <c r="P51" s="3">
        <v>1094</v>
      </c>
      <c r="Q51" s="3">
        <v>2185</v>
      </c>
      <c r="R51" s="3">
        <v>3004</v>
      </c>
      <c r="S51" s="15">
        <f t="shared" si="0"/>
        <v>22781</v>
      </c>
    </row>
    <row r="52" spans="1:19" ht="12.75">
      <c r="A52" s="2" t="s">
        <v>77</v>
      </c>
      <c r="B52" s="2" t="s">
        <v>4</v>
      </c>
      <c r="C52" s="4">
        <v>1</v>
      </c>
      <c r="D52" s="5">
        <v>30</v>
      </c>
      <c r="E52" s="2" t="s">
        <v>65</v>
      </c>
      <c r="F52" s="2" t="s">
        <v>8</v>
      </c>
      <c r="G52" s="3">
        <v>0</v>
      </c>
      <c r="H52" s="3">
        <v>0</v>
      </c>
      <c r="I52" s="3">
        <v>0</v>
      </c>
      <c r="J52" s="3">
        <v>0</v>
      </c>
      <c r="K52" s="3">
        <v>0</v>
      </c>
      <c r="L52" s="3">
        <v>0</v>
      </c>
      <c r="M52" s="3">
        <v>0</v>
      </c>
      <c r="N52" s="3">
        <v>0</v>
      </c>
      <c r="O52" s="3">
        <v>0</v>
      </c>
      <c r="P52" s="3">
        <v>0</v>
      </c>
      <c r="Q52" s="3">
        <v>0</v>
      </c>
      <c r="R52" s="3">
        <v>90</v>
      </c>
      <c r="S52" s="15">
        <f t="shared" si="0"/>
        <v>90</v>
      </c>
    </row>
    <row r="53" spans="1:19" ht="12.75">
      <c r="A53" s="2" t="s">
        <v>77</v>
      </c>
      <c r="B53" s="2" t="s">
        <v>4</v>
      </c>
      <c r="C53" s="4">
        <v>1</v>
      </c>
      <c r="D53" s="5">
        <v>30</v>
      </c>
      <c r="E53" s="2" t="s">
        <v>78</v>
      </c>
      <c r="F53" s="2" t="s">
        <v>8</v>
      </c>
      <c r="G53" s="3">
        <v>0</v>
      </c>
      <c r="H53" s="3">
        <v>0</v>
      </c>
      <c r="I53" s="3">
        <v>0</v>
      </c>
      <c r="J53" s="3">
        <v>0</v>
      </c>
      <c r="K53" s="3">
        <v>0</v>
      </c>
      <c r="L53" s="3">
        <v>30</v>
      </c>
      <c r="M53" s="3">
        <v>0</v>
      </c>
      <c r="N53" s="3">
        <v>30</v>
      </c>
      <c r="O53" s="3">
        <v>0</v>
      </c>
      <c r="P53" s="3">
        <v>180</v>
      </c>
      <c r="Q53" s="3">
        <v>150</v>
      </c>
      <c r="R53" s="3">
        <v>130</v>
      </c>
      <c r="S53" s="15">
        <f t="shared" si="0"/>
        <v>520</v>
      </c>
    </row>
    <row r="54" spans="1:19" ht="12.75">
      <c r="A54" s="2" t="s">
        <v>77</v>
      </c>
      <c r="B54" s="2" t="s">
        <v>4</v>
      </c>
      <c r="C54" s="4">
        <v>1</v>
      </c>
      <c r="D54" s="5">
        <v>30</v>
      </c>
      <c r="E54" s="2" t="s">
        <v>79</v>
      </c>
      <c r="F54" s="2" t="s">
        <v>8</v>
      </c>
      <c r="G54" s="3">
        <v>0</v>
      </c>
      <c r="H54" s="3">
        <v>0</v>
      </c>
      <c r="I54" s="3">
        <v>0</v>
      </c>
      <c r="J54" s="3">
        <v>0</v>
      </c>
      <c r="K54" s="3">
        <v>0</v>
      </c>
      <c r="L54" s="3">
        <v>90</v>
      </c>
      <c r="M54" s="3">
        <v>180</v>
      </c>
      <c r="N54" s="3">
        <v>404</v>
      </c>
      <c r="O54" s="3">
        <v>66</v>
      </c>
      <c r="P54" s="3">
        <v>87</v>
      </c>
      <c r="Q54" s="3">
        <v>148</v>
      </c>
      <c r="R54" s="3">
        <v>268</v>
      </c>
      <c r="S54" s="15">
        <f t="shared" si="0"/>
        <v>1243</v>
      </c>
    </row>
    <row r="55" spans="1:19" ht="12.75">
      <c r="A55" s="2" t="s">
        <v>77</v>
      </c>
      <c r="B55" s="2" t="s">
        <v>4</v>
      </c>
      <c r="C55" s="4">
        <v>1</v>
      </c>
      <c r="D55" s="5">
        <v>60</v>
      </c>
      <c r="E55" s="2" t="s">
        <v>65</v>
      </c>
      <c r="F55" s="2" t="s">
        <v>8</v>
      </c>
      <c r="G55" s="3">
        <v>2882</v>
      </c>
      <c r="H55" s="3">
        <v>3045</v>
      </c>
      <c r="I55" s="3">
        <v>3773</v>
      </c>
      <c r="J55" s="3">
        <v>3065</v>
      </c>
      <c r="K55" s="3">
        <v>3856</v>
      </c>
      <c r="L55" s="3">
        <v>3404</v>
      </c>
      <c r="M55" s="3">
        <v>4217</v>
      </c>
      <c r="N55" s="3">
        <v>3772</v>
      </c>
      <c r="O55" s="3">
        <v>3860</v>
      </c>
      <c r="P55" s="3">
        <v>3330</v>
      </c>
      <c r="Q55" s="3">
        <v>3905</v>
      </c>
      <c r="R55" s="3">
        <v>3063</v>
      </c>
      <c r="S55" s="15">
        <f t="shared" si="0"/>
        <v>42172</v>
      </c>
    </row>
    <row r="56" spans="1:19" ht="12.75">
      <c r="A56" s="2" t="s">
        <v>77</v>
      </c>
      <c r="B56" s="2" t="s">
        <v>4</v>
      </c>
      <c r="C56" s="4">
        <v>1</v>
      </c>
      <c r="D56" s="5">
        <v>60</v>
      </c>
      <c r="E56" s="2" t="s">
        <v>78</v>
      </c>
      <c r="F56" s="2" t="s">
        <v>8</v>
      </c>
      <c r="G56" s="3">
        <v>7879</v>
      </c>
      <c r="H56" s="3">
        <v>8503</v>
      </c>
      <c r="I56" s="3">
        <v>11462</v>
      </c>
      <c r="J56" s="3">
        <v>9029</v>
      </c>
      <c r="K56" s="3">
        <v>8336</v>
      </c>
      <c r="L56" s="3">
        <v>11558</v>
      </c>
      <c r="M56" s="3">
        <v>9987</v>
      </c>
      <c r="N56" s="3">
        <v>11405</v>
      </c>
      <c r="O56" s="3">
        <v>11187</v>
      </c>
      <c r="P56" s="3">
        <v>10027</v>
      </c>
      <c r="Q56" s="3">
        <v>11224</v>
      </c>
      <c r="R56" s="3">
        <v>10306</v>
      </c>
      <c r="S56" s="15">
        <f t="shared" si="0"/>
        <v>120903</v>
      </c>
    </row>
    <row r="57" spans="1:19" ht="12.75">
      <c r="A57" s="2" t="s">
        <v>77</v>
      </c>
      <c r="B57" s="2" t="s">
        <v>4</v>
      </c>
      <c r="C57" s="4">
        <v>1</v>
      </c>
      <c r="D57" s="5">
        <v>60</v>
      </c>
      <c r="E57" s="2" t="s">
        <v>79</v>
      </c>
      <c r="F57" s="2" t="s">
        <v>8</v>
      </c>
      <c r="G57" s="3">
        <v>3718</v>
      </c>
      <c r="H57" s="3">
        <v>6215</v>
      </c>
      <c r="I57" s="3">
        <v>5408</v>
      </c>
      <c r="J57" s="3">
        <v>5787</v>
      </c>
      <c r="K57" s="3">
        <v>6190</v>
      </c>
      <c r="L57" s="3">
        <v>7620</v>
      </c>
      <c r="M57" s="3">
        <v>6756</v>
      </c>
      <c r="N57" s="3">
        <v>7129</v>
      </c>
      <c r="O57" s="3">
        <v>7872</v>
      </c>
      <c r="P57" s="3">
        <v>6484</v>
      </c>
      <c r="Q57" s="3">
        <v>8701</v>
      </c>
      <c r="R57" s="3">
        <v>8465</v>
      </c>
      <c r="S57" s="15">
        <f t="shared" si="0"/>
        <v>80345</v>
      </c>
    </row>
    <row r="58" spans="1:19" ht="12.75">
      <c r="A58" s="2" t="s">
        <v>30</v>
      </c>
      <c r="B58" s="2" t="s">
        <v>4</v>
      </c>
      <c r="C58" s="4">
        <v>1</v>
      </c>
      <c r="D58" s="5">
        <v>100</v>
      </c>
      <c r="E58" s="2" t="s">
        <v>13</v>
      </c>
      <c r="F58" s="2" t="s">
        <v>8</v>
      </c>
      <c r="G58" s="3">
        <v>0</v>
      </c>
      <c r="H58" s="3">
        <v>0</v>
      </c>
      <c r="I58" s="3">
        <v>0</v>
      </c>
      <c r="J58" s="3">
        <v>0</v>
      </c>
      <c r="K58" s="3">
        <v>0</v>
      </c>
      <c r="L58" s="3">
        <v>0</v>
      </c>
      <c r="M58" s="3">
        <v>0</v>
      </c>
      <c r="N58" s="3">
        <v>0</v>
      </c>
      <c r="O58" s="3">
        <v>0</v>
      </c>
      <c r="P58" s="3">
        <v>0</v>
      </c>
      <c r="Q58" s="3">
        <v>0</v>
      </c>
      <c r="R58" s="3">
        <v>30</v>
      </c>
      <c r="S58" s="15">
        <f t="shared" si="0"/>
        <v>30</v>
      </c>
    </row>
    <row r="59" spans="1:19" ht="12.75">
      <c r="A59" s="2" t="s">
        <v>67</v>
      </c>
      <c r="B59" s="2" t="s">
        <v>4</v>
      </c>
      <c r="C59" s="4">
        <v>1</v>
      </c>
      <c r="D59" s="5">
        <v>10</v>
      </c>
      <c r="E59" s="2" t="s">
        <v>68</v>
      </c>
      <c r="F59" s="2" t="s">
        <v>69</v>
      </c>
      <c r="G59" s="3">
        <v>210</v>
      </c>
      <c r="H59" s="3">
        <v>330</v>
      </c>
      <c r="I59" s="3">
        <v>330</v>
      </c>
      <c r="J59" s="3">
        <v>134</v>
      </c>
      <c r="K59" s="3">
        <v>0</v>
      </c>
      <c r="L59" s="3">
        <v>180</v>
      </c>
      <c r="M59" s="3">
        <v>120</v>
      </c>
      <c r="N59" s="3">
        <v>30</v>
      </c>
      <c r="O59" s="3">
        <v>90</v>
      </c>
      <c r="P59" s="3">
        <v>90</v>
      </c>
      <c r="Q59" s="3">
        <v>120</v>
      </c>
      <c r="R59" s="3">
        <v>120</v>
      </c>
      <c r="S59" s="15">
        <f t="shared" si="0"/>
        <v>1754</v>
      </c>
    </row>
    <row r="60" spans="1:19" ht="12.75">
      <c r="A60" s="2" t="s">
        <v>67</v>
      </c>
      <c r="B60" s="2" t="s">
        <v>4</v>
      </c>
      <c r="C60" s="4">
        <v>1</v>
      </c>
      <c r="D60" s="5">
        <v>10</v>
      </c>
      <c r="E60" s="2" t="s">
        <v>70</v>
      </c>
      <c r="F60" s="2" t="s">
        <v>69</v>
      </c>
      <c r="G60" s="3">
        <v>180</v>
      </c>
      <c r="H60" s="3">
        <v>180</v>
      </c>
      <c r="I60" s="3">
        <v>67</v>
      </c>
      <c r="J60" s="3">
        <v>90</v>
      </c>
      <c r="K60" s="3">
        <v>120</v>
      </c>
      <c r="L60" s="3">
        <v>180</v>
      </c>
      <c r="M60" s="3">
        <v>0</v>
      </c>
      <c r="N60" s="3">
        <v>30</v>
      </c>
      <c r="O60" s="3">
        <v>90</v>
      </c>
      <c r="P60" s="3">
        <v>90</v>
      </c>
      <c r="Q60" s="3">
        <v>273</v>
      </c>
      <c r="R60" s="3">
        <v>210</v>
      </c>
      <c r="S60" s="15">
        <f t="shared" si="0"/>
        <v>1510</v>
      </c>
    </row>
    <row r="61" spans="1:19" ht="12.75">
      <c r="A61" s="2" t="s">
        <v>67</v>
      </c>
      <c r="B61" s="2" t="s">
        <v>4</v>
      </c>
      <c r="C61" s="4">
        <v>1</v>
      </c>
      <c r="D61" s="5">
        <v>10</v>
      </c>
      <c r="E61" s="2" t="s">
        <v>71</v>
      </c>
      <c r="F61" s="2" t="s">
        <v>69</v>
      </c>
      <c r="G61" s="3">
        <v>180</v>
      </c>
      <c r="H61" s="3">
        <v>480</v>
      </c>
      <c r="I61" s="3">
        <v>0</v>
      </c>
      <c r="J61" s="3">
        <v>390</v>
      </c>
      <c r="K61" s="3">
        <v>180</v>
      </c>
      <c r="L61" s="3">
        <v>210</v>
      </c>
      <c r="M61" s="3">
        <v>180</v>
      </c>
      <c r="N61" s="3">
        <v>120</v>
      </c>
      <c r="O61" s="3">
        <v>270</v>
      </c>
      <c r="P61" s="3">
        <v>270</v>
      </c>
      <c r="Q61" s="3">
        <v>210</v>
      </c>
      <c r="R61" s="3">
        <v>60</v>
      </c>
      <c r="S61" s="15">
        <f t="shared" si="0"/>
        <v>2550</v>
      </c>
    </row>
    <row r="62" spans="1:19" ht="12.75">
      <c r="A62" s="2" t="s">
        <v>67</v>
      </c>
      <c r="B62" s="2" t="s">
        <v>4</v>
      </c>
      <c r="C62" s="4">
        <v>1</v>
      </c>
      <c r="D62" s="5">
        <v>10</v>
      </c>
      <c r="E62" s="2" t="s">
        <v>72</v>
      </c>
      <c r="F62" s="2" t="s">
        <v>69</v>
      </c>
      <c r="G62" s="3">
        <v>270</v>
      </c>
      <c r="H62" s="3">
        <v>360</v>
      </c>
      <c r="I62" s="3">
        <v>90</v>
      </c>
      <c r="J62" s="3">
        <v>180</v>
      </c>
      <c r="K62" s="3">
        <v>300</v>
      </c>
      <c r="L62" s="3">
        <v>210</v>
      </c>
      <c r="M62" s="3">
        <v>120</v>
      </c>
      <c r="N62" s="3">
        <v>270</v>
      </c>
      <c r="O62" s="3">
        <v>270</v>
      </c>
      <c r="P62" s="3">
        <v>90</v>
      </c>
      <c r="Q62" s="3">
        <v>120</v>
      </c>
      <c r="R62" s="3">
        <v>330</v>
      </c>
      <c r="S62" s="15">
        <f t="shared" si="0"/>
        <v>2610</v>
      </c>
    </row>
    <row r="63" spans="1:19" ht="12.75">
      <c r="A63" s="2" t="s">
        <v>67</v>
      </c>
      <c r="B63" s="2" t="s">
        <v>4</v>
      </c>
      <c r="C63" s="4">
        <v>1</v>
      </c>
      <c r="D63" s="5">
        <v>30</v>
      </c>
      <c r="E63" s="2" t="s">
        <v>68</v>
      </c>
      <c r="F63" s="2" t="s">
        <v>69</v>
      </c>
      <c r="G63" s="3">
        <v>1381</v>
      </c>
      <c r="H63" s="3">
        <v>1713</v>
      </c>
      <c r="I63" s="3">
        <v>1474</v>
      </c>
      <c r="J63" s="3">
        <v>1447</v>
      </c>
      <c r="K63" s="3">
        <v>1290</v>
      </c>
      <c r="L63" s="3">
        <v>1713</v>
      </c>
      <c r="M63" s="3">
        <v>1877</v>
      </c>
      <c r="N63" s="3">
        <v>1051</v>
      </c>
      <c r="O63" s="3">
        <v>1552</v>
      </c>
      <c r="P63" s="3">
        <v>933</v>
      </c>
      <c r="Q63" s="3">
        <v>960</v>
      </c>
      <c r="R63" s="3">
        <v>1561</v>
      </c>
      <c r="S63" s="15">
        <f t="shared" si="0"/>
        <v>16952</v>
      </c>
    </row>
    <row r="64" spans="1:19" ht="12.75">
      <c r="A64" s="2" t="s">
        <v>67</v>
      </c>
      <c r="B64" s="2" t="s">
        <v>4</v>
      </c>
      <c r="C64" s="4">
        <v>1</v>
      </c>
      <c r="D64" s="5">
        <v>30</v>
      </c>
      <c r="E64" s="2" t="s">
        <v>70</v>
      </c>
      <c r="F64" s="2" t="s">
        <v>69</v>
      </c>
      <c r="G64" s="3">
        <v>1320</v>
      </c>
      <c r="H64" s="3">
        <v>1050</v>
      </c>
      <c r="I64" s="3">
        <v>633</v>
      </c>
      <c r="J64" s="3">
        <v>876</v>
      </c>
      <c r="K64" s="3">
        <v>1350</v>
      </c>
      <c r="L64" s="3">
        <v>1200</v>
      </c>
      <c r="M64" s="3">
        <v>1470</v>
      </c>
      <c r="N64" s="3">
        <v>1085</v>
      </c>
      <c r="O64" s="3">
        <v>1021</v>
      </c>
      <c r="P64" s="3">
        <v>587</v>
      </c>
      <c r="Q64" s="3">
        <v>1320</v>
      </c>
      <c r="R64" s="3">
        <v>1622</v>
      </c>
      <c r="S64" s="15">
        <f t="shared" si="0"/>
        <v>13534</v>
      </c>
    </row>
    <row r="65" spans="1:19" ht="12.75">
      <c r="A65" s="2" t="s">
        <v>67</v>
      </c>
      <c r="B65" s="2" t="s">
        <v>4</v>
      </c>
      <c r="C65" s="4">
        <v>1</v>
      </c>
      <c r="D65" s="5">
        <v>30</v>
      </c>
      <c r="E65" s="2" t="s">
        <v>71</v>
      </c>
      <c r="F65" s="2" t="s">
        <v>69</v>
      </c>
      <c r="G65" s="3">
        <v>813</v>
      </c>
      <c r="H65" s="3">
        <v>1500</v>
      </c>
      <c r="I65" s="3">
        <v>1290</v>
      </c>
      <c r="J65" s="3">
        <v>1632</v>
      </c>
      <c r="K65" s="3">
        <v>943</v>
      </c>
      <c r="L65" s="3">
        <v>1682</v>
      </c>
      <c r="M65" s="3">
        <v>1201</v>
      </c>
      <c r="N65" s="3">
        <v>971</v>
      </c>
      <c r="O65" s="3">
        <v>1107</v>
      </c>
      <c r="P65" s="3">
        <v>540</v>
      </c>
      <c r="Q65" s="3">
        <v>1090</v>
      </c>
      <c r="R65" s="3">
        <v>1596</v>
      </c>
      <c r="S65" s="15">
        <f t="shared" si="0"/>
        <v>14365</v>
      </c>
    </row>
    <row r="66" spans="1:19" ht="12.75">
      <c r="A66" s="2" t="s">
        <v>67</v>
      </c>
      <c r="B66" s="2" t="s">
        <v>4</v>
      </c>
      <c r="C66" s="4">
        <v>1</v>
      </c>
      <c r="D66" s="5">
        <v>30</v>
      </c>
      <c r="E66" s="2" t="s">
        <v>72</v>
      </c>
      <c r="F66" s="2" t="s">
        <v>69</v>
      </c>
      <c r="G66" s="3">
        <v>961</v>
      </c>
      <c r="H66" s="3">
        <v>481</v>
      </c>
      <c r="I66" s="3">
        <v>1441</v>
      </c>
      <c r="J66" s="3">
        <v>1141</v>
      </c>
      <c r="K66" s="3">
        <v>1141</v>
      </c>
      <c r="L66" s="3">
        <v>1021</v>
      </c>
      <c r="M66" s="3">
        <v>871</v>
      </c>
      <c r="N66" s="3">
        <v>510</v>
      </c>
      <c r="O66" s="3">
        <v>850</v>
      </c>
      <c r="P66" s="3">
        <v>690</v>
      </c>
      <c r="Q66" s="3">
        <v>1200</v>
      </c>
      <c r="R66" s="3">
        <v>1051</v>
      </c>
      <c r="S66" s="15">
        <f t="shared" si="0"/>
        <v>11358</v>
      </c>
    </row>
    <row r="67" spans="1:19" ht="12.75">
      <c r="A67" s="2" t="s">
        <v>24</v>
      </c>
      <c r="B67" s="2" t="s">
        <v>4</v>
      </c>
      <c r="C67" s="4">
        <v>1</v>
      </c>
      <c r="D67" s="5">
        <v>50</v>
      </c>
      <c r="E67" s="2" t="s">
        <v>13</v>
      </c>
      <c r="F67" s="2" t="s">
        <v>26</v>
      </c>
      <c r="G67" s="3">
        <v>120</v>
      </c>
      <c r="H67" s="3">
        <v>88</v>
      </c>
      <c r="I67" s="3">
        <v>180</v>
      </c>
      <c r="J67" s="3">
        <v>150</v>
      </c>
      <c r="K67" s="3">
        <v>170</v>
      </c>
      <c r="L67" s="3">
        <v>232</v>
      </c>
      <c r="M67" s="3">
        <v>360</v>
      </c>
      <c r="N67" s="3">
        <v>180</v>
      </c>
      <c r="O67" s="3">
        <v>90</v>
      </c>
      <c r="P67" s="3">
        <v>420</v>
      </c>
      <c r="Q67" s="3">
        <v>330</v>
      </c>
      <c r="R67" s="3">
        <v>180</v>
      </c>
      <c r="S67" s="15">
        <f aca="true" t="shared" si="1" ref="S67:S118">SUM(G67:R67)</f>
        <v>2500</v>
      </c>
    </row>
    <row r="68" spans="1:19" ht="12.75">
      <c r="A68" s="2" t="s">
        <v>24</v>
      </c>
      <c r="B68" s="2" t="s">
        <v>4</v>
      </c>
      <c r="C68" s="4">
        <v>1</v>
      </c>
      <c r="D68" s="5">
        <v>50</v>
      </c>
      <c r="E68" s="2" t="s">
        <v>7</v>
      </c>
      <c r="F68" s="2" t="s">
        <v>26</v>
      </c>
      <c r="G68" s="3">
        <v>0</v>
      </c>
      <c r="H68" s="3">
        <v>90</v>
      </c>
      <c r="I68" s="3">
        <v>0</v>
      </c>
      <c r="J68" s="3">
        <v>90</v>
      </c>
      <c r="K68" s="3">
        <v>0</v>
      </c>
      <c r="L68" s="3">
        <v>0</v>
      </c>
      <c r="M68" s="3">
        <v>90</v>
      </c>
      <c r="N68" s="3">
        <v>0</v>
      </c>
      <c r="O68" s="3">
        <v>0</v>
      </c>
      <c r="P68" s="3">
        <v>10</v>
      </c>
      <c r="Q68" s="3">
        <v>0</v>
      </c>
      <c r="R68" s="3">
        <v>235</v>
      </c>
      <c r="S68" s="15">
        <f t="shared" si="1"/>
        <v>515</v>
      </c>
    </row>
    <row r="69" spans="1:19" ht="12.75">
      <c r="A69" s="2" t="s">
        <v>24</v>
      </c>
      <c r="B69" s="2" t="s">
        <v>4</v>
      </c>
      <c r="C69" s="4">
        <v>1</v>
      </c>
      <c r="D69" s="5">
        <v>90</v>
      </c>
      <c r="E69" s="2" t="s">
        <v>13</v>
      </c>
      <c r="F69" s="2" t="s">
        <v>26</v>
      </c>
      <c r="G69" s="3">
        <v>0</v>
      </c>
      <c r="H69" s="3">
        <v>0</v>
      </c>
      <c r="I69" s="3">
        <v>0</v>
      </c>
      <c r="J69" s="3">
        <v>180</v>
      </c>
      <c r="K69" s="3">
        <v>180</v>
      </c>
      <c r="L69" s="3">
        <v>0</v>
      </c>
      <c r="M69" s="3">
        <v>0</v>
      </c>
      <c r="N69" s="3">
        <v>0</v>
      </c>
      <c r="O69" s="3">
        <v>0</v>
      </c>
      <c r="P69" s="3">
        <v>0</v>
      </c>
      <c r="Q69" s="3">
        <v>0</v>
      </c>
      <c r="R69" s="3">
        <v>90</v>
      </c>
      <c r="S69" s="15">
        <f t="shared" si="1"/>
        <v>450</v>
      </c>
    </row>
    <row r="70" spans="1:19" ht="12.75">
      <c r="A70" s="2" t="s">
        <v>24</v>
      </c>
      <c r="B70" s="2" t="s">
        <v>4</v>
      </c>
      <c r="C70" s="4">
        <v>1</v>
      </c>
      <c r="D70" s="5">
        <v>90</v>
      </c>
      <c r="E70" s="2" t="s">
        <v>7</v>
      </c>
      <c r="F70" s="2" t="s">
        <v>26</v>
      </c>
      <c r="G70" s="3">
        <v>1502</v>
      </c>
      <c r="H70" s="3">
        <v>2190</v>
      </c>
      <c r="I70" s="3">
        <v>1500</v>
      </c>
      <c r="J70" s="3">
        <v>1540</v>
      </c>
      <c r="K70" s="3">
        <v>1140</v>
      </c>
      <c r="L70" s="3">
        <v>1860</v>
      </c>
      <c r="M70" s="3">
        <v>1000</v>
      </c>
      <c r="N70" s="3">
        <v>610</v>
      </c>
      <c r="O70" s="3">
        <v>1090</v>
      </c>
      <c r="P70" s="3">
        <v>2009</v>
      </c>
      <c r="Q70" s="3">
        <v>1716</v>
      </c>
      <c r="R70" s="3">
        <v>997</v>
      </c>
      <c r="S70" s="15">
        <f t="shared" si="1"/>
        <v>17154</v>
      </c>
    </row>
    <row r="71" spans="1:19" ht="12.75">
      <c r="A71" s="2" t="s">
        <v>24</v>
      </c>
      <c r="B71" s="2" t="s">
        <v>4</v>
      </c>
      <c r="C71" s="4">
        <v>1</v>
      </c>
      <c r="D71" s="5">
        <v>90</v>
      </c>
      <c r="E71" s="2" t="s">
        <v>27</v>
      </c>
      <c r="F71" s="2" t="s">
        <v>26</v>
      </c>
      <c r="G71" s="3">
        <v>880</v>
      </c>
      <c r="H71" s="3">
        <v>830</v>
      </c>
      <c r="I71" s="3">
        <v>1170</v>
      </c>
      <c r="J71" s="3">
        <v>1130</v>
      </c>
      <c r="K71" s="3">
        <v>530</v>
      </c>
      <c r="L71" s="3">
        <v>400</v>
      </c>
      <c r="M71" s="3">
        <v>670</v>
      </c>
      <c r="N71" s="3">
        <v>300</v>
      </c>
      <c r="O71" s="3">
        <v>1248</v>
      </c>
      <c r="P71" s="3">
        <v>1146</v>
      </c>
      <c r="Q71" s="3">
        <v>990</v>
      </c>
      <c r="R71" s="3">
        <v>840</v>
      </c>
      <c r="S71" s="15">
        <f t="shared" si="1"/>
        <v>10134</v>
      </c>
    </row>
    <row r="72" spans="1:19" ht="12.75">
      <c r="A72" s="2" t="s">
        <v>24</v>
      </c>
      <c r="B72" s="2" t="s">
        <v>4</v>
      </c>
      <c r="C72" s="4">
        <v>1</v>
      </c>
      <c r="D72" s="5">
        <v>100</v>
      </c>
      <c r="E72" s="2" t="s">
        <v>13</v>
      </c>
      <c r="F72" s="2" t="s">
        <v>26</v>
      </c>
      <c r="G72" s="3">
        <v>1899</v>
      </c>
      <c r="H72" s="3">
        <v>1914</v>
      </c>
      <c r="I72" s="3">
        <v>2262</v>
      </c>
      <c r="J72" s="3">
        <v>2635</v>
      </c>
      <c r="K72" s="3">
        <v>2875</v>
      </c>
      <c r="L72" s="3">
        <v>2799</v>
      </c>
      <c r="M72" s="3">
        <v>1913</v>
      </c>
      <c r="N72" s="3">
        <v>2379</v>
      </c>
      <c r="O72" s="3">
        <v>1895</v>
      </c>
      <c r="P72" s="3">
        <v>2403</v>
      </c>
      <c r="Q72" s="3">
        <v>1928</v>
      </c>
      <c r="R72" s="3">
        <v>2197</v>
      </c>
      <c r="S72" s="15">
        <f t="shared" si="1"/>
        <v>27099</v>
      </c>
    </row>
    <row r="73" spans="1:19" ht="12.75">
      <c r="A73" s="2" t="s">
        <v>24</v>
      </c>
      <c r="B73" s="2" t="s">
        <v>4</v>
      </c>
      <c r="C73" s="4">
        <v>1</v>
      </c>
      <c r="D73" s="5">
        <v>100</v>
      </c>
      <c r="E73" s="2" t="s">
        <v>7</v>
      </c>
      <c r="F73" s="2" t="s">
        <v>26</v>
      </c>
      <c r="G73" s="3">
        <v>5324</v>
      </c>
      <c r="H73" s="3">
        <v>4798</v>
      </c>
      <c r="I73" s="3">
        <v>5087</v>
      </c>
      <c r="J73" s="3">
        <v>6150</v>
      </c>
      <c r="K73" s="3">
        <v>4289</v>
      </c>
      <c r="L73" s="3">
        <v>5317</v>
      </c>
      <c r="M73" s="3">
        <v>4818</v>
      </c>
      <c r="N73" s="3">
        <v>5488</v>
      </c>
      <c r="O73" s="3">
        <v>6741</v>
      </c>
      <c r="P73" s="3">
        <v>3679</v>
      </c>
      <c r="Q73" s="3">
        <v>5354</v>
      </c>
      <c r="R73" s="3">
        <v>5509</v>
      </c>
      <c r="S73" s="15">
        <f t="shared" si="1"/>
        <v>62554</v>
      </c>
    </row>
    <row r="74" spans="1:19" ht="12.75">
      <c r="A74" s="2" t="s">
        <v>24</v>
      </c>
      <c r="B74" s="2" t="s">
        <v>4</v>
      </c>
      <c r="C74" s="4">
        <v>1</v>
      </c>
      <c r="D74" s="5">
        <v>100</v>
      </c>
      <c r="E74" s="2" t="s">
        <v>27</v>
      </c>
      <c r="F74" s="2" t="s">
        <v>26</v>
      </c>
      <c r="G74" s="3">
        <v>1595</v>
      </c>
      <c r="H74" s="3">
        <v>2355</v>
      </c>
      <c r="I74" s="3">
        <v>2200</v>
      </c>
      <c r="J74" s="3">
        <v>2857</v>
      </c>
      <c r="K74" s="3">
        <v>1650</v>
      </c>
      <c r="L74" s="3">
        <v>1915</v>
      </c>
      <c r="M74" s="3">
        <v>3130</v>
      </c>
      <c r="N74" s="3">
        <v>1909</v>
      </c>
      <c r="O74" s="3">
        <v>2880</v>
      </c>
      <c r="P74" s="3">
        <v>2712</v>
      </c>
      <c r="Q74" s="3">
        <v>1975</v>
      </c>
      <c r="R74" s="3">
        <v>1624</v>
      </c>
      <c r="S74" s="15">
        <f t="shared" si="1"/>
        <v>26802</v>
      </c>
    </row>
    <row r="75" spans="1:19" ht="12.75">
      <c r="A75" s="2" t="s">
        <v>6</v>
      </c>
      <c r="B75" s="2" t="s">
        <v>4</v>
      </c>
      <c r="C75" s="4">
        <v>1</v>
      </c>
      <c r="D75" s="5">
        <v>10</v>
      </c>
      <c r="E75" s="2" t="s">
        <v>11</v>
      </c>
      <c r="F75" s="2" t="s">
        <v>56</v>
      </c>
      <c r="G75" s="3">
        <v>90</v>
      </c>
      <c r="H75" s="3">
        <v>465</v>
      </c>
      <c r="I75" s="3">
        <v>180</v>
      </c>
      <c r="J75" s="3">
        <v>60</v>
      </c>
      <c r="K75" s="3">
        <v>120</v>
      </c>
      <c r="L75" s="3">
        <v>640</v>
      </c>
      <c r="M75" s="3">
        <v>180</v>
      </c>
      <c r="N75" s="3">
        <v>300</v>
      </c>
      <c r="O75" s="3">
        <v>270</v>
      </c>
      <c r="P75" s="3">
        <v>485</v>
      </c>
      <c r="Q75" s="3">
        <v>120</v>
      </c>
      <c r="R75" s="3">
        <v>450</v>
      </c>
      <c r="S75" s="15">
        <f t="shared" si="1"/>
        <v>3360</v>
      </c>
    </row>
    <row r="76" spans="1:19" ht="12.75">
      <c r="A76" s="2" t="s">
        <v>6</v>
      </c>
      <c r="B76" s="2" t="s">
        <v>4</v>
      </c>
      <c r="C76" s="4">
        <v>1</v>
      </c>
      <c r="D76" s="5">
        <v>30</v>
      </c>
      <c r="E76" s="2" t="s">
        <v>12</v>
      </c>
      <c r="F76" s="2" t="s">
        <v>56</v>
      </c>
      <c r="G76" s="3">
        <v>210</v>
      </c>
      <c r="H76" s="3">
        <v>360</v>
      </c>
      <c r="I76" s="3">
        <v>930</v>
      </c>
      <c r="J76" s="3">
        <v>480</v>
      </c>
      <c r="K76" s="3">
        <v>120</v>
      </c>
      <c r="L76" s="3">
        <v>840</v>
      </c>
      <c r="M76" s="3">
        <v>510</v>
      </c>
      <c r="N76" s="3">
        <v>165</v>
      </c>
      <c r="O76" s="3">
        <v>180</v>
      </c>
      <c r="P76" s="3">
        <v>360</v>
      </c>
      <c r="Q76" s="3">
        <v>884</v>
      </c>
      <c r="R76" s="3">
        <v>630</v>
      </c>
      <c r="S76" s="15">
        <f t="shared" si="1"/>
        <v>5669</v>
      </c>
    </row>
    <row r="77" spans="1:19" ht="12.75">
      <c r="A77" s="2" t="s">
        <v>6</v>
      </c>
      <c r="B77" s="2" t="s">
        <v>4</v>
      </c>
      <c r="C77" s="4">
        <v>1</v>
      </c>
      <c r="D77" s="5">
        <v>100</v>
      </c>
      <c r="E77" s="2" t="s">
        <v>7</v>
      </c>
      <c r="F77" s="2" t="s">
        <v>56</v>
      </c>
      <c r="G77" s="3">
        <v>2895</v>
      </c>
      <c r="H77" s="3">
        <v>3300</v>
      </c>
      <c r="I77" s="3">
        <v>2124</v>
      </c>
      <c r="J77" s="3">
        <v>2359</v>
      </c>
      <c r="K77" s="3">
        <v>3074</v>
      </c>
      <c r="L77" s="3">
        <v>3774</v>
      </c>
      <c r="M77" s="3">
        <v>3227</v>
      </c>
      <c r="N77" s="3">
        <v>2730</v>
      </c>
      <c r="O77" s="3">
        <v>3462</v>
      </c>
      <c r="P77" s="3">
        <v>3095</v>
      </c>
      <c r="Q77" s="3">
        <v>3880</v>
      </c>
      <c r="R77" s="3">
        <v>4213</v>
      </c>
      <c r="S77" s="15">
        <f t="shared" si="1"/>
        <v>38133</v>
      </c>
    </row>
    <row r="78" spans="1:19" ht="12.75">
      <c r="A78" s="2" t="s">
        <v>6</v>
      </c>
      <c r="B78" s="2" t="s">
        <v>4</v>
      </c>
      <c r="C78" s="4">
        <v>1</v>
      </c>
      <c r="D78" s="5">
        <v>100</v>
      </c>
      <c r="E78" s="2" t="s">
        <v>11</v>
      </c>
      <c r="F78" s="2" t="s">
        <v>56</v>
      </c>
      <c r="G78" s="3">
        <v>5721</v>
      </c>
      <c r="H78" s="3">
        <v>7574</v>
      </c>
      <c r="I78" s="3">
        <v>7263</v>
      </c>
      <c r="J78" s="3">
        <v>7151</v>
      </c>
      <c r="K78" s="3">
        <v>7111</v>
      </c>
      <c r="L78" s="3">
        <v>7984</v>
      </c>
      <c r="M78" s="3">
        <v>5660</v>
      </c>
      <c r="N78" s="3">
        <v>6735</v>
      </c>
      <c r="O78" s="3">
        <v>6765</v>
      </c>
      <c r="P78" s="3">
        <v>3673</v>
      </c>
      <c r="Q78" s="3">
        <v>7508</v>
      </c>
      <c r="R78" s="3">
        <v>6394</v>
      </c>
      <c r="S78" s="15">
        <f t="shared" si="1"/>
        <v>79539</v>
      </c>
    </row>
    <row r="79" spans="1:19" ht="12.75">
      <c r="A79" s="2" t="s">
        <v>6</v>
      </c>
      <c r="B79" s="2" t="s">
        <v>4</v>
      </c>
      <c r="C79" s="4">
        <v>1</v>
      </c>
      <c r="D79" s="5">
        <v>100</v>
      </c>
      <c r="E79" s="2" t="s">
        <v>34</v>
      </c>
      <c r="F79" s="2" t="s">
        <v>56</v>
      </c>
      <c r="G79" s="3">
        <v>3075</v>
      </c>
      <c r="H79" s="3">
        <v>2299</v>
      </c>
      <c r="I79" s="3">
        <v>3751</v>
      </c>
      <c r="J79" s="3">
        <v>2202</v>
      </c>
      <c r="K79" s="3">
        <v>4015</v>
      </c>
      <c r="L79" s="3">
        <v>3465</v>
      </c>
      <c r="M79" s="3">
        <v>2264</v>
      </c>
      <c r="N79" s="3">
        <v>3314</v>
      </c>
      <c r="O79" s="3">
        <v>2872</v>
      </c>
      <c r="P79" s="3">
        <v>2540</v>
      </c>
      <c r="Q79" s="3">
        <v>4885</v>
      </c>
      <c r="R79" s="3">
        <v>2807</v>
      </c>
      <c r="S79" s="15">
        <f t="shared" si="1"/>
        <v>37489</v>
      </c>
    </row>
    <row r="80" spans="1:19" ht="12.75">
      <c r="A80" s="2" t="s">
        <v>6</v>
      </c>
      <c r="B80" s="2" t="s">
        <v>4</v>
      </c>
      <c r="C80" s="4">
        <v>1</v>
      </c>
      <c r="D80" s="5">
        <v>100</v>
      </c>
      <c r="E80" s="2" t="s">
        <v>53</v>
      </c>
      <c r="F80" s="2" t="s">
        <v>56</v>
      </c>
      <c r="G80" s="3">
        <v>310</v>
      </c>
      <c r="H80" s="3">
        <v>580</v>
      </c>
      <c r="I80" s="3">
        <v>430</v>
      </c>
      <c r="J80" s="3">
        <v>300</v>
      </c>
      <c r="K80" s="3">
        <v>405</v>
      </c>
      <c r="L80" s="3">
        <v>375</v>
      </c>
      <c r="M80" s="3">
        <v>201</v>
      </c>
      <c r="N80" s="3">
        <v>400</v>
      </c>
      <c r="O80" s="3">
        <v>240</v>
      </c>
      <c r="P80" s="3">
        <v>360</v>
      </c>
      <c r="Q80" s="3">
        <v>320</v>
      </c>
      <c r="R80" s="3">
        <v>345</v>
      </c>
      <c r="S80" s="15">
        <f t="shared" si="1"/>
        <v>4266</v>
      </c>
    </row>
    <row r="81" spans="1:19" ht="12.75">
      <c r="A81" s="2" t="s">
        <v>6</v>
      </c>
      <c r="B81" s="2" t="s">
        <v>4</v>
      </c>
      <c r="C81" s="4">
        <v>1</v>
      </c>
      <c r="D81" s="5">
        <v>100</v>
      </c>
      <c r="E81" s="2" t="s">
        <v>65</v>
      </c>
      <c r="F81" s="2" t="s">
        <v>56</v>
      </c>
      <c r="G81" s="3">
        <v>270</v>
      </c>
      <c r="H81" s="3">
        <v>90</v>
      </c>
      <c r="I81" s="3">
        <v>90</v>
      </c>
      <c r="J81" s="3">
        <v>120</v>
      </c>
      <c r="K81" s="3">
        <v>330</v>
      </c>
      <c r="L81" s="3">
        <v>420</v>
      </c>
      <c r="M81" s="3">
        <v>111</v>
      </c>
      <c r="N81" s="3">
        <v>201</v>
      </c>
      <c r="O81" s="3">
        <v>480</v>
      </c>
      <c r="P81" s="3">
        <v>90</v>
      </c>
      <c r="Q81" s="3">
        <v>180</v>
      </c>
      <c r="R81" s="3">
        <v>270</v>
      </c>
      <c r="S81" s="15">
        <f t="shared" si="1"/>
        <v>2652</v>
      </c>
    </row>
    <row r="82" spans="1:19" ht="12.75">
      <c r="A82" s="2" t="s">
        <v>6</v>
      </c>
      <c r="B82" s="2" t="s">
        <v>4</v>
      </c>
      <c r="C82" s="4">
        <v>1</v>
      </c>
      <c r="D82" s="5">
        <v>100</v>
      </c>
      <c r="E82" s="2" t="s">
        <v>54</v>
      </c>
      <c r="F82" s="2" t="s">
        <v>56</v>
      </c>
      <c r="G82" s="3">
        <v>0</v>
      </c>
      <c r="H82" s="3">
        <v>0</v>
      </c>
      <c r="I82" s="3">
        <v>0</v>
      </c>
      <c r="J82" s="3">
        <v>190</v>
      </c>
      <c r="K82" s="3">
        <v>90</v>
      </c>
      <c r="L82" s="3">
        <v>0</v>
      </c>
      <c r="M82" s="3">
        <v>0</v>
      </c>
      <c r="N82" s="3">
        <v>100</v>
      </c>
      <c r="O82" s="3">
        <v>0</v>
      </c>
      <c r="P82" s="3">
        <v>0</v>
      </c>
      <c r="Q82" s="3">
        <v>0</v>
      </c>
      <c r="R82" s="3">
        <v>90</v>
      </c>
      <c r="S82" s="15">
        <f t="shared" si="1"/>
        <v>470</v>
      </c>
    </row>
    <row r="83" spans="1:19" ht="12.75">
      <c r="A83" s="2" t="s">
        <v>6</v>
      </c>
      <c r="B83" s="2" t="s">
        <v>4</v>
      </c>
      <c r="C83" s="4">
        <v>1</v>
      </c>
      <c r="D83" s="5">
        <v>100</v>
      </c>
      <c r="E83" s="2" t="s">
        <v>37</v>
      </c>
      <c r="F83" s="2" t="s">
        <v>38</v>
      </c>
      <c r="G83" s="3">
        <v>154528</v>
      </c>
      <c r="H83" s="3">
        <v>156116</v>
      </c>
      <c r="I83" s="3">
        <v>151774</v>
      </c>
      <c r="J83" s="3">
        <v>168186</v>
      </c>
      <c r="K83" s="3">
        <v>150318</v>
      </c>
      <c r="L83" s="3">
        <v>197471</v>
      </c>
      <c r="M83" s="3">
        <v>162793</v>
      </c>
      <c r="N83" s="3">
        <v>165532</v>
      </c>
      <c r="O83" s="3">
        <v>148422</v>
      </c>
      <c r="P83" s="3">
        <v>116123</v>
      </c>
      <c r="Q83" s="3">
        <v>175484</v>
      </c>
      <c r="R83" s="3">
        <v>178044</v>
      </c>
      <c r="S83" s="15">
        <f t="shared" si="1"/>
        <v>1924791</v>
      </c>
    </row>
    <row r="84" spans="1:19" ht="12.75">
      <c r="A84" s="2" t="s">
        <v>6</v>
      </c>
      <c r="B84" s="2" t="s">
        <v>4</v>
      </c>
      <c r="C84" s="4">
        <v>1</v>
      </c>
      <c r="D84" s="5">
        <v>100</v>
      </c>
      <c r="E84" s="2" t="s">
        <v>48</v>
      </c>
      <c r="F84" s="2" t="s">
        <v>38</v>
      </c>
      <c r="G84" s="3">
        <v>143411</v>
      </c>
      <c r="H84" s="3">
        <v>149749</v>
      </c>
      <c r="I84" s="3">
        <v>155295</v>
      </c>
      <c r="J84" s="3">
        <v>165125</v>
      </c>
      <c r="K84" s="3">
        <v>151375</v>
      </c>
      <c r="L84" s="3">
        <v>189291</v>
      </c>
      <c r="M84" s="3">
        <v>161601</v>
      </c>
      <c r="N84" s="3">
        <v>160975</v>
      </c>
      <c r="O84" s="3">
        <v>150765</v>
      </c>
      <c r="P84" s="3">
        <v>132783</v>
      </c>
      <c r="Q84" s="3">
        <v>190189</v>
      </c>
      <c r="R84" s="3">
        <v>176444</v>
      </c>
      <c r="S84" s="15">
        <f t="shared" si="1"/>
        <v>1927003</v>
      </c>
    </row>
    <row r="85" spans="1:19" ht="12.75">
      <c r="A85" s="2" t="s">
        <v>6</v>
      </c>
      <c r="B85" s="2" t="s">
        <v>4</v>
      </c>
      <c r="C85" s="4">
        <v>1</v>
      </c>
      <c r="D85" s="5">
        <v>100</v>
      </c>
      <c r="E85" s="2" t="s">
        <v>39</v>
      </c>
      <c r="F85" s="2" t="s">
        <v>38</v>
      </c>
      <c r="G85" s="3">
        <v>225458</v>
      </c>
      <c r="H85" s="3">
        <v>240728</v>
      </c>
      <c r="I85" s="3">
        <v>243614</v>
      </c>
      <c r="J85" s="3">
        <v>244256</v>
      </c>
      <c r="K85" s="3">
        <v>229334</v>
      </c>
      <c r="L85" s="3">
        <v>276010</v>
      </c>
      <c r="M85" s="3">
        <v>244006</v>
      </c>
      <c r="N85" s="3">
        <v>247970</v>
      </c>
      <c r="O85" s="3">
        <v>234003</v>
      </c>
      <c r="P85" s="3">
        <v>182899</v>
      </c>
      <c r="Q85" s="3">
        <v>268890</v>
      </c>
      <c r="R85" s="3">
        <v>253285</v>
      </c>
      <c r="S85" s="15">
        <f t="shared" si="1"/>
        <v>2890453</v>
      </c>
    </row>
    <row r="86" spans="1:19" ht="12.75">
      <c r="A86" s="2" t="s">
        <v>6</v>
      </c>
      <c r="B86" s="2" t="s">
        <v>4</v>
      </c>
      <c r="C86" s="4">
        <v>1</v>
      </c>
      <c r="D86" s="5">
        <v>100</v>
      </c>
      <c r="E86" s="2" t="s">
        <v>42</v>
      </c>
      <c r="F86" s="2" t="s">
        <v>38</v>
      </c>
      <c r="G86" s="3">
        <v>140453</v>
      </c>
      <c r="H86" s="3">
        <v>144744</v>
      </c>
      <c r="I86" s="3">
        <v>147390</v>
      </c>
      <c r="J86" s="3">
        <v>154163</v>
      </c>
      <c r="K86" s="3">
        <v>142341</v>
      </c>
      <c r="L86" s="3">
        <v>162498</v>
      </c>
      <c r="M86" s="3">
        <v>142814</v>
      </c>
      <c r="N86" s="3">
        <v>152116</v>
      </c>
      <c r="O86" s="3">
        <v>132591</v>
      </c>
      <c r="P86" s="3">
        <v>102254</v>
      </c>
      <c r="Q86" s="3">
        <v>146320</v>
      </c>
      <c r="R86" s="3">
        <v>158143</v>
      </c>
      <c r="S86" s="15">
        <f t="shared" si="1"/>
        <v>1725827</v>
      </c>
    </row>
    <row r="87" spans="1:19" ht="12.75">
      <c r="A87" s="2" t="s">
        <v>6</v>
      </c>
      <c r="B87" s="2" t="s">
        <v>4</v>
      </c>
      <c r="C87" s="4">
        <v>1</v>
      </c>
      <c r="D87" s="5">
        <v>100</v>
      </c>
      <c r="E87" s="2" t="s">
        <v>7</v>
      </c>
      <c r="F87" s="2" t="s">
        <v>16</v>
      </c>
      <c r="G87" s="3">
        <v>514</v>
      </c>
      <c r="H87" s="3">
        <v>1020</v>
      </c>
      <c r="I87" s="3">
        <v>30</v>
      </c>
      <c r="J87" s="3">
        <v>780</v>
      </c>
      <c r="K87" s="3">
        <v>348</v>
      </c>
      <c r="L87" s="3">
        <v>420</v>
      </c>
      <c r="M87" s="3">
        <v>925</v>
      </c>
      <c r="N87" s="3">
        <v>140</v>
      </c>
      <c r="O87" s="3">
        <v>270</v>
      </c>
      <c r="P87" s="3">
        <v>273</v>
      </c>
      <c r="Q87" s="3">
        <v>270</v>
      </c>
      <c r="R87" s="3">
        <v>555</v>
      </c>
      <c r="S87" s="15">
        <f t="shared" si="1"/>
        <v>5545</v>
      </c>
    </row>
    <row r="88" spans="1:19" ht="12.75">
      <c r="A88" s="2" t="s">
        <v>6</v>
      </c>
      <c r="B88" s="2" t="s">
        <v>4</v>
      </c>
      <c r="C88" s="4">
        <v>1</v>
      </c>
      <c r="D88" s="5">
        <v>100</v>
      </c>
      <c r="E88" s="2" t="s">
        <v>11</v>
      </c>
      <c r="F88" s="2" t="s">
        <v>16</v>
      </c>
      <c r="G88" s="3">
        <v>22421</v>
      </c>
      <c r="H88" s="3">
        <v>20037</v>
      </c>
      <c r="I88" s="3">
        <v>21650</v>
      </c>
      <c r="J88" s="3">
        <v>22163</v>
      </c>
      <c r="K88" s="3">
        <v>17812</v>
      </c>
      <c r="L88" s="3">
        <v>22865</v>
      </c>
      <c r="M88" s="3">
        <v>18055</v>
      </c>
      <c r="N88" s="3">
        <v>20240</v>
      </c>
      <c r="O88" s="3">
        <v>21400</v>
      </c>
      <c r="P88" s="3">
        <v>15706</v>
      </c>
      <c r="Q88" s="3">
        <v>22846</v>
      </c>
      <c r="R88" s="3">
        <v>22114</v>
      </c>
      <c r="S88" s="15">
        <f t="shared" si="1"/>
        <v>247309</v>
      </c>
    </row>
    <row r="89" spans="1:19" ht="12.75">
      <c r="A89" s="2" t="s">
        <v>82</v>
      </c>
      <c r="B89" s="2" t="s">
        <v>4</v>
      </c>
      <c r="C89" s="4">
        <v>1</v>
      </c>
      <c r="D89" s="5">
        <v>100</v>
      </c>
      <c r="E89" s="2" t="s">
        <v>83</v>
      </c>
      <c r="F89" s="2" t="s">
        <v>84</v>
      </c>
      <c r="G89" s="3">
        <v>1649</v>
      </c>
      <c r="H89" s="3">
        <v>2836</v>
      </c>
      <c r="I89" s="3">
        <v>2648</v>
      </c>
      <c r="J89" s="3">
        <v>3600</v>
      </c>
      <c r="K89" s="3">
        <v>2218</v>
      </c>
      <c r="L89" s="3">
        <v>4077</v>
      </c>
      <c r="M89" s="3">
        <v>3580</v>
      </c>
      <c r="N89" s="3">
        <v>4044</v>
      </c>
      <c r="O89" s="3">
        <v>5935</v>
      </c>
      <c r="P89" s="3">
        <v>4102</v>
      </c>
      <c r="Q89" s="3">
        <v>4706</v>
      </c>
      <c r="R89" s="3">
        <v>8762</v>
      </c>
      <c r="S89" s="15">
        <f t="shared" si="1"/>
        <v>48157</v>
      </c>
    </row>
    <row r="90" spans="1:19" ht="12.75">
      <c r="A90" s="2" t="s">
        <v>82</v>
      </c>
      <c r="B90" s="2" t="s">
        <v>4</v>
      </c>
      <c r="C90" s="4">
        <v>1</v>
      </c>
      <c r="D90" s="5">
        <v>100</v>
      </c>
      <c r="E90" s="2" t="s">
        <v>85</v>
      </c>
      <c r="F90" s="2" t="s">
        <v>84</v>
      </c>
      <c r="G90" s="3">
        <v>2151</v>
      </c>
      <c r="H90" s="3">
        <v>1870</v>
      </c>
      <c r="I90" s="3">
        <v>1964</v>
      </c>
      <c r="J90" s="3">
        <v>2963</v>
      </c>
      <c r="K90" s="3">
        <v>2653</v>
      </c>
      <c r="L90" s="3">
        <v>2745</v>
      </c>
      <c r="M90" s="3">
        <v>2845</v>
      </c>
      <c r="N90" s="3">
        <v>3972</v>
      </c>
      <c r="O90" s="3">
        <v>3693</v>
      </c>
      <c r="P90" s="3">
        <v>4559</v>
      </c>
      <c r="Q90" s="3">
        <v>4821</v>
      </c>
      <c r="R90" s="3">
        <v>4823</v>
      </c>
      <c r="S90" s="15">
        <f t="shared" si="1"/>
        <v>39059</v>
      </c>
    </row>
    <row r="91" spans="1:19" ht="12.75">
      <c r="A91" s="2" t="s">
        <v>82</v>
      </c>
      <c r="B91" s="2" t="s">
        <v>4</v>
      </c>
      <c r="C91" s="4">
        <v>1</v>
      </c>
      <c r="D91" s="5">
        <v>100</v>
      </c>
      <c r="E91" s="2" t="s">
        <v>86</v>
      </c>
      <c r="F91" s="2" t="s">
        <v>84</v>
      </c>
      <c r="G91" s="3">
        <v>1535</v>
      </c>
      <c r="H91" s="3">
        <v>1935</v>
      </c>
      <c r="I91" s="3">
        <v>1954</v>
      </c>
      <c r="J91" s="3">
        <v>1891</v>
      </c>
      <c r="K91" s="3">
        <v>4892</v>
      </c>
      <c r="L91" s="3">
        <v>2294</v>
      </c>
      <c r="M91" s="3">
        <v>2752</v>
      </c>
      <c r="N91" s="3">
        <v>2129</v>
      </c>
      <c r="O91" s="3">
        <v>2604</v>
      </c>
      <c r="P91" s="3">
        <v>2777</v>
      </c>
      <c r="Q91" s="3">
        <v>2759</v>
      </c>
      <c r="R91" s="3">
        <v>2866</v>
      </c>
      <c r="S91" s="15">
        <f t="shared" si="1"/>
        <v>30388</v>
      </c>
    </row>
    <row r="92" spans="1:19" ht="12.75">
      <c r="A92" s="2" t="s">
        <v>82</v>
      </c>
      <c r="B92" s="2" t="s">
        <v>4</v>
      </c>
      <c r="C92" s="4">
        <v>1</v>
      </c>
      <c r="D92" s="5">
        <v>100</v>
      </c>
      <c r="E92" s="2" t="s">
        <v>87</v>
      </c>
      <c r="F92" s="2" t="s">
        <v>84</v>
      </c>
      <c r="G92" s="3">
        <v>660</v>
      </c>
      <c r="H92" s="3">
        <v>780</v>
      </c>
      <c r="I92" s="3">
        <v>789</v>
      </c>
      <c r="J92" s="3">
        <v>1275</v>
      </c>
      <c r="K92" s="3">
        <v>1290</v>
      </c>
      <c r="L92" s="3">
        <v>1710</v>
      </c>
      <c r="M92" s="3">
        <v>1245</v>
      </c>
      <c r="N92" s="3">
        <v>880</v>
      </c>
      <c r="O92" s="3">
        <v>1875</v>
      </c>
      <c r="P92" s="3">
        <v>1440</v>
      </c>
      <c r="Q92" s="3">
        <v>2559</v>
      </c>
      <c r="R92" s="3">
        <v>1780</v>
      </c>
      <c r="S92" s="15">
        <f t="shared" si="1"/>
        <v>16283</v>
      </c>
    </row>
    <row r="93" spans="1:19" ht="12.75">
      <c r="A93" s="2" t="s">
        <v>22</v>
      </c>
      <c r="B93" s="2" t="s">
        <v>4</v>
      </c>
      <c r="C93" s="4">
        <v>1</v>
      </c>
      <c r="D93" s="5">
        <v>100</v>
      </c>
      <c r="E93" s="2" t="s">
        <v>13</v>
      </c>
      <c r="F93" s="2" t="s">
        <v>44</v>
      </c>
      <c r="G93" s="3">
        <v>32257</v>
      </c>
      <c r="H93" s="3">
        <v>38175</v>
      </c>
      <c r="I93" s="3">
        <v>37449</v>
      </c>
      <c r="J93" s="3">
        <v>39437</v>
      </c>
      <c r="K93" s="3">
        <v>41187</v>
      </c>
      <c r="L93" s="3">
        <v>46982</v>
      </c>
      <c r="M93" s="3">
        <v>39786</v>
      </c>
      <c r="N93" s="3">
        <v>39443</v>
      </c>
      <c r="O93" s="3">
        <v>36249</v>
      </c>
      <c r="P93" s="3">
        <v>27863</v>
      </c>
      <c r="Q93" s="3">
        <v>38649</v>
      </c>
      <c r="R93" s="3">
        <v>46527</v>
      </c>
      <c r="S93" s="15">
        <f t="shared" si="1"/>
        <v>464004</v>
      </c>
    </row>
    <row r="94" spans="1:19" ht="12.75">
      <c r="A94" s="2" t="s">
        <v>22</v>
      </c>
      <c r="B94" s="2" t="s">
        <v>4</v>
      </c>
      <c r="C94" s="4">
        <v>1</v>
      </c>
      <c r="D94" s="5">
        <v>100</v>
      </c>
      <c r="E94" s="2" t="s">
        <v>7</v>
      </c>
      <c r="F94" s="2" t="s">
        <v>44</v>
      </c>
      <c r="G94" s="3">
        <v>112148</v>
      </c>
      <c r="H94" s="3">
        <v>105570</v>
      </c>
      <c r="I94" s="3">
        <v>110454</v>
      </c>
      <c r="J94" s="3">
        <v>119973</v>
      </c>
      <c r="K94" s="3">
        <v>107510</v>
      </c>
      <c r="L94" s="3">
        <v>142208</v>
      </c>
      <c r="M94" s="3">
        <v>118962</v>
      </c>
      <c r="N94" s="3">
        <v>120893</v>
      </c>
      <c r="O94" s="3">
        <v>109679</v>
      </c>
      <c r="P94" s="3">
        <v>93347</v>
      </c>
      <c r="Q94" s="3">
        <v>132250</v>
      </c>
      <c r="R94" s="3">
        <v>127232</v>
      </c>
      <c r="S94" s="15">
        <f t="shared" si="1"/>
        <v>1400226</v>
      </c>
    </row>
    <row r="95" spans="1:19" ht="12.75">
      <c r="A95" s="2" t="s">
        <v>22</v>
      </c>
      <c r="B95" s="2" t="s">
        <v>4</v>
      </c>
      <c r="C95" s="4">
        <v>1</v>
      </c>
      <c r="D95" s="5">
        <v>100</v>
      </c>
      <c r="E95" s="2" t="s">
        <v>27</v>
      </c>
      <c r="F95" s="2" t="s">
        <v>44</v>
      </c>
      <c r="G95" s="3">
        <v>53903</v>
      </c>
      <c r="H95" s="3">
        <v>62791</v>
      </c>
      <c r="I95" s="3">
        <v>55712</v>
      </c>
      <c r="J95" s="3">
        <v>59370</v>
      </c>
      <c r="K95" s="3">
        <v>58739</v>
      </c>
      <c r="L95" s="3">
        <v>71541</v>
      </c>
      <c r="M95" s="3">
        <v>61642</v>
      </c>
      <c r="N95" s="3">
        <v>61885</v>
      </c>
      <c r="O95" s="3">
        <v>60600</v>
      </c>
      <c r="P95" s="3">
        <v>52235</v>
      </c>
      <c r="Q95" s="3">
        <v>71074</v>
      </c>
      <c r="R95" s="3">
        <v>71590</v>
      </c>
      <c r="S95" s="15">
        <f t="shared" si="1"/>
        <v>741082</v>
      </c>
    </row>
    <row r="96" spans="1:19" ht="12.75">
      <c r="A96" s="2" t="s">
        <v>22</v>
      </c>
      <c r="B96" s="2" t="s">
        <v>4</v>
      </c>
      <c r="C96" s="4">
        <v>1</v>
      </c>
      <c r="D96" s="5">
        <v>100</v>
      </c>
      <c r="E96" s="2" t="s">
        <v>11</v>
      </c>
      <c r="F96" s="2" t="s">
        <v>44</v>
      </c>
      <c r="G96" s="3">
        <v>196070</v>
      </c>
      <c r="H96" s="3">
        <v>204188</v>
      </c>
      <c r="I96" s="3">
        <v>204808</v>
      </c>
      <c r="J96" s="3">
        <v>228442</v>
      </c>
      <c r="K96" s="3">
        <v>204584</v>
      </c>
      <c r="L96" s="3">
        <v>238130</v>
      </c>
      <c r="M96" s="3">
        <v>210666</v>
      </c>
      <c r="N96" s="3">
        <v>216599</v>
      </c>
      <c r="O96" s="3">
        <v>222492</v>
      </c>
      <c r="P96" s="3">
        <v>184441</v>
      </c>
      <c r="Q96" s="3">
        <v>245943</v>
      </c>
      <c r="R96" s="3">
        <v>240226</v>
      </c>
      <c r="S96" s="15">
        <f t="shared" si="1"/>
        <v>2596589</v>
      </c>
    </row>
    <row r="97" spans="1:19" ht="12.75">
      <c r="A97" s="2" t="s">
        <v>22</v>
      </c>
      <c r="B97" s="2" t="s">
        <v>4</v>
      </c>
      <c r="C97" s="4">
        <v>1</v>
      </c>
      <c r="D97" s="5">
        <v>100</v>
      </c>
      <c r="E97" s="2" t="s">
        <v>49</v>
      </c>
      <c r="F97" s="2" t="s">
        <v>44</v>
      </c>
      <c r="G97" s="3">
        <v>33730</v>
      </c>
      <c r="H97" s="3">
        <v>37047</v>
      </c>
      <c r="I97" s="3">
        <v>36949</v>
      </c>
      <c r="J97" s="3">
        <v>38543</v>
      </c>
      <c r="K97" s="3">
        <v>33033</v>
      </c>
      <c r="L97" s="3">
        <v>45019</v>
      </c>
      <c r="M97" s="3">
        <v>38906</v>
      </c>
      <c r="N97" s="3">
        <v>39751</v>
      </c>
      <c r="O97" s="3">
        <v>39473</v>
      </c>
      <c r="P97" s="3">
        <v>32797</v>
      </c>
      <c r="Q97" s="3">
        <v>45045</v>
      </c>
      <c r="R97" s="3">
        <v>43322</v>
      </c>
      <c r="S97" s="15">
        <f t="shared" si="1"/>
        <v>463615</v>
      </c>
    </row>
    <row r="98" spans="1:19" ht="12.75">
      <c r="A98" s="2" t="s">
        <v>22</v>
      </c>
      <c r="B98" s="2" t="s">
        <v>4</v>
      </c>
      <c r="C98" s="4">
        <v>1</v>
      </c>
      <c r="D98" s="5">
        <v>100</v>
      </c>
      <c r="E98" s="2" t="s">
        <v>34</v>
      </c>
      <c r="F98" s="2" t="s">
        <v>44</v>
      </c>
      <c r="G98" s="3">
        <v>113245</v>
      </c>
      <c r="H98" s="3">
        <v>113203</v>
      </c>
      <c r="I98" s="3">
        <v>122342</v>
      </c>
      <c r="J98" s="3">
        <v>130488</v>
      </c>
      <c r="K98" s="3">
        <v>105219</v>
      </c>
      <c r="L98" s="3">
        <v>139824</v>
      </c>
      <c r="M98" s="3">
        <v>128178</v>
      </c>
      <c r="N98" s="3">
        <v>130485</v>
      </c>
      <c r="O98" s="3">
        <v>134875</v>
      </c>
      <c r="P98" s="3">
        <v>120253</v>
      </c>
      <c r="Q98" s="3">
        <v>143597</v>
      </c>
      <c r="R98" s="3">
        <v>137819</v>
      </c>
      <c r="S98" s="15">
        <f t="shared" si="1"/>
        <v>1519528</v>
      </c>
    </row>
    <row r="99" spans="1:19" ht="12.75">
      <c r="A99" s="2" t="s">
        <v>6</v>
      </c>
      <c r="B99" s="2" t="s">
        <v>4</v>
      </c>
      <c r="C99" s="4">
        <v>1</v>
      </c>
      <c r="D99" s="5">
        <v>100</v>
      </c>
      <c r="E99" s="2" t="s">
        <v>7</v>
      </c>
      <c r="F99" s="2" t="s">
        <v>58</v>
      </c>
      <c r="G99" s="3">
        <v>917</v>
      </c>
      <c r="H99" s="3">
        <v>1190</v>
      </c>
      <c r="I99" s="3">
        <v>2292</v>
      </c>
      <c r="J99" s="3">
        <v>2264</v>
      </c>
      <c r="K99" s="3">
        <v>1140</v>
      </c>
      <c r="L99" s="3">
        <v>2380</v>
      </c>
      <c r="M99" s="3">
        <v>1624</v>
      </c>
      <c r="N99" s="3">
        <v>2391</v>
      </c>
      <c r="O99" s="3">
        <v>1807</v>
      </c>
      <c r="P99" s="3">
        <v>1539</v>
      </c>
      <c r="Q99" s="3">
        <v>2646</v>
      </c>
      <c r="R99" s="3">
        <v>1526</v>
      </c>
      <c r="S99" s="15">
        <f t="shared" si="1"/>
        <v>21716</v>
      </c>
    </row>
    <row r="100" spans="1:19" ht="12.75">
      <c r="A100" s="2" t="s">
        <v>6</v>
      </c>
      <c r="B100" s="2" t="s">
        <v>4</v>
      </c>
      <c r="C100" s="4">
        <v>1</v>
      </c>
      <c r="D100" s="5">
        <v>100</v>
      </c>
      <c r="E100" s="2" t="s">
        <v>11</v>
      </c>
      <c r="F100" s="2" t="s">
        <v>58</v>
      </c>
      <c r="G100" s="3">
        <v>1471</v>
      </c>
      <c r="H100" s="3">
        <v>2099</v>
      </c>
      <c r="I100" s="3">
        <v>1985</v>
      </c>
      <c r="J100" s="3">
        <v>1795</v>
      </c>
      <c r="K100" s="3">
        <v>1990</v>
      </c>
      <c r="L100" s="3">
        <v>2073</v>
      </c>
      <c r="M100" s="3">
        <v>2710</v>
      </c>
      <c r="N100" s="3">
        <v>2301</v>
      </c>
      <c r="O100" s="3">
        <v>2183</v>
      </c>
      <c r="P100" s="3">
        <v>2801</v>
      </c>
      <c r="Q100" s="3">
        <v>2653</v>
      </c>
      <c r="R100" s="3">
        <v>3159</v>
      </c>
      <c r="S100" s="15">
        <f t="shared" si="1"/>
        <v>27220</v>
      </c>
    </row>
    <row r="101" spans="1:19" ht="12.75">
      <c r="A101" s="2" t="s">
        <v>6</v>
      </c>
      <c r="B101" s="2" t="s">
        <v>4</v>
      </c>
      <c r="C101" s="4">
        <v>1</v>
      </c>
      <c r="D101" s="5">
        <v>100</v>
      </c>
      <c r="E101" s="2" t="s">
        <v>34</v>
      </c>
      <c r="F101" s="2" t="s">
        <v>58</v>
      </c>
      <c r="G101" s="3">
        <v>675</v>
      </c>
      <c r="H101" s="3">
        <v>1170</v>
      </c>
      <c r="I101" s="3">
        <v>990</v>
      </c>
      <c r="J101" s="3">
        <v>835</v>
      </c>
      <c r="K101" s="3">
        <v>790</v>
      </c>
      <c r="L101" s="3">
        <v>1140</v>
      </c>
      <c r="M101" s="3">
        <v>935</v>
      </c>
      <c r="N101" s="3">
        <v>1549</v>
      </c>
      <c r="O101" s="3">
        <v>1221</v>
      </c>
      <c r="P101" s="3">
        <v>940</v>
      </c>
      <c r="Q101" s="3">
        <v>1624</v>
      </c>
      <c r="R101" s="3">
        <v>1225</v>
      </c>
      <c r="S101" s="15">
        <f t="shared" si="1"/>
        <v>13094</v>
      </c>
    </row>
    <row r="102" spans="1:19" ht="12.75">
      <c r="A102" s="2" t="s">
        <v>6</v>
      </c>
      <c r="B102" s="2" t="s">
        <v>4</v>
      </c>
      <c r="C102" s="4">
        <v>1</v>
      </c>
      <c r="D102" s="5">
        <v>100</v>
      </c>
      <c r="E102" s="2" t="s">
        <v>53</v>
      </c>
      <c r="F102" s="2" t="s">
        <v>58</v>
      </c>
      <c r="G102" s="3">
        <v>430</v>
      </c>
      <c r="H102" s="3">
        <v>870</v>
      </c>
      <c r="I102" s="3">
        <v>590</v>
      </c>
      <c r="J102" s="3">
        <v>400</v>
      </c>
      <c r="K102" s="3">
        <v>675</v>
      </c>
      <c r="L102" s="3">
        <v>870</v>
      </c>
      <c r="M102" s="3">
        <v>350</v>
      </c>
      <c r="N102" s="3">
        <v>575</v>
      </c>
      <c r="O102" s="3">
        <v>570</v>
      </c>
      <c r="P102" s="3">
        <v>300</v>
      </c>
      <c r="Q102" s="3">
        <v>630</v>
      </c>
      <c r="R102" s="3">
        <v>600</v>
      </c>
      <c r="S102" s="15">
        <f t="shared" si="1"/>
        <v>6860</v>
      </c>
    </row>
    <row r="103" spans="1:19" ht="12.75">
      <c r="A103" s="2" t="s">
        <v>46</v>
      </c>
      <c r="B103" s="2" t="s">
        <v>4</v>
      </c>
      <c r="C103" s="4">
        <v>1</v>
      </c>
      <c r="D103" s="5">
        <v>10</v>
      </c>
      <c r="E103" s="2" t="s">
        <v>11</v>
      </c>
      <c r="F103" s="2" t="s">
        <v>58</v>
      </c>
      <c r="G103" s="3">
        <v>0</v>
      </c>
      <c r="H103" s="3">
        <v>0</v>
      </c>
      <c r="I103" s="3">
        <v>0</v>
      </c>
      <c r="J103" s="3">
        <v>0</v>
      </c>
      <c r="K103" s="3">
        <v>0</v>
      </c>
      <c r="L103" s="3">
        <v>0</v>
      </c>
      <c r="M103" s="3">
        <v>0</v>
      </c>
      <c r="N103" s="3">
        <v>0</v>
      </c>
      <c r="O103" s="3">
        <v>0</v>
      </c>
      <c r="P103" s="3">
        <v>0</v>
      </c>
      <c r="Q103" s="3">
        <v>30</v>
      </c>
      <c r="R103" s="3">
        <v>0</v>
      </c>
      <c r="S103" s="15">
        <f t="shared" si="1"/>
        <v>30</v>
      </c>
    </row>
    <row r="104" spans="1:19" ht="12.75">
      <c r="A104" s="2" t="s">
        <v>46</v>
      </c>
      <c r="B104" s="2" t="s">
        <v>4</v>
      </c>
      <c r="C104" s="4">
        <v>1</v>
      </c>
      <c r="D104" s="5">
        <v>30</v>
      </c>
      <c r="E104" s="2" t="s">
        <v>11</v>
      </c>
      <c r="F104" s="2" t="s">
        <v>58</v>
      </c>
      <c r="G104" s="3">
        <v>180</v>
      </c>
      <c r="H104" s="3">
        <v>45</v>
      </c>
      <c r="I104" s="3">
        <v>90</v>
      </c>
      <c r="J104" s="3">
        <v>90</v>
      </c>
      <c r="K104" s="3">
        <v>0</v>
      </c>
      <c r="L104" s="3">
        <v>90</v>
      </c>
      <c r="M104" s="3">
        <v>0</v>
      </c>
      <c r="N104" s="3">
        <v>0</v>
      </c>
      <c r="O104" s="3">
        <v>90</v>
      </c>
      <c r="P104" s="3">
        <v>0</v>
      </c>
      <c r="Q104" s="3">
        <v>0</v>
      </c>
      <c r="R104" s="3">
        <v>0</v>
      </c>
      <c r="S104" s="15">
        <f t="shared" si="1"/>
        <v>585</v>
      </c>
    </row>
    <row r="105" spans="1:19" ht="12.75">
      <c r="A105" s="2" t="s">
        <v>46</v>
      </c>
      <c r="B105" s="2" t="s">
        <v>4</v>
      </c>
      <c r="C105" s="4">
        <v>1</v>
      </c>
      <c r="D105" s="5">
        <v>100</v>
      </c>
      <c r="E105" s="2" t="s">
        <v>13</v>
      </c>
      <c r="F105" s="2" t="s">
        <v>58</v>
      </c>
      <c r="G105" s="3">
        <v>2357</v>
      </c>
      <c r="H105" s="3">
        <v>2507</v>
      </c>
      <c r="I105" s="3">
        <v>2549</v>
      </c>
      <c r="J105" s="3">
        <v>2869</v>
      </c>
      <c r="K105" s="3">
        <v>2381</v>
      </c>
      <c r="L105" s="3">
        <v>3637</v>
      </c>
      <c r="M105" s="3">
        <v>4410</v>
      </c>
      <c r="N105" s="3">
        <v>3415</v>
      </c>
      <c r="O105" s="3">
        <v>2796</v>
      </c>
      <c r="P105" s="3">
        <v>2582</v>
      </c>
      <c r="Q105" s="3">
        <v>4503</v>
      </c>
      <c r="R105" s="3">
        <v>4464</v>
      </c>
      <c r="S105" s="15">
        <f t="shared" si="1"/>
        <v>38470</v>
      </c>
    </row>
    <row r="106" spans="1:19" ht="12.75">
      <c r="A106" s="2" t="s">
        <v>46</v>
      </c>
      <c r="B106" s="2" t="s">
        <v>4</v>
      </c>
      <c r="C106" s="4">
        <v>1</v>
      </c>
      <c r="D106" s="5">
        <v>100</v>
      </c>
      <c r="E106" s="2" t="s">
        <v>7</v>
      </c>
      <c r="F106" s="2" t="s">
        <v>58</v>
      </c>
      <c r="G106" s="3">
        <v>4190</v>
      </c>
      <c r="H106" s="3">
        <v>4255</v>
      </c>
      <c r="I106" s="3">
        <v>5973</v>
      </c>
      <c r="J106" s="3">
        <v>5712</v>
      </c>
      <c r="K106" s="3">
        <v>4742</v>
      </c>
      <c r="L106" s="3">
        <v>7328</v>
      </c>
      <c r="M106" s="3">
        <v>5876</v>
      </c>
      <c r="N106" s="3">
        <v>4911</v>
      </c>
      <c r="O106" s="3">
        <v>5472</v>
      </c>
      <c r="P106" s="3">
        <v>4366</v>
      </c>
      <c r="Q106" s="3">
        <v>7386</v>
      </c>
      <c r="R106" s="3">
        <v>7104</v>
      </c>
      <c r="S106" s="15">
        <f t="shared" si="1"/>
        <v>67315</v>
      </c>
    </row>
    <row r="107" spans="1:19" ht="12.75">
      <c r="A107" s="2" t="s">
        <v>46</v>
      </c>
      <c r="B107" s="2" t="s">
        <v>4</v>
      </c>
      <c r="C107" s="4">
        <v>1</v>
      </c>
      <c r="D107" s="5">
        <v>100</v>
      </c>
      <c r="E107" s="2" t="s">
        <v>27</v>
      </c>
      <c r="F107" s="2" t="s">
        <v>58</v>
      </c>
      <c r="G107" s="3">
        <v>4246</v>
      </c>
      <c r="H107" s="3">
        <v>4803</v>
      </c>
      <c r="I107" s="3">
        <v>4313</v>
      </c>
      <c r="J107" s="3">
        <v>3802</v>
      </c>
      <c r="K107" s="3">
        <v>4532</v>
      </c>
      <c r="L107" s="3">
        <v>5069</v>
      </c>
      <c r="M107" s="3">
        <v>3296</v>
      </c>
      <c r="N107" s="3">
        <v>5822</v>
      </c>
      <c r="O107" s="3">
        <v>3165</v>
      </c>
      <c r="P107" s="3">
        <v>2962</v>
      </c>
      <c r="Q107" s="3">
        <v>4441</v>
      </c>
      <c r="R107" s="3">
        <v>5663</v>
      </c>
      <c r="S107" s="15">
        <f t="shared" si="1"/>
        <v>52114</v>
      </c>
    </row>
    <row r="108" spans="1:19" ht="12.75">
      <c r="A108" s="2" t="s">
        <v>46</v>
      </c>
      <c r="B108" s="2" t="s">
        <v>4</v>
      </c>
      <c r="C108" s="4">
        <v>1</v>
      </c>
      <c r="D108" s="5">
        <v>100</v>
      </c>
      <c r="E108" s="2" t="s">
        <v>11</v>
      </c>
      <c r="F108" s="2" t="s">
        <v>58</v>
      </c>
      <c r="G108" s="3">
        <v>6222</v>
      </c>
      <c r="H108" s="3">
        <v>7059</v>
      </c>
      <c r="I108" s="3">
        <v>5349</v>
      </c>
      <c r="J108" s="3">
        <v>5405</v>
      </c>
      <c r="K108" s="3">
        <v>7484</v>
      </c>
      <c r="L108" s="3">
        <v>7348</v>
      </c>
      <c r="M108" s="3">
        <v>6935</v>
      </c>
      <c r="N108" s="3">
        <v>6015</v>
      </c>
      <c r="O108" s="3">
        <v>5868</v>
      </c>
      <c r="P108" s="3">
        <v>4927</v>
      </c>
      <c r="Q108" s="3">
        <v>8308</v>
      </c>
      <c r="R108" s="3">
        <v>6331</v>
      </c>
      <c r="S108" s="15">
        <f t="shared" si="1"/>
        <v>77251</v>
      </c>
    </row>
    <row r="109" spans="1:19" ht="12.75">
      <c r="A109" s="2" t="s">
        <v>46</v>
      </c>
      <c r="B109" s="2" t="s">
        <v>4</v>
      </c>
      <c r="C109" s="4">
        <v>1</v>
      </c>
      <c r="D109" s="5">
        <v>100</v>
      </c>
      <c r="E109" s="2" t="s">
        <v>34</v>
      </c>
      <c r="F109" s="2" t="s">
        <v>58</v>
      </c>
      <c r="G109" s="3">
        <v>360</v>
      </c>
      <c r="H109" s="3">
        <v>180</v>
      </c>
      <c r="I109" s="3">
        <v>810</v>
      </c>
      <c r="J109" s="3">
        <v>390</v>
      </c>
      <c r="K109" s="3">
        <v>834</v>
      </c>
      <c r="L109" s="3">
        <v>510</v>
      </c>
      <c r="M109" s="3">
        <v>920</v>
      </c>
      <c r="N109" s="3">
        <v>655</v>
      </c>
      <c r="O109" s="3">
        <v>630</v>
      </c>
      <c r="P109" s="3">
        <v>470</v>
      </c>
      <c r="Q109" s="3">
        <v>1165</v>
      </c>
      <c r="R109" s="3">
        <v>1070</v>
      </c>
      <c r="S109" s="15">
        <f t="shared" si="1"/>
        <v>7994</v>
      </c>
    </row>
    <row r="110" spans="1:19" ht="12.75">
      <c r="A110" s="2" t="s">
        <v>6</v>
      </c>
      <c r="B110" s="2" t="s">
        <v>4</v>
      </c>
      <c r="C110" s="4">
        <v>1</v>
      </c>
      <c r="D110" s="5">
        <v>500</v>
      </c>
      <c r="E110" s="2" t="s">
        <v>60</v>
      </c>
      <c r="F110" s="2" t="s">
        <v>61</v>
      </c>
      <c r="G110" s="3">
        <v>3240</v>
      </c>
      <c r="H110" s="3">
        <v>3700</v>
      </c>
      <c r="I110" s="3">
        <v>3050</v>
      </c>
      <c r="J110" s="3">
        <v>200</v>
      </c>
      <c r="K110" s="3">
        <v>1000</v>
      </c>
      <c r="L110" s="3">
        <v>5570</v>
      </c>
      <c r="M110" s="3">
        <v>3770</v>
      </c>
      <c r="N110" s="3">
        <v>2000</v>
      </c>
      <c r="O110" s="3">
        <v>2855</v>
      </c>
      <c r="P110" s="3">
        <v>2720</v>
      </c>
      <c r="Q110" s="3">
        <v>1900</v>
      </c>
      <c r="R110" s="3">
        <v>1770</v>
      </c>
      <c r="S110" s="15">
        <f t="shared" si="1"/>
        <v>31775</v>
      </c>
    </row>
    <row r="111" spans="1:19" ht="12.75">
      <c r="A111" s="2" t="s">
        <v>6</v>
      </c>
      <c r="B111" s="2" t="s">
        <v>4</v>
      </c>
      <c r="C111" s="4">
        <v>1</v>
      </c>
      <c r="D111" s="5">
        <v>500</v>
      </c>
      <c r="E111" s="2" t="s">
        <v>62</v>
      </c>
      <c r="F111" s="2" t="s">
        <v>61</v>
      </c>
      <c r="G111" s="3">
        <v>2640</v>
      </c>
      <c r="H111" s="3">
        <v>1800</v>
      </c>
      <c r="I111" s="3">
        <v>2750</v>
      </c>
      <c r="J111" s="3">
        <v>1850</v>
      </c>
      <c r="K111" s="3">
        <v>1895</v>
      </c>
      <c r="L111" s="3">
        <v>2205</v>
      </c>
      <c r="M111" s="3">
        <v>2941</v>
      </c>
      <c r="N111" s="3">
        <v>1440</v>
      </c>
      <c r="O111" s="3">
        <v>1000</v>
      </c>
      <c r="P111" s="3">
        <v>1450</v>
      </c>
      <c r="Q111" s="3">
        <v>1670</v>
      </c>
      <c r="R111" s="3">
        <v>360</v>
      </c>
      <c r="S111" s="15">
        <f t="shared" si="1"/>
        <v>22001</v>
      </c>
    </row>
    <row r="112" spans="1:19" ht="12.75">
      <c r="A112" s="2" t="s">
        <v>24</v>
      </c>
      <c r="B112" s="2" t="s">
        <v>4</v>
      </c>
      <c r="C112" s="4">
        <v>1</v>
      </c>
      <c r="D112" s="5">
        <v>473</v>
      </c>
      <c r="E112" s="2" t="s">
        <v>60</v>
      </c>
      <c r="F112" s="2" t="s">
        <v>61</v>
      </c>
      <c r="G112" s="3">
        <v>0</v>
      </c>
      <c r="H112" s="3">
        <v>0</v>
      </c>
      <c r="I112" s="3">
        <v>60</v>
      </c>
      <c r="J112" s="3">
        <v>300</v>
      </c>
      <c r="K112" s="3">
        <v>300</v>
      </c>
      <c r="L112" s="3">
        <v>1200</v>
      </c>
      <c r="M112" s="3">
        <v>946</v>
      </c>
      <c r="N112" s="3">
        <v>300</v>
      </c>
      <c r="O112" s="3">
        <v>300</v>
      </c>
      <c r="P112" s="3">
        <v>1500</v>
      </c>
      <c r="Q112" s="3">
        <v>773</v>
      </c>
      <c r="R112" s="3">
        <v>173</v>
      </c>
      <c r="S112" s="15">
        <f t="shared" si="1"/>
        <v>5852</v>
      </c>
    </row>
    <row r="113" spans="1:19" ht="12.75">
      <c r="A113" s="2" t="s">
        <v>94</v>
      </c>
      <c r="B113" s="16" t="s">
        <v>4</v>
      </c>
      <c r="C113" s="4">
        <v>1</v>
      </c>
      <c r="D113" s="5">
        <v>180</v>
      </c>
      <c r="E113" s="2" t="s">
        <v>95</v>
      </c>
      <c r="F113" s="2" t="s">
        <v>61</v>
      </c>
      <c r="G113" s="3">
        <v>0</v>
      </c>
      <c r="H113" s="3">
        <v>0</v>
      </c>
      <c r="I113" s="3">
        <v>0</v>
      </c>
      <c r="J113" s="3">
        <v>0</v>
      </c>
      <c r="K113" s="3">
        <v>0</v>
      </c>
      <c r="L113" s="3">
        <v>0</v>
      </c>
      <c r="M113" s="3">
        <v>0</v>
      </c>
      <c r="N113" s="3">
        <v>0</v>
      </c>
      <c r="O113" s="3">
        <v>0</v>
      </c>
      <c r="P113" s="3">
        <v>0</v>
      </c>
      <c r="Q113" s="3">
        <v>0</v>
      </c>
      <c r="R113" s="3">
        <v>0</v>
      </c>
      <c r="S113" s="15">
        <f t="shared" si="1"/>
        <v>0</v>
      </c>
    </row>
    <row r="114" spans="1:19" ht="12.75">
      <c r="A114" s="2" t="s">
        <v>6</v>
      </c>
      <c r="B114" s="2" t="s">
        <v>4</v>
      </c>
      <c r="C114" s="4">
        <v>1</v>
      </c>
      <c r="D114" s="5">
        <v>100</v>
      </c>
      <c r="E114" s="2" t="s">
        <v>47</v>
      </c>
      <c r="F114" s="2" t="s">
        <v>59</v>
      </c>
      <c r="G114" s="3">
        <v>90</v>
      </c>
      <c r="H114" s="3">
        <v>0</v>
      </c>
      <c r="I114" s="3">
        <v>0</v>
      </c>
      <c r="J114" s="3">
        <v>0</v>
      </c>
      <c r="K114" s="3">
        <v>0</v>
      </c>
      <c r="L114" s="3">
        <v>21</v>
      </c>
      <c r="M114" s="3">
        <v>60</v>
      </c>
      <c r="N114" s="3">
        <v>60</v>
      </c>
      <c r="O114" s="3">
        <v>0</v>
      </c>
      <c r="P114" s="3">
        <v>60</v>
      </c>
      <c r="Q114" s="3">
        <v>0</v>
      </c>
      <c r="R114" s="3">
        <v>60</v>
      </c>
      <c r="S114" s="15">
        <f t="shared" si="1"/>
        <v>351</v>
      </c>
    </row>
    <row r="115" spans="1:19" ht="12.75">
      <c r="A115" s="2" t="s">
        <v>6</v>
      </c>
      <c r="B115" s="2" t="s">
        <v>4</v>
      </c>
      <c r="C115" s="4">
        <v>1</v>
      </c>
      <c r="D115" s="5">
        <v>100</v>
      </c>
      <c r="E115" s="2" t="s">
        <v>13</v>
      </c>
      <c r="F115" s="2" t="s">
        <v>59</v>
      </c>
      <c r="G115" s="3">
        <v>260</v>
      </c>
      <c r="H115" s="3">
        <v>100</v>
      </c>
      <c r="I115" s="3">
        <v>180</v>
      </c>
      <c r="J115" s="3">
        <v>270</v>
      </c>
      <c r="K115" s="3">
        <v>154</v>
      </c>
      <c r="L115" s="3">
        <v>470</v>
      </c>
      <c r="M115" s="3">
        <v>264</v>
      </c>
      <c r="N115" s="3">
        <v>90</v>
      </c>
      <c r="O115" s="3">
        <v>420</v>
      </c>
      <c r="P115" s="3">
        <v>510</v>
      </c>
      <c r="Q115" s="3">
        <v>33</v>
      </c>
      <c r="R115" s="3">
        <v>580</v>
      </c>
      <c r="S115" s="15">
        <f t="shared" si="1"/>
        <v>3331</v>
      </c>
    </row>
    <row r="116" spans="1:19" ht="12.75">
      <c r="A116" s="2" t="s">
        <v>6</v>
      </c>
      <c r="B116" s="2" t="s">
        <v>4</v>
      </c>
      <c r="C116" s="4">
        <v>1</v>
      </c>
      <c r="D116" s="5">
        <v>100</v>
      </c>
      <c r="E116" s="2" t="s">
        <v>7</v>
      </c>
      <c r="F116" s="2" t="s">
        <v>59</v>
      </c>
      <c r="G116" s="3">
        <v>179</v>
      </c>
      <c r="H116" s="3">
        <v>450</v>
      </c>
      <c r="I116" s="3">
        <v>60</v>
      </c>
      <c r="J116" s="3">
        <v>60</v>
      </c>
      <c r="K116" s="3">
        <v>320</v>
      </c>
      <c r="L116" s="3">
        <v>660</v>
      </c>
      <c r="M116" s="3">
        <v>360</v>
      </c>
      <c r="N116" s="3">
        <v>0</v>
      </c>
      <c r="O116" s="3">
        <v>405</v>
      </c>
      <c r="P116" s="3">
        <v>135</v>
      </c>
      <c r="Q116" s="3">
        <v>830</v>
      </c>
      <c r="R116" s="3">
        <v>210</v>
      </c>
      <c r="S116" s="15">
        <f t="shared" si="1"/>
        <v>3669</v>
      </c>
    </row>
    <row r="117" spans="1:19" ht="12.75">
      <c r="A117" s="2" t="s">
        <v>89</v>
      </c>
      <c r="B117" s="2" t="s">
        <v>4</v>
      </c>
      <c r="C117" s="4">
        <v>1</v>
      </c>
      <c r="D117" s="5">
        <v>60</v>
      </c>
      <c r="E117" s="2" t="s">
        <v>90</v>
      </c>
      <c r="F117" s="2" t="s">
        <v>91</v>
      </c>
      <c r="G117" s="3">
        <v>0</v>
      </c>
      <c r="H117" s="3">
        <v>0</v>
      </c>
      <c r="I117" s="3">
        <v>0</v>
      </c>
      <c r="J117" s="3">
        <v>0</v>
      </c>
      <c r="K117" s="3">
        <v>0</v>
      </c>
      <c r="L117" s="3">
        <v>30</v>
      </c>
      <c r="M117" s="3">
        <v>0</v>
      </c>
      <c r="N117" s="3">
        <v>0</v>
      </c>
      <c r="O117" s="3">
        <v>150</v>
      </c>
      <c r="P117" s="3">
        <v>0</v>
      </c>
      <c r="Q117" s="3">
        <v>510</v>
      </c>
      <c r="R117" s="3">
        <v>480</v>
      </c>
      <c r="S117" s="15">
        <f t="shared" si="1"/>
        <v>1170</v>
      </c>
    </row>
    <row r="118" spans="1:19" ht="12.75">
      <c r="A118" s="2" t="s">
        <v>6</v>
      </c>
      <c r="B118" s="2" t="s">
        <v>4</v>
      </c>
      <c r="C118" s="4">
        <v>1</v>
      </c>
      <c r="D118" s="5">
        <v>100</v>
      </c>
      <c r="E118" s="2" t="s">
        <v>12</v>
      </c>
      <c r="F118" s="11" t="s">
        <v>20</v>
      </c>
      <c r="G118" s="12">
        <v>0</v>
      </c>
      <c r="H118" s="12">
        <v>180</v>
      </c>
      <c r="I118" s="12">
        <v>270</v>
      </c>
      <c r="J118" s="12">
        <v>320</v>
      </c>
      <c r="K118" s="12">
        <v>0</v>
      </c>
      <c r="L118" s="12">
        <v>180</v>
      </c>
      <c r="M118" s="12">
        <v>90</v>
      </c>
      <c r="N118" s="12">
        <v>0</v>
      </c>
      <c r="O118" s="12">
        <v>360</v>
      </c>
      <c r="P118" s="12">
        <v>270</v>
      </c>
      <c r="Q118" s="12">
        <v>0</v>
      </c>
      <c r="R118" s="12">
        <v>90</v>
      </c>
      <c r="S118" s="15">
        <f t="shared" si="1"/>
        <v>1760</v>
      </c>
    </row>
    <row r="119" spans="6:19" ht="15">
      <c r="F119" s="13" t="s">
        <v>251</v>
      </c>
      <c r="G119" s="14">
        <f>SUM(G6:G118)</f>
        <v>1927933</v>
      </c>
      <c r="H119" s="14">
        <f aca="true" t="shared" si="2" ref="H119:S119">SUM(H6:H118)</f>
        <v>1996470</v>
      </c>
      <c r="I119" s="14">
        <f t="shared" si="2"/>
        <v>2012525</v>
      </c>
      <c r="J119" s="14">
        <f t="shared" si="2"/>
        <v>2131820</v>
      </c>
      <c r="K119" s="14">
        <f t="shared" si="2"/>
        <v>1931139</v>
      </c>
      <c r="L119" s="14">
        <f t="shared" si="2"/>
        <v>2364981</v>
      </c>
      <c r="M119" s="14">
        <f t="shared" si="2"/>
        <v>2081103</v>
      </c>
      <c r="N119" s="14">
        <f t="shared" si="2"/>
        <v>2134763</v>
      </c>
      <c r="O119" s="14">
        <f t="shared" si="2"/>
        <v>2069126</v>
      </c>
      <c r="P119" s="14">
        <f t="shared" si="2"/>
        <v>1716318</v>
      </c>
      <c r="Q119" s="14">
        <f t="shared" si="2"/>
        <v>2340573</v>
      </c>
      <c r="R119" s="14">
        <f t="shared" si="2"/>
        <v>2273031</v>
      </c>
      <c r="S119" s="113">
        <f t="shared" si="2"/>
        <v>24979782</v>
      </c>
    </row>
    <row r="120" spans="1:19" ht="12.75">
      <c r="A120" s="1"/>
      <c r="B120" s="1"/>
      <c r="C120" s="1"/>
      <c r="D120" s="1"/>
      <c r="E120" s="1"/>
      <c r="F120" s="1"/>
      <c r="G120" s="1"/>
      <c r="H120" s="1"/>
      <c r="I120" s="1"/>
      <c r="J120" s="1"/>
      <c r="K120" s="1"/>
      <c r="L120" s="1"/>
      <c r="M120" s="1"/>
      <c r="N120" s="1"/>
      <c r="O120" s="1"/>
      <c r="P120" s="1"/>
      <c r="Q120" s="1"/>
      <c r="R120" s="1"/>
      <c r="S120" s="1"/>
    </row>
    <row r="121" spans="1:19" ht="25.5">
      <c r="A121" s="9" t="s">
        <v>232</v>
      </c>
      <c r="B121" s="9" t="s">
        <v>233</v>
      </c>
      <c r="C121" s="9" t="s">
        <v>234</v>
      </c>
      <c r="D121" s="9" t="s">
        <v>235</v>
      </c>
      <c r="E121" s="9" t="s">
        <v>236</v>
      </c>
      <c r="F121" s="9" t="s">
        <v>237</v>
      </c>
      <c r="G121" s="10" t="s">
        <v>238</v>
      </c>
      <c r="H121" s="10" t="s">
        <v>239</v>
      </c>
      <c r="I121" s="10" t="s">
        <v>240</v>
      </c>
      <c r="J121" s="10" t="s">
        <v>241</v>
      </c>
      <c r="K121" s="10" t="s">
        <v>242</v>
      </c>
      <c r="L121" s="10" t="s">
        <v>243</v>
      </c>
      <c r="M121" s="10" t="s">
        <v>244</v>
      </c>
      <c r="N121" s="10" t="s">
        <v>245</v>
      </c>
      <c r="O121" s="10" t="s">
        <v>246</v>
      </c>
      <c r="P121" s="10" t="s">
        <v>247</v>
      </c>
      <c r="Q121" s="10" t="s">
        <v>248</v>
      </c>
      <c r="R121" s="10" t="s">
        <v>249</v>
      </c>
      <c r="S121" s="7" t="s">
        <v>250</v>
      </c>
    </row>
    <row r="122" spans="1:19" ht="12.75">
      <c r="A122" s="2" t="s">
        <v>74</v>
      </c>
      <c r="B122" s="2" t="s">
        <v>92</v>
      </c>
      <c r="C122" s="4">
        <v>1</v>
      </c>
      <c r="D122" s="5">
        <v>100</v>
      </c>
      <c r="E122" s="2" t="s">
        <v>11</v>
      </c>
      <c r="F122" s="2" t="s">
        <v>52</v>
      </c>
      <c r="G122" s="3">
        <v>50972</v>
      </c>
      <c r="H122" s="3">
        <v>48806</v>
      </c>
      <c r="I122" s="3">
        <v>48537</v>
      </c>
      <c r="J122" s="3">
        <v>52933</v>
      </c>
      <c r="K122" s="3">
        <v>51219</v>
      </c>
      <c r="L122" s="3">
        <v>59074</v>
      </c>
      <c r="M122" s="3">
        <v>54240</v>
      </c>
      <c r="N122" s="3">
        <v>52723</v>
      </c>
      <c r="O122" s="3">
        <v>43475</v>
      </c>
      <c r="P122" s="3">
        <v>39579</v>
      </c>
      <c r="Q122" s="3">
        <v>55230</v>
      </c>
      <c r="R122" s="3">
        <v>58099</v>
      </c>
      <c r="S122" s="15">
        <f>SUM(G122:R122)</f>
        <v>614887</v>
      </c>
    </row>
    <row r="123" spans="1:19" ht="12.75">
      <c r="A123" s="2" t="s">
        <v>74</v>
      </c>
      <c r="B123" s="2" t="s">
        <v>92</v>
      </c>
      <c r="C123" s="4">
        <v>1</v>
      </c>
      <c r="D123" s="5">
        <v>100</v>
      </c>
      <c r="E123" s="2" t="s">
        <v>34</v>
      </c>
      <c r="F123" s="2" t="s">
        <v>52</v>
      </c>
      <c r="G123" s="3">
        <v>96550</v>
      </c>
      <c r="H123" s="3">
        <v>95617</v>
      </c>
      <c r="I123" s="3">
        <v>90581</v>
      </c>
      <c r="J123" s="3">
        <v>94698</v>
      </c>
      <c r="K123" s="3">
        <v>94890</v>
      </c>
      <c r="L123" s="3">
        <v>106337</v>
      </c>
      <c r="M123" s="3">
        <v>97434</v>
      </c>
      <c r="N123" s="3">
        <v>97960</v>
      </c>
      <c r="O123" s="3">
        <v>81334</v>
      </c>
      <c r="P123" s="3">
        <v>73481</v>
      </c>
      <c r="Q123" s="3">
        <v>97979</v>
      </c>
      <c r="R123" s="3">
        <v>99250</v>
      </c>
      <c r="S123" s="15">
        <f aca="true" t="shared" si="3" ref="S123:S186">SUM(G123:R123)</f>
        <v>1126111</v>
      </c>
    </row>
    <row r="124" spans="1:19" ht="12.75">
      <c r="A124" s="2" t="s">
        <v>74</v>
      </c>
      <c r="B124" s="2" t="s">
        <v>92</v>
      </c>
      <c r="C124" s="4">
        <v>1</v>
      </c>
      <c r="D124" s="5">
        <v>100</v>
      </c>
      <c r="E124" s="2" t="s">
        <v>53</v>
      </c>
      <c r="F124" s="2" t="s">
        <v>52</v>
      </c>
      <c r="G124" s="3">
        <v>64978</v>
      </c>
      <c r="H124" s="3">
        <v>66412</v>
      </c>
      <c r="I124" s="3">
        <v>67742</v>
      </c>
      <c r="J124" s="3">
        <v>70697</v>
      </c>
      <c r="K124" s="3">
        <v>71152</v>
      </c>
      <c r="L124" s="3">
        <v>81126</v>
      </c>
      <c r="M124" s="3">
        <v>75438</v>
      </c>
      <c r="N124" s="3">
        <v>77554</v>
      </c>
      <c r="O124" s="3">
        <v>69268</v>
      </c>
      <c r="P124" s="3">
        <v>62132</v>
      </c>
      <c r="Q124" s="3">
        <v>78317</v>
      </c>
      <c r="R124" s="3">
        <v>79968</v>
      </c>
      <c r="S124" s="15">
        <f t="shared" si="3"/>
        <v>864784</v>
      </c>
    </row>
    <row r="125" spans="1:19" ht="12.75">
      <c r="A125" s="2" t="s">
        <v>74</v>
      </c>
      <c r="B125" s="2" t="s">
        <v>92</v>
      </c>
      <c r="C125" s="4">
        <v>1</v>
      </c>
      <c r="D125" s="5">
        <v>100</v>
      </c>
      <c r="E125" s="2" t="s">
        <v>65</v>
      </c>
      <c r="F125" s="2" t="s">
        <v>52</v>
      </c>
      <c r="G125" s="3">
        <v>76549</v>
      </c>
      <c r="H125" s="3">
        <v>77138</v>
      </c>
      <c r="I125" s="3">
        <v>75461</v>
      </c>
      <c r="J125" s="3">
        <v>78835</v>
      </c>
      <c r="K125" s="3">
        <v>72683</v>
      </c>
      <c r="L125" s="3">
        <v>86696</v>
      </c>
      <c r="M125" s="3">
        <v>82520</v>
      </c>
      <c r="N125" s="3">
        <v>82042</v>
      </c>
      <c r="O125" s="3">
        <v>75615</v>
      </c>
      <c r="P125" s="3">
        <v>69474</v>
      </c>
      <c r="Q125" s="3">
        <v>80977</v>
      </c>
      <c r="R125" s="3">
        <v>82613</v>
      </c>
      <c r="S125" s="15">
        <f t="shared" si="3"/>
        <v>940603</v>
      </c>
    </row>
    <row r="126" spans="1:19" ht="12.75">
      <c r="A126" s="2" t="s">
        <v>74</v>
      </c>
      <c r="B126" s="2" t="s">
        <v>92</v>
      </c>
      <c r="C126" s="4">
        <v>1</v>
      </c>
      <c r="D126" s="5">
        <v>100</v>
      </c>
      <c r="E126" s="2" t="s">
        <v>54</v>
      </c>
      <c r="F126" s="2" t="s">
        <v>52</v>
      </c>
      <c r="G126" s="3">
        <v>32919</v>
      </c>
      <c r="H126" s="3">
        <v>36543</v>
      </c>
      <c r="I126" s="3">
        <v>37543</v>
      </c>
      <c r="J126" s="3">
        <v>38009</v>
      </c>
      <c r="K126" s="3">
        <v>37542</v>
      </c>
      <c r="L126" s="3">
        <v>43820</v>
      </c>
      <c r="M126" s="3">
        <v>41447</v>
      </c>
      <c r="N126" s="3">
        <v>42158</v>
      </c>
      <c r="O126" s="3">
        <v>40123</v>
      </c>
      <c r="P126" s="3">
        <v>36975</v>
      </c>
      <c r="Q126" s="3">
        <v>41225</v>
      </c>
      <c r="R126" s="3">
        <v>43680</v>
      </c>
      <c r="S126" s="15">
        <f t="shared" si="3"/>
        <v>471984</v>
      </c>
    </row>
    <row r="127" spans="1:19" ht="12.75">
      <c r="A127" s="2" t="s">
        <v>74</v>
      </c>
      <c r="B127" s="2" t="s">
        <v>92</v>
      </c>
      <c r="C127" s="4">
        <v>1</v>
      </c>
      <c r="D127" s="5">
        <v>100</v>
      </c>
      <c r="E127" s="2" t="s">
        <v>75</v>
      </c>
      <c r="F127" s="2" t="s">
        <v>52</v>
      </c>
      <c r="G127" s="3">
        <v>57391</v>
      </c>
      <c r="H127" s="3">
        <v>55965</v>
      </c>
      <c r="I127" s="3">
        <v>60524</v>
      </c>
      <c r="J127" s="3">
        <v>57407</v>
      </c>
      <c r="K127" s="3">
        <v>57179</v>
      </c>
      <c r="L127" s="3">
        <v>64908</v>
      </c>
      <c r="M127" s="3">
        <v>61777</v>
      </c>
      <c r="N127" s="3">
        <v>61361</v>
      </c>
      <c r="O127" s="3">
        <v>56879</v>
      </c>
      <c r="P127" s="3">
        <v>54444</v>
      </c>
      <c r="Q127" s="3">
        <v>61185</v>
      </c>
      <c r="R127" s="3">
        <v>58343</v>
      </c>
      <c r="S127" s="15">
        <f t="shared" si="3"/>
        <v>707363</v>
      </c>
    </row>
    <row r="128" spans="1:19" ht="12.75">
      <c r="A128" s="2" t="s">
        <v>51</v>
      </c>
      <c r="B128" s="2" t="s">
        <v>92</v>
      </c>
      <c r="C128" s="4">
        <v>1</v>
      </c>
      <c r="D128" s="5">
        <v>30</v>
      </c>
      <c r="E128" s="2" t="s">
        <v>7</v>
      </c>
      <c r="F128" s="2" t="s">
        <v>52</v>
      </c>
      <c r="G128" s="3">
        <v>10298</v>
      </c>
      <c r="H128" s="3">
        <v>11913</v>
      </c>
      <c r="I128" s="3">
        <v>11633</v>
      </c>
      <c r="J128" s="3">
        <v>11096</v>
      </c>
      <c r="K128" s="3">
        <v>11705</v>
      </c>
      <c r="L128" s="3">
        <v>12883</v>
      </c>
      <c r="M128" s="3">
        <v>12288</v>
      </c>
      <c r="N128" s="3">
        <v>11047</v>
      </c>
      <c r="O128" s="3">
        <v>9394</v>
      </c>
      <c r="P128" s="3">
        <v>11387</v>
      </c>
      <c r="Q128" s="3">
        <v>11415</v>
      </c>
      <c r="R128" s="3">
        <v>10881</v>
      </c>
      <c r="S128" s="15">
        <f t="shared" si="3"/>
        <v>135940</v>
      </c>
    </row>
    <row r="129" spans="1:19" ht="12.75">
      <c r="A129" s="2" t="s">
        <v>51</v>
      </c>
      <c r="B129" s="2" t="s">
        <v>92</v>
      </c>
      <c r="C129" s="4">
        <v>1</v>
      </c>
      <c r="D129" s="5">
        <v>30</v>
      </c>
      <c r="E129" s="2" t="s">
        <v>37</v>
      </c>
      <c r="F129" s="2" t="s">
        <v>52</v>
      </c>
      <c r="G129" s="3">
        <v>13606</v>
      </c>
      <c r="H129" s="3">
        <v>13224</v>
      </c>
      <c r="I129" s="3">
        <v>11040</v>
      </c>
      <c r="J129" s="3">
        <v>12173</v>
      </c>
      <c r="K129" s="3">
        <v>12364</v>
      </c>
      <c r="L129" s="3">
        <v>13639</v>
      </c>
      <c r="M129" s="3">
        <v>12404</v>
      </c>
      <c r="N129" s="3">
        <v>12823</v>
      </c>
      <c r="O129" s="3">
        <v>11750</v>
      </c>
      <c r="P129" s="3">
        <v>10857</v>
      </c>
      <c r="Q129" s="3">
        <v>12021</v>
      </c>
      <c r="R129" s="3">
        <v>13837</v>
      </c>
      <c r="S129" s="15">
        <f t="shared" si="3"/>
        <v>149738</v>
      </c>
    </row>
    <row r="130" spans="1:19" ht="12.75">
      <c r="A130" s="2" t="s">
        <v>51</v>
      </c>
      <c r="B130" s="2" t="s">
        <v>92</v>
      </c>
      <c r="C130" s="4">
        <v>1</v>
      </c>
      <c r="D130" s="5">
        <v>30</v>
      </c>
      <c r="E130" s="2" t="s">
        <v>49</v>
      </c>
      <c r="F130" s="2" t="s">
        <v>52</v>
      </c>
      <c r="G130" s="3">
        <v>31501</v>
      </c>
      <c r="H130" s="3">
        <v>33102</v>
      </c>
      <c r="I130" s="3">
        <v>34225</v>
      </c>
      <c r="J130" s="3">
        <v>33807</v>
      </c>
      <c r="K130" s="3">
        <v>31214</v>
      </c>
      <c r="L130" s="3">
        <v>34642</v>
      </c>
      <c r="M130" s="3">
        <v>31979</v>
      </c>
      <c r="N130" s="3">
        <v>31900</v>
      </c>
      <c r="O130" s="3">
        <v>29723</v>
      </c>
      <c r="P130" s="3">
        <v>26162</v>
      </c>
      <c r="Q130" s="3">
        <v>31564</v>
      </c>
      <c r="R130" s="3">
        <v>32541</v>
      </c>
      <c r="S130" s="15">
        <f t="shared" si="3"/>
        <v>382360</v>
      </c>
    </row>
    <row r="131" spans="1:19" ht="12.75">
      <c r="A131" s="2" t="s">
        <v>51</v>
      </c>
      <c r="B131" s="2" t="s">
        <v>92</v>
      </c>
      <c r="C131" s="4">
        <v>1</v>
      </c>
      <c r="D131" s="5">
        <v>30</v>
      </c>
      <c r="E131" s="2" t="s">
        <v>53</v>
      </c>
      <c r="F131" s="2" t="s">
        <v>52</v>
      </c>
      <c r="G131" s="3">
        <v>51023</v>
      </c>
      <c r="H131" s="3">
        <v>48685</v>
      </c>
      <c r="I131" s="3">
        <v>49615</v>
      </c>
      <c r="J131" s="3">
        <v>49317</v>
      </c>
      <c r="K131" s="3">
        <v>46999</v>
      </c>
      <c r="L131" s="3">
        <v>50329</v>
      </c>
      <c r="M131" s="3">
        <v>45719</v>
      </c>
      <c r="N131" s="3">
        <v>47331</v>
      </c>
      <c r="O131" s="3">
        <v>44492</v>
      </c>
      <c r="P131" s="3">
        <v>40961</v>
      </c>
      <c r="Q131" s="3">
        <v>48092</v>
      </c>
      <c r="R131" s="3">
        <v>48864</v>
      </c>
      <c r="S131" s="15">
        <f t="shared" si="3"/>
        <v>571427</v>
      </c>
    </row>
    <row r="132" spans="1:19" ht="12.75">
      <c r="A132" s="2" t="s">
        <v>51</v>
      </c>
      <c r="B132" s="2" t="s">
        <v>92</v>
      </c>
      <c r="C132" s="4">
        <v>1</v>
      </c>
      <c r="D132" s="5">
        <v>30</v>
      </c>
      <c r="E132" s="2" t="s">
        <v>54</v>
      </c>
      <c r="F132" s="2" t="s">
        <v>52</v>
      </c>
      <c r="G132" s="3">
        <v>28157</v>
      </c>
      <c r="H132" s="3">
        <v>27888</v>
      </c>
      <c r="I132" s="3">
        <v>28708</v>
      </c>
      <c r="J132" s="3">
        <v>27191</v>
      </c>
      <c r="K132" s="3">
        <v>27073</v>
      </c>
      <c r="L132" s="3">
        <v>29129</v>
      </c>
      <c r="M132" s="3">
        <v>28801</v>
      </c>
      <c r="N132" s="3">
        <v>27429</v>
      </c>
      <c r="O132" s="3">
        <v>26931</v>
      </c>
      <c r="P132" s="3">
        <v>25742</v>
      </c>
      <c r="Q132" s="3">
        <v>28884.111</v>
      </c>
      <c r="R132" s="3">
        <v>27889</v>
      </c>
      <c r="S132" s="15">
        <f t="shared" si="3"/>
        <v>333822.111</v>
      </c>
    </row>
    <row r="133" spans="1:19" ht="12.75">
      <c r="A133" s="2" t="s">
        <v>51</v>
      </c>
      <c r="B133" s="2" t="s">
        <v>92</v>
      </c>
      <c r="C133" s="4">
        <v>1</v>
      </c>
      <c r="D133" s="5">
        <v>30</v>
      </c>
      <c r="E133" s="2" t="s">
        <v>64</v>
      </c>
      <c r="F133" s="2" t="s">
        <v>52</v>
      </c>
      <c r="G133" s="3">
        <v>19141</v>
      </c>
      <c r="H133" s="3">
        <v>20107</v>
      </c>
      <c r="I133" s="3">
        <v>19067</v>
      </c>
      <c r="J133" s="3">
        <v>21119</v>
      </c>
      <c r="K133" s="3">
        <v>18645</v>
      </c>
      <c r="L133" s="3">
        <v>22345</v>
      </c>
      <c r="M133" s="3">
        <v>20127</v>
      </c>
      <c r="N133" s="3">
        <v>19391</v>
      </c>
      <c r="O133" s="3">
        <v>21605</v>
      </c>
      <c r="P133" s="3">
        <v>19309</v>
      </c>
      <c r="Q133" s="3">
        <v>19834</v>
      </c>
      <c r="R133" s="3">
        <v>21007</v>
      </c>
      <c r="S133" s="15">
        <f t="shared" si="3"/>
        <v>241697</v>
      </c>
    </row>
    <row r="134" spans="1:19" ht="12.75">
      <c r="A134" s="2" t="s">
        <v>51</v>
      </c>
      <c r="B134" s="2" t="s">
        <v>92</v>
      </c>
      <c r="C134" s="4">
        <v>1</v>
      </c>
      <c r="D134" s="5">
        <v>30</v>
      </c>
      <c r="E134" s="2" t="s">
        <v>33</v>
      </c>
      <c r="F134" s="2" t="s">
        <v>52</v>
      </c>
      <c r="G134" s="3">
        <v>5564</v>
      </c>
      <c r="H134" s="3">
        <v>5581</v>
      </c>
      <c r="I134" s="3">
        <v>5372</v>
      </c>
      <c r="J134" s="3">
        <v>6129</v>
      </c>
      <c r="K134" s="3">
        <v>5174</v>
      </c>
      <c r="L134" s="3">
        <v>6541</v>
      </c>
      <c r="M134" s="3">
        <v>6342</v>
      </c>
      <c r="N134" s="3">
        <v>7184</v>
      </c>
      <c r="O134" s="3">
        <v>5691</v>
      </c>
      <c r="P134" s="3">
        <v>6278</v>
      </c>
      <c r="Q134" s="3">
        <v>6347</v>
      </c>
      <c r="R134" s="3">
        <v>7024</v>
      </c>
      <c r="S134" s="15">
        <f t="shared" si="3"/>
        <v>73227</v>
      </c>
    </row>
    <row r="135" spans="1:19" ht="12.75">
      <c r="A135" s="2" t="s">
        <v>24</v>
      </c>
      <c r="B135" s="16" t="s">
        <v>92</v>
      </c>
      <c r="C135" s="4">
        <v>1</v>
      </c>
      <c r="D135" s="5">
        <v>50</v>
      </c>
      <c r="E135" s="2" t="s">
        <v>14</v>
      </c>
      <c r="F135" s="2" t="s">
        <v>25</v>
      </c>
      <c r="G135" s="3">
        <v>0</v>
      </c>
      <c r="H135" s="3">
        <v>0</v>
      </c>
      <c r="I135" s="3">
        <v>0</v>
      </c>
      <c r="J135" s="3">
        <v>0</v>
      </c>
      <c r="K135" s="3">
        <v>0</v>
      </c>
      <c r="L135" s="3">
        <v>0</v>
      </c>
      <c r="M135" s="3">
        <v>0</v>
      </c>
      <c r="N135" s="3">
        <v>0</v>
      </c>
      <c r="O135" s="3">
        <v>0</v>
      </c>
      <c r="P135" s="3">
        <v>0</v>
      </c>
      <c r="Q135" s="3">
        <v>0</v>
      </c>
      <c r="R135" s="3">
        <v>0</v>
      </c>
      <c r="S135" s="15">
        <f t="shared" si="3"/>
        <v>0</v>
      </c>
    </row>
    <row r="136" spans="1:19" ht="12.75">
      <c r="A136" s="2" t="s">
        <v>24</v>
      </c>
      <c r="B136" s="16" t="s">
        <v>92</v>
      </c>
      <c r="C136" s="4">
        <v>1</v>
      </c>
      <c r="D136" s="5">
        <v>50</v>
      </c>
      <c r="E136" s="2" t="s">
        <v>10</v>
      </c>
      <c r="F136" s="2" t="s">
        <v>25</v>
      </c>
      <c r="G136" s="3">
        <v>0</v>
      </c>
      <c r="H136" s="3">
        <v>0</v>
      </c>
      <c r="I136" s="3">
        <v>0</v>
      </c>
      <c r="J136" s="3">
        <v>0</v>
      </c>
      <c r="K136" s="3">
        <v>0</v>
      </c>
      <c r="L136" s="3">
        <v>0</v>
      </c>
      <c r="M136" s="3">
        <v>0</v>
      </c>
      <c r="N136" s="3">
        <v>0</v>
      </c>
      <c r="O136" s="3">
        <v>0</v>
      </c>
      <c r="P136" s="3">
        <v>0</v>
      </c>
      <c r="Q136" s="3">
        <v>0</v>
      </c>
      <c r="R136" s="3">
        <v>0</v>
      </c>
      <c r="S136" s="15">
        <f t="shared" si="3"/>
        <v>0</v>
      </c>
    </row>
    <row r="137" spans="1:19" ht="12.75">
      <c r="A137" s="2" t="s">
        <v>24</v>
      </c>
      <c r="B137" s="16" t="s">
        <v>92</v>
      </c>
      <c r="C137" s="4">
        <v>1</v>
      </c>
      <c r="D137" s="5">
        <v>50</v>
      </c>
      <c r="E137" s="2" t="s">
        <v>28</v>
      </c>
      <c r="F137" s="2" t="s">
        <v>25</v>
      </c>
      <c r="G137" s="3">
        <v>0</v>
      </c>
      <c r="H137" s="3">
        <v>0</v>
      </c>
      <c r="I137" s="3">
        <v>0</v>
      </c>
      <c r="J137" s="3">
        <v>0</v>
      </c>
      <c r="K137" s="3">
        <v>0</v>
      </c>
      <c r="L137" s="3">
        <v>0</v>
      </c>
      <c r="M137" s="3">
        <v>0</v>
      </c>
      <c r="N137" s="3">
        <v>0</v>
      </c>
      <c r="O137" s="3">
        <v>0</v>
      </c>
      <c r="P137" s="3">
        <v>0</v>
      </c>
      <c r="Q137" s="3">
        <v>0</v>
      </c>
      <c r="R137" s="3">
        <v>0</v>
      </c>
      <c r="S137" s="15">
        <f t="shared" si="3"/>
        <v>0</v>
      </c>
    </row>
    <row r="138" spans="1:19" ht="12.75">
      <c r="A138" s="2" t="s">
        <v>24</v>
      </c>
      <c r="B138" s="16" t="s">
        <v>92</v>
      </c>
      <c r="C138" s="4">
        <v>1</v>
      </c>
      <c r="D138" s="5">
        <v>100</v>
      </c>
      <c r="E138" s="2" t="s">
        <v>7</v>
      </c>
      <c r="F138" s="2" t="s">
        <v>25</v>
      </c>
      <c r="G138" s="3">
        <v>0</v>
      </c>
      <c r="H138" s="3">
        <v>0</v>
      </c>
      <c r="I138" s="3">
        <v>0</v>
      </c>
      <c r="J138" s="3">
        <v>0</v>
      </c>
      <c r="K138" s="3">
        <v>0</v>
      </c>
      <c r="L138" s="3">
        <v>0</v>
      </c>
      <c r="M138" s="3">
        <v>0</v>
      </c>
      <c r="N138" s="3">
        <v>0</v>
      </c>
      <c r="O138" s="3">
        <v>0</v>
      </c>
      <c r="P138" s="3">
        <v>0</v>
      </c>
      <c r="Q138" s="3">
        <v>0</v>
      </c>
      <c r="R138" s="3">
        <v>0</v>
      </c>
      <c r="S138" s="15">
        <f t="shared" si="3"/>
        <v>0</v>
      </c>
    </row>
    <row r="139" spans="1:19" ht="12.75">
      <c r="A139" s="2" t="s">
        <v>24</v>
      </c>
      <c r="B139" s="16" t="s">
        <v>92</v>
      </c>
      <c r="C139" s="4">
        <v>1</v>
      </c>
      <c r="D139" s="5">
        <v>100</v>
      </c>
      <c r="E139" s="2" t="s">
        <v>27</v>
      </c>
      <c r="F139" s="2" t="s">
        <v>25</v>
      </c>
      <c r="G139" s="3">
        <v>0</v>
      </c>
      <c r="H139" s="3">
        <v>0</v>
      </c>
      <c r="I139" s="3">
        <v>0</v>
      </c>
      <c r="J139" s="3">
        <v>0</v>
      </c>
      <c r="K139" s="3">
        <v>0</v>
      </c>
      <c r="L139" s="3">
        <v>0</v>
      </c>
      <c r="M139" s="3">
        <v>0</v>
      </c>
      <c r="N139" s="3">
        <v>0</v>
      </c>
      <c r="O139" s="3">
        <v>0</v>
      </c>
      <c r="P139" s="3">
        <v>0</v>
      </c>
      <c r="Q139" s="3">
        <v>0</v>
      </c>
      <c r="R139" s="3">
        <v>0</v>
      </c>
      <c r="S139" s="15">
        <f t="shared" si="3"/>
        <v>0</v>
      </c>
    </row>
    <row r="140" spans="1:19" ht="12.75">
      <c r="A140" s="2" t="s">
        <v>6</v>
      </c>
      <c r="B140" s="16" t="s">
        <v>92</v>
      </c>
      <c r="C140" s="4">
        <v>1</v>
      </c>
      <c r="D140" s="5">
        <v>60</v>
      </c>
      <c r="E140" s="2" t="s">
        <v>11</v>
      </c>
      <c r="F140" s="2" t="s">
        <v>8</v>
      </c>
      <c r="G140" s="3">
        <v>0</v>
      </c>
      <c r="H140" s="3">
        <v>0</v>
      </c>
      <c r="I140" s="3">
        <v>0</v>
      </c>
      <c r="J140" s="3">
        <v>0</v>
      </c>
      <c r="K140" s="3">
        <v>0</v>
      </c>
      <c r="L140" s="3">
        <v>0</v>
      </c>
      <c r="M140" s="3">
        <v>0</v>
      </c>
      <c r="N140" s="3">
        <v>0</v>
      </c>
      <c r="O140" s="3">
        <v>0</v>
      </c>
      <c r="P140" s="3">
        <v>0</v>
      </c>
      <c r="Q140" s="3">
        <v>0</v>
      </c>
      <c r="R140" s="3">
        <v>0</v>
      </c>
      <c r="S140" s="15">
        <f t="shared" si="3"/>
        <v>0</v>
      </c>
    </row>
    <row r="141" spans="1:19" ht="12.75">
      <c r="A141" s="2" t="s">
        <v>6</v>
      </c>
      <c r="B141" s="2" t="s">
        <v>92</v>
      </c>
      <c r="C141" s="4">
        <v>1</v>
      </c>
      <c r="D141" s="5">
        <v>100</v>
      </c>
      <c r="E141" s="2" t="s">
        <v>13</v>
      </c>
      <c r="F141" s="2" t="s">
        <v>8</v>
      </c>
      <c r="G141" s="3">
        <v>70671</v>
      </c>
      <c r="H141" s="3">
        <v>69484.5</v>
      </c>
      <c r="I141" s="3">
        <v>72007.5</v>
      </c>
      <c r="J141" s="3">
        <v>75144</v>
      </c>
      <c r="K141" s="3">
        <v>66843.5</v>
      </c>
      <c r="L141" s="3">
        <v>83639</v>
      </c>
      <c r="M141" s="3">
        <v>79997</v>
      </c>
      <c r="N141" s="3">
        <v>78361</v>
      </c>
      <c r="O141" s="3">
        <v>66513</v>
      </c>
      <c r="P141" s="3">
        <v>58512</v>
      </c>
      <c r="Q141" s="3">
        <v>72200</v>
      </c>
      <c r="R141" s="3">
        <v>80876</v>
      </c>
      <c r="S141" s="15">
        <f t="shared" si="3"/>
        <v>874248.5</v>
      </c>
    </row>
    <row r="142" spans="1:19" ht="12.75">
      <c r="A142" s="2" t="s">
        <v>6</v>
      </c>
      <c r="B142" s="2" t="s">
        <v>92</v>
      </c>
      <c r="C142" s="4">
        <v>1</v>
      </c>
      <c r="D142" s="5">
        <v>100</v>
      </c>
      <c r="E142" s="2" t="s">
        <v>7</v>
      </c>
      <c r="F142" s="2" t="s">
        <v>8</v>
      </c>
      <c r="G142" s="3">
        <v>138752</v>
      </c>
      <c r="H142" s="3">
        <v>133762</v>
      </c>
      <c r="I142" s="3">
        <v>136376</v>
      </c>
      <c r="J142" s="3">
        <v>139298</v>
      </c>
      <c r="K142" s="3">
        <v>124527</v>
      </c>
      <c r="L142" s="3">
        <v>150811.5</v>
      </c>
      <c r="M142" s="3">
        <v>139409.5</v>
      </c>
      <c r="N142" s="3">
        <v>143378</v>
      </c>
      <c r="O142" s="3">
        <v>134953</v>
      </c>
      <c r="P142" s="3">
        <v>127142</v>
      </c>
      <c r="Q142" s="3">
        <v>147910</v>
      </c>
      <c r="R142" s="3">
        <v>144435</v>
      </c>
      <c r="S142" s="15">
        <f t="shared" si="3"/>
        <v>1660754</v>
      </c>
    </row>
    <row r="143" spans="1:19" ht="12.75">
      <c r="A143" s="2" t="s">
        <v>6</v>
      </c>
      <c r="B143" s="2" t="s">
        <v>92</v>
      </c>
      <c r="C143" s="4">
        <v>1</v>
      </c>
      <c r="D143" s="5">
        <v>100</v>
      </c>
      <c r="E143" s="2" t="s">
        <v>11</v>
      </c>
      <c r="F143" s="2" t="s">
        <v>8</v>
      </c>
      <c r="G143" s="3">
        <v>69543</v>
      </c>
      <c r="H143" s="3">
        <v>72405</v>
      </c>
      <c r="I143" s="3">
        <v>75270</v>
      </c>
      <c r="J143" s="3">
        <v>73746</v>
      </c>
      <c r="K143" s="3">
        <v>70939</v>
      </c>
      <c r="L143" s="3">
        <v>81974</v>
      </c>
      <c r="M143" s="3">
        <v>76285</v>
      </c>
      <c r="N143" s="3">
        <v>78202</v>
      </c>
      <c r="O143" s="3">
        <v>74387</v>
      </c>
      <c r="P143" s="3">
        <v>73954</v>
      </c>
      <c r="Q143" s="3">
        <v>79165</v>
      </c>
      <c r="R143" s="3">
        <v>75218</v>
      </c>
      <c r="S143" s="15">
        <f t="shared" si="3"/>
        <v>901088</v>
      </c>
    </row>
    <row r="144" spans="1:19" ht="12.75">
      <c r="A144" s="2" t="s">
        <v>6</v>
      </c>
      <c r="B144" s="2" t="s">
        <v>92</v>
      </c>
      <c r="C144" s="4">
        <v>1</v>
      </c>
      <c r="D144" s="5">
        <v>1000</v>
      </c>
      <c r="E144" s="2" t="s">
        <v>13</v>
      </c>
      <c r="F144" s="2" t="s">
        <v>8</v>
      </c>
      <c r="G144" s="3">
        <v>1502</v>
      </c>
      <c r="H144" s="3">
        <v>1050</v>
      </c>
      <c r="I144" s="3">
        <v>1035</v>
      </c>
      <c r="J144" s="3">
        <v>1230</v>
      </c>
      <c r="K144" s="3">
        <v>1602</v>
      </c>
      <c r="L144" s="3">
        <v>2596</v>
      </c>
      <c r="M144" s="3">
        <v>1336</v>
      </c>
      <c r="N144" s="3">
        <v>1114</v>
      </c>
      <c r="O144" s="3">
        <v>1933</v>
      </c>
      <c r="P144" s="3">
        <v>841</v>
      </c>
      <c r="Q144" s="3">
        <v>1276</v>
      </c>
      <c r="R144" s="3">
        <v>2214</v>
      </c>
      <c r="S144" s="15">
        <f t="shared" si="3"/>
        <v>17729</v>
      </c>
    </row>
    <row r="145" spans="1:19" ht="12.75">
      <c r="A145" s="2" t="s">
        <v>6</v>
      </c>
      <c r="B145" s="2" t="s">
        <v>92</v>
      </c>
      <c r="C145" s="4">
        <v>1</v>
      </c>
      <c r="D145" s="5">
        <v>1000</v>
      </c>
      <c r="E145" s="2" t="s">
        <v>7</v>
      </c>
      <c r="F145" s="2" t="s">
        <v>8</v>
      </c>
      <c r="G145" s="3">
        <v>3937</v>
      </c>
      <c r="H145" s="3">
        <v>4102</v>
      </c>
      <c r="I145" s="3">
        <v>4664</v>
      </c>
      <c r="J145" s="3">
        <v>4230</v>
      </c>
      <c r="K145" s="3">
        <v>5454</v>
      </c>
      <c r="L145" s="3">
        <v>6350</v>
      </c>
      <c r="M145" s="3">
        <v>3536</v>
      </c>
      <c r="N145" s="3">
        <v>3966</v>
      </c>
      <c r="O145" s="3">
        <v>4971</v>
      </c>
      <c r="P145" s="3">
        <v>4366</v>
      </c>
      <c r="Q145" s="3">
        <v>5813</v>
      </c>
      <c r="R145" s="3">
        <v>6677</v>
      </c>
      <c r="S145" s="15">
        <f t="shared" si="3"/>
        <v>58066</v>
      </c>
    </row>
    <row r="146" spans="1:19" ht="12.75">
      <c r="A146" s="2" t="s">
        <v>6</v>
      </c>
      <c r="B146" s="2" t="s">
        <v>92</v>
      </c>
      <c r="C146" s="4">
        <v>1</v>
      </c>
      <c r="D146" s="5">
        <v>1000</v>
      </c>
      <c r="E146" s="2" t="s">
        <v>11</v>
      </c>
      <c r="F146" s="2" t="s">
        <v>8</v>
      </c>
      <c r="G146" s="3">
        <v>815</v>
      </c>
      <c r="H146" s="3">
        <v>1895</v>
      </c>
      <c r="I146" s="3">
        <v>1485</v>
      </c>
      <c r="J146" s="3">
        <v>1490</v>
      </c>
      <c r="K146" s="3">
        <v>1130</v>
      </c>
      <c r="L146" s="3">
        <v>1760</v>
      </c>
      <c r="M146" s="3">
        <v>1575</v>
      </c>
      <c r="N146" s="3">
        <v>930</v>
      </c>
      <c r="O146" s="3">
        <v>1230</v>
      </c>
      <c r="P146" s="3">
        <v>1590</v>
      </c>
      <c r="Q146" s="3">
        <v>2280</v>
      </c>
      <c r="R146" s="3">
        <v>1110</v>
      </c>
      <c r="S146" s="15">
        <f t="shared" si="3"/>
        <v>17290</v>
      </c>
    </row>
    <row r="147" spans="1:19" ht="12.75">
      <c r="A147" s="2" t="s">
        <v>24</v>
      </c>
      <c r="B147" s="16" t="s">
        <v>92</v>
      </c>
      <c r="C147" s="4">
        <v>1</v>
      </c>
      <c r="D147" s="5">
        <v>30</v>
      </c>
      <c r="E147" s="2" t="s">
        <v>13</v>
      </c>
      <c r="F147" s="2" t="s">
        <v>8</v>
      </c>
      <c r="G147" s="3">
        <v>0</v>
      </c>
      <c r="H147" s="3">
        <v>0</v>
      </c>
      <c r="I147" s="3">
        <v>0</v>
      </c>
      <c r="J147" s="3">
        <v>0</v>
      </c>
      <c r="K147" s="3">
        <v>0</v>
      </c>
      <c r="L147" s="3">
        <v>0</v>
      </c>
      <c r="M147" s="3">
        <v>0</v>
      </c>
      <c r="N147" s="3">
        <v>0</v>
      </c>
      <c r="O147" s="3">
        <v>0</v>
      </c>
      <c r="P147" s="3">
        <v>0</v>
      </c>
      <c r="Q147" s="3">
        <v>0</v>
      </c>
      <c r="R147" s="3">
        <v>0</v>
      </c>
      <c r="S147" s="15">
        <f t="shared" si="3"/>
        <v>0</v>
      </c>
    </row>
    <row r="148" spans="1:19" ht="12.75">
      <c r="A148" s="2" t="s">
        <v>24</v>
      </c>
      <c r="B148" s="2" t="s">
        <v>92</v>
      </c>
      <c r="C148" s="4">
        <v>1</v>
      </c>
      <c r="D148" s="5">
        <v>100</v>
      </c>
      <c r="E148" s="2" t="s">
        <v>13</v>
      </c>
      <c r="F148" s="2" t="s">
        <v>8</v>
      </c>
      <c r="G148" s="3">
        <v>24939</v>
      </c>
      <c r="H148" s="3">
        <v>24193</v>
      </c>
      <c r="I148" s="3">
        <v>28161</v>
      </c>
      <c r="J148" s="3">
        <v>25636</v>
      </c>
      <c r="K148" s="3">
        <v>24712</v>
      </c>
      <c r="L148" s="3">
        <v>29126</v>
      </c>
      <c r="M148" s="3">
        <v>24413</v>
      </c>
      <c r="N148" s="3">
        <v>26687</v>
      </c>
      <c r="O148" s="3">
        <v>28140</v>
      </c>
      <c r="P148" s="3">
        <v>25211</v>
      </c>
      <c r="Q148" s="3">
        <v>27264</v>
      </c>
      <c r="R148" s="3">
        <v>27740</v>
      </c>
      <c r="S148" s="15">
        <f t="shared" si="3"/>
        <v>316222</v>
      </c>
    </row>
    <row r="149" spans="1:19" ht="12.75">
      <c r="A149" s="2" t="s">
        <v>24</v>
      </c>
      <c r="B149" s="2" t="s">
        <v>92</v>
      </c>
      <c r="C149" s="4">
        <v>1</v>
      </c>
      <c r="D149" s="5">
        <v>100</v>
      </c>
      <c r="E149" s="2" t="s">
        <v>7</v>
      </c>
      <c r="F149" s="2" t="s">
        <v>8</v>
      </c>
      <c r="G149" s="3">
        <v>24339</v>
      </c>
      <c r="H149" s="3">
        <v>22579</v>
      </c>
      <c r="I149" s="3">
        <v>25713</v>
      </c>
      <c r="J149" s="3">
        <v>21819</v>
      </c>
      <c r="K149" s="3">
        <v>22079</v>
      </c>
      <c r="L149" s="3">
        <v>26277</v>
      </c>
      <c r="M149" s="3">
        <v>24187</v>
      </c>
      <c r="N149" s="3">
        <v>26894</v>
      </c>
      <c r="O149" s="3">
        <v>25872</v>
      </c>
      <c r="P149" s="3">
        <v>25839</v>
      </c>
      <c r="Q149" s="3">
        <v>25910</v>
      </c>
      <c r="R149" s="3">
        <v>28141</v>
      </c>
      <c r="S149" s="15">
        <f t="shared" si="3"/>
        <v>299649</v>
      </c>
    </row>
    <row r="150" spans="1:19" ht="12.75">
      <c r="A150" s="2" t="s">
        <v>22</v>
      </c>
      <c r="B150" s="16" t="s">
        <v>92</v>
      </c>
      <c r="C150" s="4">
        <v>1</v>
      </c>
      <c r="D150" s="5">
        <v>20</v>
      </c>
      <c r="E150" s="2" t="s">
        <v>11</v>
      </c>
      <c r="F150" s="2" t="s">
        <v>8</v>
      </c>
      <c r="G150" s="3">
        <v>0</v>
      </c>
      <c r="H150" s="3">
        <v>0</v>
      </c>
      <c r="I150" s="3">
        <v>0</v>
      </c>
      <c r="J150" s="3">
        <v>0</v>
      </c>
      <c r="K150" s="3">
        <v>0</v>
      </c>
      <c r="L150" s="3">
        <v>0</v>
      </c>
      <c r="M150" s="3">
        <v>0</v>
      </c>
      <c r="N150" s="3">
        <v>0</v>
      </c>
      <c r="O150" s="3">
        <v>0</v>
      </c>
      <c r="P150" s="3">
        <v>0</v>
      </c>
      <c r="Q150" s="3">
        <v>0</v>
      </c>
      <c r="R150" s="3">
        <v>0</v>
      </c>
      <c r="S150" s="15">
        <f t="shared" si="3"/>
        <v>0</v>
      </c>
    </row>
    <row r="151" spans="1:19" ht="12.75">
      <c r="A151" s="2" t="s">
        <v>22</v>
      </c>
      <c r="B151" s="16" t="s">
        <v>92</v>
      </c>
      <c r="C151" s="4">
        <v>1</v>
      </c>
      <c r="D151" s="5">
        <v>30</v>
      </c>
      <c r="E151" s="2" t="s">
        <v>7</v>
      </c>
      <c r="F151" s="2" t="s">
        <v>8</v>
      </c>
      <c r="G151" s="3">
        <v>0</v>
      </c>
      <c r="H151" s="3">
        <v>0</v>
      </c>
      <c r="I151" s="3">
        <v>0</v>
      </c>
      <c r="J151" s="3">
        <v>0</v>
      </c>
      <c r="K151" s="3">
        <v>0</v>
      </c>
      <c r="L151" s="3">
        <v>0</v>
      </c>
      <c r="M151" s="3">
        <v>0</v>
      </c>
      <c r="N151" s="3">
        <v>0</v>
      </c>
      <c r="O151" s="3">
        <v>0</v>
      </c>
      <c r="P151" s="3">
        <v>0</v>
      </c>
      <c r="Q151" s="3">
        <v>0</v>
      </c>
      <c r="R151" s="3">
        <v>0</v>
      </c>
      <c r="S151" s="15">
        <f t="shared" si="3"/>
        <v>0</v>
      </c>
    </row>
    <row r="152" spans="1:19" ht="12.75">
      <c r="A152" s="2" t="s">
        <v>22</v>
      </c>
      <c r="B152" s="2" t="s">
        <v>92</v>
      </c>
      <c r="C152" s="4">
        <v>1</v>
      </c>
      <c r="D152" s="5">
        <v>100</v>
      </c>
      <c r="E152" s="2" t="s">
        <v>13</v>
      </c>
      <c r="F152" s="2" t="s">
        <v>8</v>
      </c>
      <c r="G152" s="3">
        <v>45888</v>
      </c>
      <c r="H152" s="3">
        <v>46761</v>
      </c>
      <c r="I152" s="3">
        <v>48524</v>
      </c>
      <c r="J152" s="3">
        <v>48634</v>
      </c>
      <c r="K152" s="3">
        <v>45272</v>
      </c>
      <c r="L152" s="3">
        <v>55864</v>
      </c>
      <c r="M152" s="3">
        <v>52425</v>
      </c>
      <c r="N152" s="3">
        <v>55435</v>
      </c>
      <c r="O152" s="3">
        <v>49184</v>
      </c>
      <c r="P152" s="3">
        <v>46843</v>
      </c>
      <c r="Q152" s="3">
        <v>57783</v>
      </c>
      <c r="R152" s="3">
        <v>59202</v>
      </c>
      <c r="S152" s="15">
        <f t="shared" si="3"/>
        <v>611815</v>
      </c>
    </row>
    <row r="153" spans="1:19" ht="12.75">
      <c r="A153" s="2" t="s">
        <v>22</v>
      </c>
      <c r="B153" s="2" t="s">
        <v>92</v>
      </c>
      <c r="C153" s="4">
        <v>1</v>
      </c>
      <c r="D153" s="5">
        <v>100</v>
      </c>
      <c r="E153" s="2" t="s">
        <v>40</v>
      </c>
      <c r="F153" s="2" t="s">
        <v>8</v>
      </c>
      <c r="G153" s="3">
        <v>2018</v>
      </c>
      <c r="H153" s="3">
        <v>2159</v>
      </c>
      <c r="I153" s="3">
        <v>1917</v>
      </c>
      <c r="J153" s="3">
        <v>1800</v>
      </c>
      <c r="K153" s="3">
        <v>2101</v>
      </c>
      <c r="L153" s="3">
        <v>2175</v>
      </c>
      <c r="M153" s="3">
        <v>1874</v>
      </c>
      <c r="N153" s="3">
        <v>1695</v>
      </c>
      <c r="O153" s="3">
        <v>1786</v>
      </c>
      <c r="P153" s="3">
        <v>1200</v>
      </c>
      <c r="Q153" s="3">
        <v>1925</v>
      </c>
      <c r="R153" s="3">
        <v>1823</v>
      </c>
      <c r="S153" s="15">
        <f t="shared" si="3"/>
        <v>22473</v>
      </c>
    </row>
    <row r="154" spans="1:19" ht="12.75">
      <c r="A154" s="2" t="s">
        <v>22</v>
      </c>
      <c r="B154" s="2" t="s">
        <v>92</v>
      </c>
      <c r="C154" s="4">
        <v>1</v>
      </c>
      <c r="D154" s="5">
        <v>100</v>
      </c>
      <c r="E154" s="2" t="s">
        <v>7</v>
      </c>
      <c r="F154" s="2" t="s">
        <v>8</v>
      </c>
      <c r="G154" s="3">
        <v>150169</v>
      </c>
      <c r="H154" s="3">
        <v>157258</v>
      </c>
      <c r="I154" s="3">
        <v>154057.111</v>
      </c>
      <c r="J154" s="3">
        <v>157835</v>
      </c>
      <c r="K154" s="3">
        <v>163032</v>
      </c>
      <c r="L154" s="3">
        <v>189321</v>
      </c>
      <c r="M154" s="3">
        <v>173666</v>
      </c>
      <c r="N154" s="3">
        <v>175684</v>
      </c>
      <c r="O154" s="3">
        <v>163410</v>
      </c>
      <c r="P154" s="3">
        <v>161320</v>
      </c>
      <c r="Q154" s="3">
        <v>184025</v>
      </c>
      <c r="R154" s="3">
        <v>170062</v>
      </c>
      <c r="S154" s="15">
        <f t="shared" si="3"/>
        <v>1999839.111</v>
      </c>
    </row>
    <row r="155" spans="1:19" ht="12.75">
      <c r="A155" s="2" t="s">
        <v>22</v>
      </c>
      <c r="B155" s="2" t="s">
        <v>92</v>
      </c>
      <c r="C155" s="4">
        <v>1</v>
      </c>
      <c r="D155" s="5">
        <v>100</v>
      </c>
      <c r="E155" s="2" t="s">
        <v>41</v>
      </c>
      <c r="F155" s="2" t="s">
        <v>8</v>
      </c>
      <c r="G155" s="3">
        <v>1200</v>
      </c>
      <c r="H155" s="3">
        <v>1140</v>
      </c>
      <c r="I155" s="3">
        <v>1525</v>
      </c>
      <c r="J155" s="3">
        <v>1620</v>
      </c>
      <c r="K155" s="3">
        <v>1470</v>
      </c>
      <c r="L155" s="3">
        <v>1610</v>
      </c>
      <c r="M155" s="3">
        <v>1755</v>
      </c>
      <c r="N155" s="3">
        <v>2066</v>
      </c>
      <c r="O155" s="3">
        <v>1770</v>
      </c>
      <c r="P155" s="3">
        <v>1575</v>
      </c>
      <c r="Q155" s="3">
        <v>2057</v>
      </c>
      <c r="R155" s="3">
        <v>2565</v>
      </c>
      <c r="S155" s="15">
        <f t="shared" si="3"/>
        <v>20353</v>
      </c>
    </row>
    <row r="156" spans="1:19" ht="12.75">
      <c r="A156" s="2" t="s">
        <v>22</v>
      </c>
      <c r="B156" s="2" t="s">
        <v>92</v>
      </c>
      <c r="C156" s="4">
        <v>1</v>
      </c>
      <c r="D156" s="5">
        <v>100</v>
      </c>
      <c r="E156" s="2" t="s">
        <v>27</v>
      </c>
      <c r="F156" s="2" t="s">
        <v>8</v>
      </c>
      <c r="G156" s="3">
        <v>29752</v>
      </c>
      <c r="H156" s="3">
        <v>27541</v>
      </c>
      <c r="I156" s="3">
        <v>30589</v>
      </c>
      <c r="J156" s="3">
        <v>32722</v>
      </c>
      <c r="K156" s="3">
        <v>32570</v>
      </c>
      <c r="L156" s="3">
        <v>37837</v>
      </c>
      <c r="M156" s="3">
        <v>34734</v>
      </c>
      <c r="N156" s="3">
        <v>33546</v>
      </c>
      <c r="O156" s="3">
        <v>34928</v>
      </c>
      <c r="P156" s="3">
        <v>33104</v>
      </c>
      <c r="Q156" s="3">
        <v>41395</v>
      </c>
      <c r="R156" s="3">
        <v>44200</v>
      </c>
      <c r="S156" s="15">
        <f t="shared" si="3"/>
        <v>412918</v>
      </c>
    </row>
    <row r="157" spans="1:19" ht="12.75">
      <c r="A157" s="2" t="s">
        <v>22</v>
      </c>
      <c r="B157" s="2" t="s">
        <v>92</v>
      </c>
      <c r="C157" s="4">
        <v>1</v>
      </c>
      <c r="D157" s="5">
        <v>100</v>
      </c>
      <c r="E157" s="2" t="s">
        <v>11</v>
      </c>
      <c r="F157" s="2" t="s">
        <v>8</v>
      </c>
      <c r="G157" s="3">
        <v>181955</v>
      </c>
      <c r="H157" s="3">
        <v>182362</v>
      </c>
      <c r="I157" s="3">
        <v>190041</v>
      </c>
      <c r="J157" s="3">
        <v>195348</v>
      </c>
      <c r="K157" s="3">
        <v>182600</v>
      </c>
      <c r="L157" s="3">
        <v>208337</v>
      </c>
      <c r="M157" s="3">
        <v>203982</v>
      </c>
      <c r="N157" s="3">
        <v>199026</v>
      </c>
      <c r="O157" s="3">
        <v>205034</v>
      </c>
      <c r="P157" s="3">
        <v>193391</v>
      </c>
      <c r="Q157" s="3">
        <v>201597</v>
      </c>
      <c r="R157" s="3">
        <v>208055</v>
      </c>
      <c r="S157" s="15">
        <f t="shared" si="3"/>
        <v>2351728</v>
      </c>
    </row>
    <row r="158" spans="1:19" ht="12.75">
      <c r="A158" s="2" t="s">
        <v>22</v>
      </c>
      <c r="B158" s="2" t="s">
        <v>92</v>
      </c>
      <c r="C158" s="4">
        <v>1</v>
      </c>
      <c r="D158" s="5">
        <v>100</v>
      </c>
      <c r="E158" s="2" t="s">
        <v>34</v>
      </c>
      <c r="F158" s="2" t="s">
        <v>8</v>
      </c>
      <c r="G158" s="3">
        <v>68694</v>
      </c>
      <c r="H158" s="3">
        <v>69175</v>
      </c>
      <c r="I158" s="3">
        <v>71005</v>
      </c>
      <c r="J158" s="3">
        <v>73748</v>
      </c>
      <c r="K158" s="3">
        <v>68450</v>
      </c>
      <c r="L158" s="3">
        <v>80776</v>
      </c>
      <c r="M158" s="3">
        <v>79655</v>
      </c>
      <c r="N158" s="3">
        <v>82268</v>
      </c>
      <c r="O158" s="3">
        <v>84215</v>
      </c>
      <c r="P158" s="3">
        <v>78647</v>
      </c>
      <c r="Q158" s="3">
        <v>81698</v>
      </c>
      <c r="R158" s="3">
        <v>79103</v>
      </c>
      <c r="S158" s="15">
        <f t="shared" si="3"/>
        <v>917434</v>
      </c>
    </row>
    <row r="159" spans="1:19" ht="12.75">
      <c r="A159" s="2" t="s">
        <v>32</v>
      </c>
      <c r="B159" s="16" t="s">
        <v>92</v>
      </c>
      <c r="C159" s="4">
        <v>1</v>
      </c>
      <c r="D159" s="5">
        <v>10</v>
      </c>
      <c r="E159" s="2" t="s">
        <v>35</v>
      </c>
      <c r="F159" s="2" t="s">
        <v>8</v>
      </c>
      <c r="G159" s="3">
        <v>0</v>
      </c>
      <c r="H159" s="3">
        <v>0</v>
      </c>
      <c r="I159" s="3">
        <v>0</v>
      </c>
      <c r="J159" s="3">
        <v>0</v>
      </c>
      <c r="K159" s="3">
        <v>0</v>
      </c>
      <c r="L159" s="3">
        <v>0</v>
      </c>
      <c r="M159" s="3">
        <v>0</v>
      </c>
      <c r="N159" s="3">
        <v>0</v>
      </c>
      <c r="O159" s="3">
        <v>0</v>
      </c>
      <c r="P159" s="3">
        <v>0</v>
      </c>
      <c r="Q159" s="3">
        <v>0</v>
      </c>
      <c r="R159" s="3">
        <v>0</v>
      </c>
      <c r="S159" s="15">
        <f t="shared" si="3"/>
        <v>0</v>
      </c>
    </row>
    <row r="160" spans="1:19" ht="12.75">
      <c r="A160" s="2" t="s">
        <v>32</v>
      </c>
      <c r="B160" s="16" t="s">
        <v>92</v>
      </c>
      <c r="C160" s="4">
        <v>1</v>
      </c>
      <c r="D160" s="5">
        <v>15</v>
      </c>
      <c r="E160" s="2" t="s">
        <v>33</v>
      </c>
      <c r="F160" s="2" t="s">
        <v>8</v>
      </c>
      <c r="G160" s="3">
        <v>0</v>
      </c>
      <c r="H160" s="3">
        <v>0</v>
      </c>
      <c r="I160" s="3">
        <v>0</v>
      </c>
      <c r="J160" s="3">
        <v>0</v>
      </c>
      <c r="K160" s="3">
        <v>0</v>
      </c>
      <c r="L160" s="3">
        <v>0</v>
      </c>
      <c r="M160" s="3">
        <v>0</v>
      </c>
      <c r="N160" s="3">
        <v>0</v>
      </c>
      <c r="O160" s="3">
        <v>0</v>
      </c>
      <c r="P160" s="3">
        <v>0</v>
      </c>
      <c r="Q160" s="3">
        <v>0</v>
      </c>
      <c r="R160" s="3">
        <v>0</v>
      </c>
      <c r="S160" s="15">
        <f t="shared" si="3"/>
        <v>0</v>
      </c>
    </row>
    <row r="161" spans="1:19" ht="12.75">
      <c r="A161" s="2" t="s">
        <v>32</v>
      </c>
      <c r="B161" s="2" t="s">
        <v>92</v>
      </c>
      <c r="C161" s="4">
        <v>1</v>
      </c>
      <c r="D161" s="5">
        <v>30</v>
      </c>
      <c r="E161" s="2" t="s">
        <v>33</v>
      </c>
      <c r="F161" s="2" t="s">
        <v>8</v>
      </c>
      <c r="G161" s="3"/>
      <c r="H161" s="3"/>
      <c r="I161" s="3"/>
      <c r="J161" s="3">
        <v>1009</v>
      </c>
      <c r="K161" s="3">
        <v>3928</v>
      </c>
      <c r="L161" s="3">
        <v>7619</v>
      </c>
      <c r="M161" s="3">
        <v>9929</v>
      </c>
      <c r="N161" s="3">
        <v>11922</v>
      </c>
      <c r="O161" s="3">
        <v>13971</v>
      </c>
      <c r="P161" s="3">
        <v>16086</v>
      </c>
      <c r="Q161" s="3">
        <v>17063.111</v>
      </c>
      <c r="R161" s="3">
        <v>18886.111</v>
      </c>
      <c r="S161" s="15">
        <f t="shared" si="3"/>
        <v>100413.22200000001</v>
      </c>
    </row>
    <row r="162" spans="1:19" ht="12.75">
      <c r="A162" s="2" t="s">
        <v>32</v>
      </c>
      <c r="B162" s="2" t="s">
        <v>92</v>
      </c>
      <c r="C162" s="4">
        <v>1</v>
      </c>
      <c r="D162" s="5">
        <v>30</v>
      </c>
      <c r="E162" s="2" t="s">
        <v>35</v>
      </c>
      <c r="F162" s="2" t="s">
        <v>8</v>
      </c>
      <c r="G162" s="3"/>
      <c r="H162" s="3"/>
      <c r="I162" s="3"/>
      <c r="J162" s="3">
        <v>2550</v>
      </c>
      <c r="K162" s="3">
        <v>28592</v>
      </c>
      <c r="L162" s="3">
        <v>57211</v>
      </c>
      <c r="M162" s="3">
        <v>71043</v>
      </c>
      <c r="N162" s="3">
        <v>90193</v>
      </c>
      <c r="O162" s="3">
        <v>96808</v>
      </c>
      <c r="P162" s="3">
        <v>90660</v>
      </c>
      <c r="Q162" s="3">
        <v>104329</v>
      </c>
      <c r="R162" s="3">
        <v>104867</v>
      </c>
      <c r="S162" s="15">
        <f t="shared" si="3"/>
        <v>646253</v>
      </c>
    </row>
    <row r="163" spans="1:19" ht="12.75">
      <c r="A163" s="2" t="s">
        <v>32</v>
      </c>
      <c r="B163" s="2" t="s">
        <v>92</v>
      </c>
      <c r="C163" s="4">
        <v>1</v>
      </c>
      <c r="D163" s="5">
        <v>100</v>
      </c>
      <c r="E163" s="2" t="s">
        <v>33</v>
      </c>
      <c r="F163" s="2" t="s">
        <v>8</v>
      </c>
      <c r="G163" s="3">
        <v>22891</v>
      </c>
      <c r="H163" s="3">
        <v>23492</v>
      </c>
      <c r="I163" s="3">
        <v>24029</v>
      </c>
      <c r="J163" s="3">
        <v>21461</v>
      </c>
      <c r="K163" s="3">
        <v>15690</v>
      </c>
      <c r="L163" s="3">
        <v>15611</v>
      </c>
      <c r="M163" s="3">
        <v>10751</v>
      </c>
      <c r="N163" s="3">
        <v>7967</v>
      </c>
      <c r="O163" s="3">
        <v>9450</v>
      </c>
      <c r="P163" s="3">
        <v>5290</v>
      </c>
      <c r="Q163" s="3">
        <v>6146</v>
      </c>
      <c r="R163" s="3">
        <v>4466</v>
      </c>
      <c r="S163" s="15">
        <f t="shared" si="3"/>
        <v>167244</v>
      </c>
    </row>
    <row r="164" spans="1:19" ht="12.75">
      <c r="A164" s="2" t="s">
        <v>32</v>
      </c>
      <c r="B164" s="2" t="s">
        <v>92</v>
      </c>
      <c r="C164" s="4">
        <v>1</v>
      </c>
      <c r="D164" s="5">
        <v>100</v>
      </c>
      <c r="E164" s="2" t="s">
        <v>35</v>
      </c>
      <c r="F164" s="2" t="s">
        <v>8</v>
      </c>
      <c r="G164" s="3">
        <v>121375</v>
      </c>
      <c r="H164" s="3">
        <v>119662</v>
      </c>
      <c r="I164" s="3">
        <v>130066.5</v>
      </c>
      <c r="J164" s="3">
        <v>116988</v>
      </c>
      <c r="K164" s="3">
        <v>82979</v>
      </c>
      <c r="L164" s="3">
        <v>69155</v>
      </c>
      <c r="M164" s="3">
        <v>44002</v>
      </c>
      <c r="N164" s="3">
        <v>34021</v>
      </c>
      <c r="O164" s="3">
        <v>26184</v>
      </c>
      <c r="P164" s="3">
        <v>21087</v>
      </c>
      <c r="Q164" s="3">
        <v>19242</v>
      </c>
      <c r="R164" s="3">
        <v>15820.111</v>
      </c>
      <c r="S164" s="15">
        <f t="shared" si="3"/>
        <v>800581.611</v>
      </c>
    </row>
    <row r="165" spans="1:19" ht="12.75">
      <c r="A165" s="2" t="s">
        <v>46</v>
      </c>
      <c r="B165" s="2" t="s">
        <v>92</v>
      </c>
      <c r="C165" s="4">
        <v>1</v>
      </c>
      <c r="D165" s="5">
        <v>100</v>
      </c>
      <c r="E165" s="2" t="s">
        <v>47</v>
      </c>
      <c r="F165" s="2" t="s">
        <v>8</v>
      </c>
      <c r="G165" s="3">
        <v>4502</v>
      </c>
      <c r="H165" s="3">
        <v>4009</v>
      </c>
      <c r="I165" s="3">
        <v>4070</v>
      </c>
      <c r="J165" s="3">
        <v>4537</v>
      </c>
      <c r="K165" s="3">
        <v>4211</v>
      </c>
      <c r="L165" s="3">
        <v>4944</v>
      </c>
      <c r="M165" s="3">
        <v>4871</v>
      </c>
      <c r="N165" s="3">
        <v>4548</v>
      </c>
      <c r="O165" s="3">
        <v>3498</v>
      </c>
      <c r="P165" s="3">
        <v>3096</v>
      </c>
      <c r="Q165" s="3">
        <v>4804</v>
      </c>
      <c r="R165" s="3">
        <v>5722</v>
      </c>
      <c r="S165" s="15">
        <f t="shared" si="3"/>
        <v>52812</v>
      </c>
    </row>
    <row r="166" spans="1:19" ht="12.75">
      <c r="A166" s="2" t="s">
        <v>46</v>
      </c>
      <c r="B166" s="2" t="s">
        <v>92</v>
      </c>
      <c r="C166" s="4">
        <v>1</v>
      </c>
      <c r="D166" s="5">
        <v>100</v>
      </c>
      <c r="E166" s="2" t="s">
        <v>13</v>
      </c>
      <c r="F166" s="2" t="s">
        <v>8</v>
      </c>
      <c r="G166" s="3">
        <v>15937</v>
      </c>
      <c r="H166" s="3">
        <v>16697</v>
      </c>
      <c r="I166" s="3">
        <v>15661</v>
      </c>
      <c r="J166" s="3">
        <v>16840</v>
      </c>
      <c r="K166" s="3">
        <v>15347</v>
      </c>
      <c r="L166" s="3">
        <v>17786</v>
      </c>
      <c r="M166" s="3">
        <v>19252</v>
      </c>
      <c r="N166" s="3">
        <v>17328</v>
      </c>
      <c r="O166" s="3">
        <v>14755</v>
      </c>
      <c r="P166" s="3">
        <v>13265</v>
      </c>
      <c r="Q166" s="3">
        <v>16964</v>
      </c>
      <c r="R166" s="3">
        <v>19811</v>
      </c>
      <c r="S166" s="15">
        <f t="shared" si="3"/>
        <v>199643</v>
      </c>
    </row>
    <row r="167" spans="1:19" ht="12.75">
      <c r="A167" s="2" t="s">
        <v>46</v>
      </c>
      <c r="B167" s="2" t="s">
        <v>92</v>
      </c>
      <c r="C167" s="4">
        <v>1</v>
      </c>
      <c r="D167" s="5">
        <v>100</v>
      </c>
      <c r="E167" s="2" t="s">
        <v>7</v>
      </c>
      <c r="F167" s="2" t="s">
        <v>8</v>
      </c>
      <c r="G167" s="3">
        <v>15273</v>
      </c>
      <c r="H167" s="3">
        <v>13132</v>
      </c>
      <c r="I167" s="3">
        <v>15284</v>
      </c>
      <c r="J167" s="3">
        <v>14899</v>
      </c>
      <c r="K167" s="3">
        <v>15895</v>
      </c>
      <c r="L167" s="3">
        <v>16672</v>
      </c>
      <c r="M167" s="3">
        <v>16278</v>
      </c>
      <c r="N167" s="3">
        <v>15535</v>
      </c>
      <c r="O167" s="3">
        <v>15325</v>
      </c>
      <c r="P167" s="3">
        <v>14084</v>
      </c>
      <c r="Q167" s="3">
        <v>16461</v>
      </c>
      <c r="R167" s="3">
        <v>17686</v>
      </c>
      <c r="S167" s="15">
        <f t="shared" si="3"/>
        <v>186524</v>
      </c>
    </row>
    <row r="168" spans="1:19" ht="12.75">
      <c r="A168" s="2" t="s">
        <v>77</v>
      </c>
      <c r="B168" s="2" t="s">
        <v>92</v>
      </c>
      <c r="C168" s="4">
        <v>1</v>
      </c>
      <c r="D168" s="5">
        <v>30</v>
      </c>
      <c r="E168" s="2" t="s">
        <v>65</v>
      </c>
      <c r="F168" s="2" t="s">
        <v>8</v>
      </c>
      <c r="G168" s="3"/>
      <c r="H168" s="3"/>
      <c r="I168" s="3"/>
      <c r="J168" s="3">
        <v>148</v>
      </c>
      <c r="K168" s="3">
        <v>270</v>
      </c>
      <c r="L168" s="3">
        <v>840</v>
      </c>
      <c r="M168" s="3">
        <v>1050</v>
      </c>
      <c r="N168" s="3">
        <v>1020</v>
      </c>
      <c r="O168" s="3">
        <v>1488</v>
      </c>
      <c r="P168" s="3">
        <v>1434</v>
      </c>
      <c r="Q168" s="3">
        <v>2068</v>
      </c>
      <c r="R168" s="3">
        <v>1425</v>
      </c>
      <c r="S168" s="15">
        <f t="shared" si="3"/>
        <v>9743</v>
      </c>
    </row>
    <row r="169" spans="1:19" ht="12.75">
      <c r="A169" s="2" t="s">
        <v>77</v>
      </c>
      <c r="B169" s="2" t="s">
        <v>92</v>
      </c>
      <c r="C169" s="4">
        <v>1</v>
      </c>
      <c r="D169" s="5">
        <v>30</v>
      </c>
      <c r="E169" s="2" t="s">
        <v>78</v>
      </c>
      <c r="F169" s="2" t="s">
        <v>8</v>
      </c>
      <c r="G169" s="3"/>
      <c r="H169" s="3"/>
      <c r="I169" s="3"/>
      <c r="J169" s="3">
        <v>1230</v>
      </c>
      <c r="K169" s="3">
        <v>5662</v>
      </c>
      <c r="L169" s="3">
        <v>13280</v>
      </c>
      <c r="M169" s="3">
        <v>17734</v>
      </c>
      <c r="N169" s="3">
        <v>18993</v>
      </c>
      <c r="O169" s="3">
        <v>22852</v>
      </c>
      <c r="P169" s="3">
        <v>24610</v>
      </c>
      <c r="Q169" s="3">
        <v>26864.111</v>
      </c>
      <c r="R169" s="3">
        <v>26310</v>
      </c>
      <c r="S169" s="15">
        <f t="shared" si="3"/>
        <v>157535.111</v>
      </c>
    </row>
    <row r="170" spans="1:19" ht="12.75">
      <c r="A170" s="2" t="s">
        <v>77</v>
      </c>
      <c r="B170" s="2" t="s">
        <v>92</v>
      </c>
      <c r="C170" s="4">
        <v>1</v>
      </c>
      <c r="D170" s="5">
        <v>30</v>
      </c>
      <c r="E170" s="2" t="s">
        <v>79</v>
      </c>
      <c r="F170" s="2" t="s">
        <v>8</v>
      </c>
      <c r="G170" s="3"/>
      <c r="H170" s="3"/>
      <c r="I170" s="3"/>
      <c r="J170" s="3">
        <v>1830</v>
      </c>
      <c r="K170" s="3">
        <v>8689</v>
      </c>
      <c r="L170" s="3">
        <v>13438</v>
      </c>
      <c r="M170" s="3">
        <v>17145</v>
      </c>
      <c r="N170" s="3">
        <v>21684.5</v>
      </c>
      <c r="O170" s="3">
        <v>22155</v>
      </c>
      <c r="P170" s="3">
        <v>24827</v>
      </c>
      <c r="Q170" s="3">
        <v>29373</v>
      </c>
      <c r="R170" s="3">
        <v>28164</v>
      </c>
      <c r="S170" s="15">
        <f t="shared" si="3"/>
        <v>167305.5</v>
      </c>
    </row>
    <row r="171" spans="1:19" ht="12.75">
      <c r="A171" s="2" t="s">
        <v>77</v>
      </c>
      <c r="B171" s="2" t="s">
        <v>92</v>
      </c>
      <c r="C171" s="4">
        <v>1</v>
      </c>
      <c r="D171" s="5">
        <v>60</v>
      </c>
      <c r="E171" s="2" t="s">
        <v>65</v>
      </c>
      <c r="F171" s="2" t="s">
        <v>8</v>
      </c>
      <c r="G171" s="3">
        <v>2259</v>
      </c>
      <c r="H171" s="3">
        <v>1509</v>
      </c>
      <c r="I171" s="3">
        <v>1351</v>
      </c>
      <c r="J171" s="3">
        <v>1709</v>
      </c>
      <c r="K171" s="3">
        <v>924</v>
      </c>
      <c r="L171" s="3">
        <v>834</v>
      </c>
      <c r="M171" s="3">
        <v>354</v>
      </c>
      <c r="N171" s="3">
        <v>324</v>
      </c>
      <c r="O171" s="3">
        <v>432</v>
      </c>
      <c r="P171" s="3">
        <v>376</v>
      </c>
      <c r="Q171" s="3">
        <v>280</v>
      </c>
      <c r="R171" s="3">
        <v>360</v>
      </c>
      <c r="S171" s="15">
        <f t="shared" si="3"/>
        <v>10712</v>
      </c>
    </row>
    <row r="172" spans="1:19" ht="12.75">
      <c r="A172" s="2" t="s">
        <v>77</v>
      </c>
      <c r="B172" s="2" t="s">
        <v>92</v>
      </c>
      <c r="C172" s="4">
        <v>1</v>
      </c>
      <c r="D172" s="5">
        <v>60</v>
      </c>
      <c r="E172" s="2" t="s">
        <v>78</v>
      </c>
      <c r="F172" s="2" t="s">
        <v>8</v>
      </c>
      <c r="G172" s="3">
        <v>26760</v>
      </c>
      <c r="H172" s="3">
        <v>29247</v>
      </c>
      <c r="I172" s="3">
        <v>28248</v>
      </c>
      <c r="J172" s="3">
        <v>26752</v>
      </c>
      <c r="K172" s="3">
        <v>20346</v>
      </c>
      <c r="L172" s="3">
        <v>15675</v>
      </c>
      <c r="M172" s="3">
        <v>11344</v>
      </c>
      <c r="N172" s="3">
        <v>10769</v>
      </c>
      <c r="O172" s="3">
        <v>7570</v>
      </c>
      <c r="P172" s="3">
        <v>7612</v>
      </c>
      <c r="Q172" s="3">
        <v>6481</v>
      </c>
      <c r="R172" s="3">
        <v>5828</v>
      </c>
      <c r="S172" s="15">
        <f t="shared" si="3"/>
        <v>196632</v>
      </c>
    </row>
    <row r="173" spans="1:19" ht="12.75">
      <c r="A173" s="2" t="s">
        <v>77</v>
      </c>
      <c r="B173" s="2" t="s">
        <v>92</v>
      </c>
      <c r="C173" s="4">
        <v>1</v>
      </c>
      <c r="D173" s="5">
        <v>60</v>
      </c>
      <c r="E173" s="2" t="s">
        <v>79</v>
      </c>
      <c r="F173" s="2" t="s">
        <v>8</v>
      </c>
      <c r="G173" s="3">
        <v>23957</v>
      </c>
      <c r="H173" s="3">
        <v>26756</v>
      </c>
      <c r="I173" s="3">
        <v>26022</v>
      </c>
      <c r="J173" s="3">
        <v>24842</v>
      </c>
      <c r="K173" s="3">
        <v>17171</v>
      </c>
      <c r="L173" s="3">
        <v>15494</v>
      </c>
      <c r="M173" s="3">
        <v>10479</v>
      </c>
      <c r="N173" s="3">
        <v>8076</v>
      </c>
      <c r="O173" s="3">
        <v>8146</v>
      </c>
      <c r="P173" s="3">
        <v>6874</v>
      </c>
      <c r="Q173" s="3">
        <v>5360</v>
      </c>
      <c r="R173" s="3">
        <v>4890</v>
      </c>
      <c r="S173" s="15">
        <f t="shared" si="3"/>
        <v>178067</v>
      </c>
    </row>
    <row r="174" spans="1:19" ht="12.75">
      <c r="A174" s="2" t="s">
        <v>30</v>
      </c>
      <c r="B174" s="2" t="s">
        <v>92</v>
      </c>
      <c r="C174" s="4">
        <v>1</v>
      </c>
      <c r="D174" s="5">
        <v>100</v>
      </c>
      <c r="E174" s="2" t="s">
        <v>13</v>
      </c>
      <c r="F174" s="2" t="s">
        <v>8</v>
      </c>
      <c r="G174" s="3">
        <v>2160</v>
      </c>
      <c r="H174" s="3">
        <v>1770</v>
      </c>
      <c r="I174" s="3">
        <v>2730</v>
      </c>
      <c r="J174" s="3">
        <v>2313</v>
      </c>
      <c r="K174" s="3">
        <v>1650</v>
      </c>
      <c r="L174" s="3">
        <v>2160</v>
      </c>
      <c r="M174" s="3">
        <v>1904</v>
      </c>
      <c r="N174" s="3">
        <v>2199</v>
      </c>
      <c r="O174" s="3">
        <v>1460</v>
      </c>
      <c r="P174" s="3">
        <v>1320</v>
      </c>
      <c r="Q174" s="3">
        <v>2500</v>
      </c>
      <c r="R174" s="3">
        <v>1710</v>
      </c>
      <c r="S174" s="15">
        <f t="shared" si="3"/>
        <v>23876</v>
      </c>
    </row>
    <row r="175" spans="1:19" ht="12.75">
      <c r="A175" s="2" t="s">
        <v>67</v>
      </c>
      <c r="B175" s="16" t="s">
        <v>92</v>
      </c>
      <c r="C175" s="4">
        <v>1</v>
      </c>
      <c r="D175" s="5">
        <v>10</v>
      </c>
      <c r="E175" s="2" t="s">
        <v>68</v>
      </c>
      <c r="F175" s="2" t="s">
        <v>69</v>
      </c>
      <c r="G175" s="3">
        <v>0</v>
      </c>
      <c r="H175" s="3">
        <v>0</v>
      </c>
      <c r="I175" s="3">
        <v>0</v>
      </c>
      <c r="J175" s="3">
        <v>0</v>
      </c>
      <c r="K175" s="3">
        <v>0</v>
      </c>
      <c r="L175" s="3">
        <v>0</v>
      </c>
      <c r="M175" s="3">
        <v>0</v>
      </c>
      <c r="N175" s="3">
        <v>0</v>
      </c>
      <c r="O175" s="3">
        <v>0</v>
      </c>
      <c r="P175" s="3">
        <v>0</v>
      </c>
      <c r="Q175" s="3">
        <v>0</v>
      </c>
      <c r="R175" s="3">
        <v>0</v>
      </c>
      <c r="S175" s="15">
        <f t="shared" si="3"/>
        <v>0</v>
      </c>
    </row>
    <row r="176" spans="1:19" ht="12.75">
      <c r="A176" s="2" t="s">
        <v>67</v>
      </c>
      <c r="B176" s="16" t="s">
        <v>92</v>
      </c>
      <c r="C176" s="4">
        <v>1</v>
      </c>
      <c r="D176" s="5">
        <v>10</v>
      </c>
      <c r="E176" s="2" t="s">
        <v>70</v>
      </c>
      <c r="F176" s="2" t="s">
        <v>69</v>
      </c>
      <c r="G176" s="3">
        <v>0</v>
      </c>
      <c r="H176" s="3">
        <v>0</v>
      </c>
      <c r="I176" s="3">
        <v>0</v>
      </c>
      <c r="J176" s="3">
        <v>0</v>
      </c>
      <c r="K176" s="3">
        <v>0</v>
      </c>
      <c r="L176" s="3">
        <v>0</v>
      </c>
      <c r="M176" s="3">
        <v>0</v>
      </c>
      <c r="N176" s="3">
        <v>0</v>
      </c>
      <c r="O176" s="3">
        <v>0</v>
      </c>
      <c r="P176" s="3">
        <v>0</v>
      </c>
      <c r="Q176" s="3">
        <v>0</v>
      </c>
      <c r="R176" s="3">
        <v>0</v>
      </c>
      <c r="S176" s="15">
        <f t="shared" si="3"/>
        <v>0</v>
      </c>
    </row>
    <row r="177" spans="1:19" ht="12.75">
      <c r="A177" s="2" t="s">
        <v>67</v>
      </c>
      <c r="B177" s="16" t="s">
        <v>92</v>
      </c>
      <c r="C177" s="4">
        <v>1</v>
      </c>
      <c r="D177" s="5">
        <v>10</v>
      </c>
      <c r="E177" s="2" t="s">
        <v>71</v>
      </c>
      <c r="F177" s="2" t="s">
        <v>69</v>
      </c>
      <c r="G177" s="3">
        <v>0</v>
      </c>
      <c r="H177" s="3">
        <v>0</v>
      </c>
      <c r="I177" s="3">
        <v>0</v>
      </c>
      <c r="J177" s="3">
        <v>0</v>
      </c>
      <c r="K177" s="3">
        <v>0</v>
      </c>
      <c r="L177" s="3">
        <v>0</v>
      </c>
      <c r="M177" s="3">
        <v>0</v>
      </c>
      <c r="N177" s="3">
        <v>0</v>
      </c>
      <c r="O177" s="3">
        <v>0</v>
      </c>
      <c r="P177" s="3">
        <v>0</v>
      </c>
      <c r="Q177" s="3">
        <v>0</v>
      </c>
      <c r="R177" s="3">
        <v>0</v>
      </c>
      <c r="S177" s="15">
        <f t="shared" si="3"/>
        <v>0</v>
      </c>
    </row>
    <row r="178" spans="1:19" ht="12.75">
      <c r="A178" s="2" t="s">
        <v>67</v>
      </c>
      <c r="B178" s="16" t="s">
        <v>92</v>
      </c>
      <c r="C178" s="4">
        <v>1</v>
      </c>
      <c r="D178" s="5">
        <v>10</v>
      </c>
      <c r="E178" s="2" t="s">
        <v>72</v>
      </c>
      <c r="F178" s="2" t="s">
        <v>69</v>
      </c>
      <c r="G178" s="3">
        <v>0</v>
      </c>
      <c r="H178" s="3">
        <v>0</v>
      </c>
      <c r="I178" s="3">
        <v>0</v>
      </c>
      <c r="J178" s="3">
        <v>0</v>
      </c>
      <c r="K178" s="3">
        <v>0</v>
      </c>
      <c r="L178" s="3">
        <v>0</v>
      </c>
      <c r="M178" s="3">
        <v>0</v>
      </c>
      <c r="N178" s="3">
        <v>0</v>
      </c>
      <c r="O178" s="3">
        <v>0</v>
      </c>
      <c r="P178" s="3">
        <v>0</v>
      </c>
      <c r="Q178" s="3">
        <v>0</v>
      </c>
      <c r="R178" s="3">
        <v>0</v>
      </c>
      <c r="S178" s="15">
        <f t="shared" si="3"/>
        <v>0</v>
      </c>
    </row>
    <row r="179" spans="1:19" ht="12.75">
      <c r="A179" s="2" t="s">
        <v>67</v>
      </c>
      <c r="B179" s="2" t="s">
        <v>92</v>
      </c>
      <c r="C179" s="4">
        <v>1</v>
      </c>
      <c r="D179" s="5">
        <v>30</v>
      </c>
      <c r="E179" s="2" t="s">
        <v>68</v>
      </c>
      <c r="F179" s="2" t="s">
        <v>69</v>
      </c>
      <c r="G179" s="3">
        <v>6950</v>
      </c>
      <c r="H179" s="3">
        <v>6870</v>
      </c>
      <c r="I179" s="3">
        <v>5910</v>
      </c>
      <c r="J179" s="3">
        <v>6315</v>
      </c>
      <c r="K179" s="3">
        <v>7110</v>
      </c>
      <c r="L179" s="3">
        <v>7155</v>
      </c>
      <c r="M179" s="3">
        <v>6899</v>
      </c>
      <c r="N179" s="3">
        <v>6079</v>
      </c>
      <c r="O179" s="3">
        <v>5031</v>
      </c>
      <c r="P179" s="3">
        <v>3720</v>
      </c>
      <c r="Q179" s="3">
        <v>6190</v>
      </c>
      <c r="R179" s="3">
        <v>7000</v>
      </c>
      <c r="S179" s="15">
        <f t="shared" si="3"/>
        <v>75229</v>
      </c>
    </row>
    <row r="180" spans="1:19" ht="12.75">
      <c r="A180" s="2" t="s">
        <v>67</v>
      </c>
      <c r="B180" s="2" t="s">
        <v>92</v>
      </c>
      <c r="C180" s="4">
        <v>1</v>
      </c>
      <c r="D180" s="5">
        <v>30</v>
      </c>
      <c r="E180" s="2" t="s">
        <v>70</v>
      </c>
      <c r="F180" s="2" t="s">
        <v>69</v>
      </c>
      <c r="G180" s="3">
        <v>6270</v>
      </c>
      <c r="H180" s="3">
        <v>6555</v>
      </c>
      <c r="I180" s="3">
        <v>5790</v>
      </c>
      <c r="J180" s="3">
        <v>5820</v>
      </c>
      <c r="K180" s="3">
        <v>6157</v>
      </c>
      <c r="L180" s="3">
        <v>6600</v>
      </c>
      <c r="M180" s="3">
        <v>5790</v>
      </c>
      <c r="N180" s="3">
        <v>6510</v>
      </c>
      <c r="O180" s="3">
        <v>4530</v>
      </c>
      <c r="P180" s="3">
        <v>3870</v>
      </c>
      <c r="Q180" s="3">
        <v>6390</v>
      </c>
      <c r="R180" s="3">
        <v>5770</v>
      </c>
      <c r="S180" s="15">
        <f t="shared" si="3"/>
        <v>70052</v>
      </c>
    </row>
    <row r="181" spans="1:19" ht="12.75">
      <c r="A181" s="2" t="s">
        <v>67</v>
      </c>
      <c r="B181" s="2" t="s">
        <v>92</v>
      </c>
      <c r="C181" s="4">
        <v>1</v>
      </c>
      <c r="D181" s="5">
        <v>30</v>
      </c>
      <c r="E181" s="2" t="s">
        <v>71</v>
      </c>
      <c r="F181" s="2" t="s">
        <v>69</v>
      </c>
      <c r="G181" s="3">
        <v>9960</v>
      </c>
      <c r="H181" s="3">
        <v>10110</v>
      </c>
      <c r="I181" s="3">
        <v>10440</v>
      </c>
      <c r="J181" s="3">
        <v>10230</v>
      </c>
      <c r="K181" s="3">
        <v>10050</v>
      </c>
      <c r="L181" s="3">
        <v>10325</v>
      </c>
      <c r="M181" s="3">
        <v>9907</v>
      </c>
      <c r="N181" s="3">
        <v>9435</v>
      </c>
      <c r="O181" s="3">
        <v>7590</v>
      </c>
      <c r="P181" s="3">
        <v>5735</v>
      </c>
      <c r="Q181" s="3">
        <v>8040</v>
      </c>
      <c r="R181" s="3">
        <v>8655</v>
      </c>
      <c r="S181" s="15">
        <f t="shared" si="3"/>
        <v>110477</v>
      </c>
    </row>
    <row r="182" spans="1:19" ht="12.75">
      <c r="A182" s="2" t="s">
        <v>67</v>
      </c>
      <c r="B182" s="2" t="s">
        <v>92</v>
      </c>
      <c r="C182" s="4">
        <v>1</v>
      </c>
      <c r="D182" s="5">
        <v>30</v>
      </c>
      <c r="E182" s="2" t="s">
        <v>72</v>
      </c>
      <c r="F182" s="2" t="s">
        <v>69</v>
      </c>
      <c r="G182" s="3">
        <v>9120</v>
      </c>
      <c r="H182" s="3">
        <v>8427</v>
      </c>
      <c r="I182" s="3">
        <v>9570</v>
      </c>
      <c r="J182" s="3">
        <v>9157</v>
      </c>
      <c r="K182" s="3">
        <v>8444</v>
      </c>
      <c r="L182" s="3">
        <v>10560</v>
      </c>
      <c r="M182" s="3">
        <v>9000</v>
      </c>
      <c r="N182" s="3">
        <v>10230</v>
      </c>
      <c r="O182" s="3">
        <v>8160</v>
      </c>
      <c r="P182" s="3">
        <v>6930</v>
      </c>
      <c r="Q182" s="3">
        <v>8295</v>
      </c>
      <c r="R182" s="3">
        <v>9510</v>
      </c>
      <c r="S182" s="15">
        <f t="shared" si="3"/>
        <v>107403</v>
      </c>
    </row>
    <row r="183" spans="1:19" ht="12.75">
      <c r="A183" s="2" t="s">
        <v>24</v>
      </c>
      <c r="B183" s="16" t="s">
        <v>92</v>
      </c>
      <c r="C183" s="4">
        <v>1</v>
      </c>
      <c r="D183" s="5">
        <v>50</v>
      </c>
      <c r="E183" s="2" t="s">
        <v>13</v>
      </c>
      <c r="F183" s="2" t="s">
        <v>26</v>
      </c>
      <c r="G183" s="3">
        <v>0</v>
      </c>
      <c r="H183" s="3">
        <v>0</v>
      </c>
      <c r="I183" s="3">
        <v>0</v>
      </c>
      <c r="J183" s="3">
        <v>0</v>
      </c>
      <c r="K183" s="3">
        <v>0</v>
      </c>
      <c r="L183" s="3">
        <v>0</v>
      </c>
      <c r="M183" s="3">
        <v>0</v>
      </c>
      <c r="N183" s="3">
        <v>0</v>
      </c>
      <c r="O183" s="3">
        <v>0</v>
      </c>
      <c r="P183" s="3">
        <v>0</v>
      </c>
      <c r="Q183" s="3">
        <v>0</v>
      </c>
      <c r="R183" s="3">
        <v>0</v>
      </c>
      <c r="S183" s="15">
        <f t="shared" si="3"/>
        <v>0</v>
      </c>
    </row>
    <row r="184" spans="1:19" ht="12.75">
      <c r="A184" s="2" t="s">
        <v>24</v>
      </c>
      <c r="B184" s="16" t="s">
        <v>92</v>
      </c>
      <c r="C184" s="4">
        <v>1</v>
      </c>
      <c r="D184" s="5">
        <v>50</v>
      </c>
      <c r="E184" s="2" t="s">
        <v>7</v>
      </c>
      <c r="F184" s="2" t="s">
        <v>26</v>
      </c>
      <c r="G184" s="3">
        <v>0</v>
      </c>
      <c r="H184" s="3">
        <v>0</v>
      </c>
      <c r="I184" s="3">
        <v>0</v>
      </c>
      <c r="J184" s="3">
        <v>0</v>
      </c>
      <c r="K184" s="3">
        <v>0</v>
      </c>
      <c r="L184" s="3">
        <v>0</v>
      </c>
      <c r="M184" s="3">
        <v>0</v>
      </c>
      <c r="N184" s="3">
        <v>0</v>
      </c>
      <c r="O184" s="3">
        <v>0</v>
      </c>
      <c r="P184" s="3">
        <v>0</v>
      </c>
      <c r="Q184" s="3">
        <v>0</v>
      </c>
      <c r="R184" s="3">
        <v>0</v>
      </c>
      <c r="S184" s="15">
        <f t="shared" si="3"/>
        <v>0</v>
      </c>
    </row>
    <row r="185" spans="1:19" ht="12.75">
      <c r="A185" s="2" t="s">
        <v>24</v>
      </c>
      <c r="B185" s="2" t="s">
        <v>92</v>
      </c>
      <c r="C185" s="4">
        <v>1</v>
      </c>
      <c r="D185" s="5">
        <v>90</v>
      </c>
      <c r="E185" s="2" t="s">
        <v>13</v>
      </c>
      <c r="F185" s="2" t="s">
        <v>26</v>
      </c>
      <c r="G185" s="3">
        <v>180</v>
      </c>
      <c r="H185" s="3">
        <v>540</v>
      </c>
      <c r="I185" s="3">
        <v>540</v>
      </c>
      <c r="J185" s="3">
        <v>180</v>
      </c>
      <c r="K185" s="3">
        <v>540</v>
      </c>
      <c r="L185" s="3">
        <v>630</v>
      </c>
      <c r="M185" s="3">
        <v>90</v>
      </c>
      <c r="N185" s="3">
        <v>540</v>
      </c>
      <c r="O185" s="3">
        <v>720</v>
      </c>
      <c r="P185" s="3">
        <v>90</v>
      </c>
      <c r="Q185" s="3">
        <v>180</v>
      </c>
      <c r="R185" s="3">
        <v>630</v>
      </c>
      <c r="S185" s="15">
        <f t="shared" si="3"/>
        <v>4860</v>
      </c>
    </row>
    <row r="186" spans="1:19" ht="12.75">
      <c r="A186" s="2" t="s">
        <v>24</v>
      </c>
      <c r="B186" s="2" t="s">
        <v>92</v>
      </c>
      <c r="C186" s="4">
        <v>1</v>
      </c>
      <c r="D186" s="5">
        <v>90</v>
      </c>
      <c r="E186" s="2" t="s">
        <v>7</v>
      </c>
      <c r="F186" s="2" t="s">
        <v>26</v>
      </c>
      <c r="G186" s="3">
        <v>510</v>
      </c>
      <c r="H186" s="3">
        <v>600</v>
      </c>
      <c r="I186" s="3">
        <v>900</v>
      </c>
      <c r="J186" s="3">
        <v>390</v>
      </c>
      <c r="K186" s="3">
        <v>630</v>
      </c>
      <c r="L186" s="3">
        <v>1050</v>
      </c>
      <c r="M186" s="3">
        <v>334</v>
      </c>
      <c r="N186" s="3">
        <v>760</v>
      </c>
      <c r="O186" s="3">
        <v>570</v>
      </c>
      <c r="P186" s="3">
        <v>390</v>
      </c>
      <c r="Q186" s="3">
        <v>720</v>
      </c>
      <c r="R186" s="3">
        <v>780</v>
      </c>
      <c r="S186" s="15">
        <f t="shared" si="3"/>
        <v>7634</v>
      </c>
    </row>
    <row r="187" spans="1:19" ht="12.75">
      <c r="A187" s="2" t="s">
        <v>24</v>
      </c>
      <c r="B187" s="2" t="s">
        <v>92</v>
      </c>
      <c r="C187" s="4">
        <v>1</v>
      </c>
      <c r="D187" s="5">
        <v>90</v>
      </c>
      <c r="E187" s="2" t="s">
        <v>27</v>
      </c>
      <c r="F187" s="2" t="s">
        <v>26</v>
      </c>
      <c r="G187" s="3">
        <v>240</v>
      </c>
      <c r="H187" s="3">
        <v>480</v>
      </c>
      <c r="I187" s="3">
        <v>450</v>
      </c>
      <c r="J187" s="3">
        <v>700</v>
      </c>
      <c r="K187" s="3">
        <v>240</v>
      </c>
      <c r="L187" s="3">
        <v>1026</v>
      </c>
      <c r="M187" s="3">
        <v>870</v>
      </c>
      <c r="N187" s="3">
        <v>750</v>
      </c>
      <c r="O187" s="3">
        <v>660</v>
      </c>
      <c r="P187" s="3">
        <v>510</v>
      </c>
      <c r="Q187" s="3">
        <v>810</v>
      </c>
      <c r="R187" s="3">
        <v>1440</v>
      </c>
      <c r="S187" s="15">
        <f aca="true" t="shared" si="4" ref="S187:S234">SUM(G187:R187)</f>
        <v>8176</v>
      </c>
    </row>
    <row r="188" spans="1:19" ht="12.75">
      <c r="A188" s="2" t="s">
        <v>24</v>
      </c>
      <c r="B188" s="2" t="s">
        <v>92</v>
      </c>
      <c r="C188" s="4">
        <v>1</v>
      </c>
      <c r="D188" s="5">
        <v>100</v>
      </c>
      <c r="E188" s="2" t="s">
        <v>13</v>
      </c>
      <c r="F188" s="2" t="s">
        <v>26</v>
      </c>
      <c r="G188" s="3">
        <v>3486</v>
      </c>
      <c r="H188" s="3">
        <v>4426</v>
      </c>
      <c r="I188" s="3">
        <v>4310</v>
      </c>
      <c r="J188" s="3">
        <v>5142</v>
      </c>
      <c r="K188" s="3">
        <v>4658</v>
      </c>
      <c r="L188" s="3">
        <v>6158</v>
      </c>
      <c r="M188" s="3">
        <v>4638</v>
      </c>
      <c r="N188" s="3">
        <v>4320</v>
      </c>
      <c r="O188" s="3">
        <v>5508</v>
      </c>
      <c r="P188" s="3">
        <v>3649</v>
      </c>
      <c r="Q188" s="3">
        <v>3794</v>
      </c>
      <c r="R188" s="3">
        <v>5257</v>
      </c>
      <c r="S188" s="15">
        <f t="shared" si="4"/>
        <v>55346</v>
      </c>
    </row>
    <row r="189" spans="1:19" ht="12.75">
      <c r="A189" s="2" t="s">
        <v>24</v>
      </c>
      <c r="B189" s="2" t="s">
        <v>92</v>
      </c>
      <c r="C189" s="4">
        <v>1</v>
      </c>
      <c r="D189" s="5">
        <v>100</v>
      </c>
      <c r="E189" s="2" t="s">
        <v>7</v>
      </c>
      <c r="F189" s="2" t="s">
        <v>26</v>
      </c>
      <c r="G189" s="3">
        <v>16958</v>
      </c>
      <c r="H189" s="3">
        <v>19677</v>
      </c>
      <c r="I189" s="3">
        <v>16912</v>
      </c>
      <c r="J189" s="3">
        <v>18018</v>
      </c>
      <c r="K189" s="3">
        <v>16139</v>
      </c>
      <c r="L189" s="3">
        <v>18616</v>
      </c>
      <c r="M189" s="3">
        <v>18565</v>
      </c>
      <c r="N189" s="3">
        <v>18446</v>
      </c>
      <c r="O189" s="3">
        <v>16903</v>
      </c>
      <c r="P189" s="3">
        <v>15046</v>
      </c>
      <c r="Q189" s="3">
        <v>15797</v>
      </c>
      <c r="R189" s="3">
        <v>15020</v>
      </c>
      <c r="S189" s="15">
        <f t="shared" si="4"/>
        <v>206097</v>
      </c>
    </row>
    <row r="190" spans="1:19" ht="12.75">
      <c r="A190" s="2" t="s">
        <v>24</v>
      </c>
      <c r="B190" s="2" t="s">
        <v>92</v>
      </c>
      <c r="C190" s="4">
        <v>1</v>
      </c>
      <c r="D190" s="5">
        <v>100</v>
      </c>
      <c r="E190" s="2" t="s">
        <v>27</v>
      </c>
      <c r="F190" s="2" t="s">
        <v>26</v>
      </c>
      <c r="G190" s="3">
        <v>14993</v>
      </c>
      <c r="H190" s="3">
        <v>14878</v>
      </c>
      <c r="I190" s="3">
        <v>16999</v>
      </c>
      <c r="J190" s="3">
        <v>16344</v>
      </c>
      <c r="K190" s="3">
        <v>12730</v>
      </c>
      <c r="L190" s="3">
        <v>15306</v>
      </c>
      <c r="M190" s="3">
        <v>15533</v>
      </c>
      <c r="N190" s="3">
        <v>13698</v>
      </c>
      <c r="O190" s="3">
        <v>16362</v>
      </c>
      <c r="P190" s="3">
        <v>13847</v>
      </c>
      <c r="Q190" s="3">
        <v>15231</v>
      </c>
      <c r="R190" s="3">
        <v>15506</v>
      </c>
      <c r="S190" s="15">
        <f t="shared" si="4"/>
        <v>181427</v>
      </c>
    </row>
    <row r="191" spans="1:19" ht="12.75">
      <c r="A191" s="2" t="s">
        <v>6</v>
      </c>
      <c r="B191" s="16" t="s">
        <v>92</v>
      </c>
      <c r="C191" s="4">
        <v>1</v>
      </c>
      <c r="D191" s="5">
        <v>10</v>
      </c>
      <c r="E191" s="2" t="s">
        <v>11</v>
      </c>
      <c r="F191" s="2" t="s">
        <v>56</v>
      </c>
      <c r="G191" s="3">
        <v>0</v>
      </c>
      <c r="H191" s="3">
        <v>0</v>
      </c>
      <c r="I191" s="3">
        <v>0</v>
      </c>
      <c r="J191" s="3">
        <v>0</v>
      </c>
      <c r="K191" s="3">
        <v>0</v>
      </c>
      <c r="L191" s="3">
        <v>0</v>
      </c>
      <c r="M191" s="3">
        <v>0</v>
      </c>
      <c r="N191" s="3">
        <v>0</v>
      </c>
      <c r="O191" s="3">
        <v>0</v>
      </c>
      <c r="P191" s="3">
        <v>0</v>
      </c>
      <c r="Q191" s="3">
        <v>0</v>
      </c>
      <c r="R191" s="3">
        <v>0</v>
      </c>
      <c r="S191" s="15">
        <f t="shared" si="4"/>
        <v>0</v>
      </c>
    </row>
    <row r="192" spans="1:19" ht="12.75">
      <c r="A192" s="2" t="s">
        <v>6</v>
      </c>
      <c r="B192" s="16" t="s">
        <v>92</v>
      </c>
      <c r="C192" s="4">
        <v>1</v>
      </c>
      <c r="D192" s="5">
        <v>30</v>
      </c>
      <c r="E192" s="2" t="s">
        <v>12</v>
      </c>
      <c r="F192" s="2" t="s">
        <v>56</v>
      </c>
      <c r="G192" s="3">
        <v>0</v>
      </c>
      <c r="H192" s="3">
        <v>0</v>
      </c>
      <c r="I192" s="3">
        <v>0</v>
      </c>
      <c r="J192" s="3">
        <v>0</v>
      </c>
      <c r="K192" s="3">
        <v>0</v>
      </c>
      <c r="L192" s="3">
        <v>0</v>
      </c>
      <c r="M192" s="3">
        <v>0</v>
      </c>
      <c r="N192" s="3">
        <v>0</v>
      </c>
      <c r="O192" s="3">
        <v>0</v>
      </c>
      <c r="P192" s="3">
        <v>0</v>
      </c>
      <c r="Q192" s="3">
        <v>0</v>
      </c>
      <c r="R192" s="3">
        <v>0</v>
      </c>
      <c r="S192" s="15">
        <f t="shared" si="4"/>
        <v>0</v>
      </c>
    </row>
    <row r="193" spans="1:19" ht="12.75">
      <c r="A193" s="2" t="s">
        <v>6</v>
      </c>
      <c r="B193" s="2" t="s">
        <v>92</v>
      </c>
      <c r="C193" s="4">
        <v>1</v>
      </c>
      <c r="D193" s="5">
        <v>100</v>
      </c>
      <c r="E193" s="2" t="s">
        <v>7</v>
      </c>
      <c r="F193" s="2" t="s">
        <v>56</v>
      </c>
      <c r="G193" s="3">
        <v>8153</v>
      </c>
      <c r="H193" s="3">
        <v>9202</v>
      </c>
      <c r="I193" s="3">
        <v>8531</v>
      </c>
      <c r="J193" s="3">
        <v>9079</v>
      </c>
      <c r="K193" s="3">
        <v>8486</v>
      </c>
      <c r="L193" s="3">
        <v>9482</v>
      </c>
      <c r="M193" s="3">
        <v>9189</v>
      </c>
      <c r="N193" s="3">
        <v>8797</v>
      </c>
      <c r="O193" s="3">
        <v>7152</v>
      </c>
      <c r="P193" s="3">
        <v>5879</v>
      </c>
      <c r="Q193" s="3">
        <v>7883</v>
      </c>
      <c r="R193" s="3">
        <v>8696</v>
      </c>
      <c r="S193" s="15">
        <f t="shared" si="4"/>
        <v>100529</v>
      </c>
    </row>
    <row r="194" spans="1:19" ht="12.75">
      <c r="A194" s="2" t="s">
        <v>6</v>
      </c>
      <c r="B194" s="2" t="s">
        <v>92</v>
      </c>
      <c r="C194" s="4">
        <v>1</v>
      </c>
      <c r="D194" s="5">
        <v>100</v>
      </c>
      <c r="E194" s="2" t="s">
        <v>11</v>
      </c>
      <c r="F194" s="2" t="s">
        <v>56</v>
      </c>
      <c r="G194" s="3">
        <v>15540</v>
      </c>
      <c r="H194" s="3">
        <v>15909</v>
      </c>
      <c r="I194" s="3">
        <v>15510</v>
      </c>
      <c r="J194" s="3">
        <v>14590</v>
      </c>
      <c r="K194" s="3">
        <v>14516</v>
      </c>
      <c r="L194" s="3">
        <v>17067</v>
      </c>
      <c r="M194" s="3">
        <v>14768</v>
      </c>
      <c r="N194" s="3">
        <v>15467</v>
      </c>
      <c r="O194" s="3">
        <v>13411</v>
      </c>
      <c r="P194" s="3">
        <v>11734</v>
      </c>
      <c r="Q194" s="3">
        <v>15286</v>
      </c>
      <c r="R194" s="3">
        <v>16166</v>
      </c>
      <c r="S194" s="15">
        <f t="shared" si="4"/>
        <v>179964</v>
      </c>
    </row>
    <row r="195" spans="1:19" ht="12.75">
      <c r="A195" s="2" t="s">
        <v>6</v>
      </c>
      <c r="B195" s="2" t="s">
        <v>92</v>
      </c>
      <c r="C195" s="4">
        <v>1</v>
      </c>
      <c r="D195" s="5">
        <v>100</v>
      </c>
      <c r="E195" s="2" t="s">
        <v>34</v>
      </c>
      <c r="F195" s="2" t="s">
        <v>56</v>
      </c>
      <c r="G195" s="3">
        <v>11550</v>
      </c>
      <c r="H195" s="3">
        <v>11166</v>
      </c>
      <c r="I195" s="3">
        <v>12204</v>
      </c>
      <c r="J195" s="3">
        <v>11652</v>
      </c>
      <c r="K195" s="3">
        <v>10884</v>
      </c>
      <c r="L195" s="3">
        <v>13089</v>
      </c>
      <c r="M195" s="3">
        <v>12095</v>
      </c>
      <c r="N195" s="3">
        <v>12458</v>
      </c>
      <c r="O195" s="3">
        <v>10379</v>
      </c>
      <c r="P195" s="3">
        <v>8436</v>
      </c>
      <c r="Q195" s="3">
        <v>11532</v>
      </c>
      <c r="R195" s="3">
        <v>12644</v>
      </c>
      <c r="S195" s="15">
        <f t="shared" si="4"/>
        <v>138089</v>
      </c>
    </row>
    <row r="196" spans="1:19" ht="12.75">
      <c r="A196" s="2" t="s">
        <v>6</v>
      </c>
      <c r="B196" s="2" t="s">
        <v>92</v>
      </c>
      <c r="C196" s="4">
        <v>1</v>
      </c>
      <c r="D196" s="5">
        <v>100</v>
      </c>
      <c r="E196" s="2" t="s">
        <v>53</v>
      </c>
      <c r="F196" s="2" t="s">
        <v>56</v>
      </c>
      <c r="G196" s="3">
        <v>7530</v>
      </c>
      <c r="H196" s="3">
        <v>7300</v>
      </c>
      <c r="I196" s="3">
        <v>7775</v>
      </c>
      <c r="J196" s="3">
        <v>7631</v>
      </c>
      <c r="K196" s="3">
        <v>7208</v>
      </c>
      <c r="L196" s="3">
        <v>7839</v>
      </c>
      <c r="M196" s="3">
        <v>7302</v>
      </c>
      <c r="N196" s="3">
        <v>8507</v>
      </c>
      <c r="O196" s="3">
        <v>6726</v>
      </c>
      <c r="P196" s="3">
        <v>6161</v>
      </c>
      <c r="Q196" s="3">
        <v>7271</v>
      </c>
      <c r="R196" s="3">
        <v>8139</v>
      </c>
      <c r="S196" s="15">
        <f t="shared" si="4"/>
        <v>89389</v>
      </c>
    </row>
    <row r="197" spans="1:19" ht="12.75">
      <c r="A197" s="2" t="s">
        <v>6</v>
      </c>
      <c r="B197" s="2" t="s">
        <v>92</v>
      </c>
      <c r="C197" s="4">
        <v>1</v>
      </c>
      <c r="D197" s="5">
        <v>100</v>
      </c>
      <c r="E197" s="2" t="s">
        <v>65</v>
      </c>
      <c r="F197" s="2" t="s">
        <v>56</v>
      </c>
      <c r="G197" s="3">
        <v>2410</v>
      </c>
      <c r="H197" s="3">
        <v>2838</v>
      </c>
      <c r="I197" s="3">
        <v>2160</v>
      </c>
      <c r="J197" s="3">
        <v>2385</v>
      </c>
      <c r="K197" s="3">
        <v>2059</v>
      </c>
      <c r="L197" s="3">
        <v>3240</v>
      </c>
      <c r="M197" s="3">
        <v>2520</v>
      </c>
      <c r="N197" s="3">
        <v>2374</v>
      </c>
      <c r="O197" s="3">
        <v>2310</v>
      </c>
      <c r="P197" s="3">
        <v>1590</v>
      </c>
      <c r="Q197" s="3">
        <v>2420</v>
      </c>
      <c r="R197" s="3">
        <v>2970</v>
      </c>
      <c r="S197" s="15">
        <f t="shared" si="4"/>
        <v>29276</v>
      </c>
    </row>
    <row r="198" spans="1:19" ht="12.75">
      <c r="A198" s="2" t="s">
        <v>6</v>
      </c>
      <c r="B198" s="2" t="s">
        <v>92</v>
      </c>
      <c r="C198" s="4">
        <v>1</v>
      </c>
      <c r="D198" s="5">
        <v>100</v>
      </c>
      <c r="E198" s="2" t="s">
        <v>54</v>
      </c>
      <c r="F198" s="2" t="s">
        <v>56</v>
      </c>
      <c r="G198" s="3">
        <v>2625</v>
      </c>
      <c r="H198" s="3">
        <v>2430</v>
      </c>
      <c r="I198" s="3">
        <v>2628</v>
      </c>
      <c r="J198" s="3">
        <v>2525</v>
      </c>
      <c r="K198" s="3">
        <v>2188</v>
      </c>
      <c r="L198" s="3">
        <v>3044</v>
      </c>
      <c r="M198" s="3">
        <v>2459</v>
      </c>
      <c r="N198" s="3">
        <v>2209</v>
      </c>
      <c r="O198" s="3">
        <v>2522</v>
      </c>
      <c r="P198" s="3">
        <v>1924</v>
      </c>
      <c r="Q198" s="3">
        <v>2922</v>
      </c>
      <c r="R198" s="3">
        <v>2640</v>
      </c>
      <c r="S198" s="15">
        <f t="shared" si="4"/>
        <v>30116</v>
      </c>
    </row>
    <row r="199" spans="1:19" ht="12.75">
      <c r="A199" s="2" t="s">
        <v>6</v>
      </c>
      <c r="B199" s="2" t="s">
        <v>92</v>
      </c>
      <c r="C199" s="4">
        <v>1</v>
      </c>
      <c r="D199" s="5">
        <v>100</v>
      </c>
      <c r="E199" s="2" t="s">
        <v>37</v>
      </c>
      <c r="F199" s="2" t="s">
        <v>38</v>
      </c>
      <c r="G199" s="3">
        <v>78920</v>
      </c>
      <c r="H199" s="3">
        <v>78524</v>
      </c>
      <c r="I199" s="3">
        <v>77294</v>
      </c>
      <c r="J199" s="3">
        <v>79481</v>
      </c>
      <c r="K199" s="3">
        <v>76034</v>
      </c>
      <c r="L199" s="3">
        <v>87593</v>
      </c>
      <c r="M199" s="3">
        <v>79504</v>
      </c>
      <c r="N199" s="3">
        <v>83673</v>
      </c>
      <c r="O199" s="3">
        <v>66446</v>
      </c>
      <c r="P199" s="3">
        <v>58470</v>
      </c>
      <c r="Q199" s="3">
        <v>79227</v>
      </c>
      <c r="R199" s="3">
        <v>84045</v>
      </c>
      <c r="S199" s="15">
        <f t="shared" si="4"/>
        <v>929211</v>
      </c>
    </row>
    <row r="200" spans="1:19" ht="12.75">
      <c r="A200" s="2" t="s">
        <v>6</v>
      </c>
      <c r="B200" s="2" t="s">
        <v>92</v>
      </c>
      <c r="C200" s="4">
        <v>1</v>
      </c>
      <c r="D200" s="5">
        <v>100</v>
      </c>
      <c r="E200" s="2" t="s">
        <v>48</v>
      </c>
      <c r="F200" s="2" t="s">
        <v>38</v>
      </c>
      <c r="G200" s="3">
        <v>74481</v>
      </c>
      <c r="H200" s="3">
        <v>71889</v>
      </c>
      <c r="I200" s="3">
        <v>70998</v>
      </c>
      <c r="J200" s="3">
        <v>77136</v>
      </c>
      <c r="K200" s="3">
        <v>72394</v>
      </c>
      <c r="L200" s="3">
        <v>84153</v>
      </c>
      <c r="M200" s="3">
        <v>80308</v>
      </c>
      <c r="N200" s="3">
        <v>78002</v>
      </c>
      <c r="O200" s="3">
        <v>65919</v>
      </c>
      <c r="P200" s="3">
        <v>58904</v>
      </c>
      <c r="Q200" s="3">
        <v>74864</v>
      </c>
      <c r="R200" s="3">
        <v>82852</v>
      </c>
      <c r="S200" s="15">
        <f t="shared" si="4"/>
        <v>891900</v>
      </c>
    </row>
    <row r="201" spans="1:19" ht="12.75">
      <c r="A201" s="2" t="s">
        <v>6</v>
      </c>
      <c r="B201" s="2" t="s">
        <v>92</v>
      </c>
      <c r="C201" s="4">
        <v>1</v>
      </c>
      <c r="D201" s="5">
        <v>100</v>
      </c>
      <c r="E201" s="2" t="s">
        <v>39</v>
      </c>
      <c r="F201" s="2" t="s">
        <v>38</v>
      </c>
      <c r="G201" s="3">
        <v>189036</v>
      </c>
      <c r="H201" s="3">
        <v>187362</v>
      </c>
      <c r="I201" s="3">
        <v>195070</v>
      </c>
      <c r="J201" s="3">
        <v>201312</v>
      </c>
      <c r="K201" s="3">
        <v>187814</v>
      </c>
      <c r="L201" s="3">
        <v>212728</v>
      </c>
      <c r="M201" s="3">
        <v>196558</v>
      </c>
      <c r="N201" s="3">
        <v>205133</v>
      </c>
      <c r="O201" s="3">
        <v>182615</v>
      </c>
      <c r="P201" s="3">
        <v>163189</v>
      </c>
      <c r="Q201" s="3">
        <v>188395</v>
      </c>
      <c r="R201" s="3">
        <v>201893</v>
      </c>
      <c r="S201" s="15">
        <f t="shared" si="4"/>
        <v>2311105</v>
      </c>
    </row>
    <row r="202" spans="1:19" ht="12.75">
      <c r="A202" s="2" t="s">
        <v>6</v>
      </c>
      <c r="B202" s="2" t="s">
        <v>92</v>
      </c>
      <c r="C202" s="4">
        <v>1</v>
      </c>
      <c r="D202" s="5">
        <v>100</v>
      </c>
      <c r="E202" s="2" t="s">
        <v>42</v>
      </c>
      <c r="F202" s="2" t="s">
        <v>38</v>
      </c>
      <c r="G202" s="3">
        <v>108466</v>
      </c>
      <c r="H202" s="3">
        <v>110004</v>
      </c>
      <c r="I202" s="3">
        <v>111991</v>
      </c>
      <c r="J202" s="3">
        <v>112622</v>
      </c>
      <c r="K202" s="3">
        <v>106736</v>
      </c>
      <c r="L202" s="3">
        <v>120908</v>
      </c>
      <c r="M202" s="3">
        <v>118788</v>
      </c>
      <c r="N202" s="3">
        <v>118148</v>
      </c>
      <c r="O202" s="3">
        <v>108323</v>
      </c>
      <c r="P202" s="3">
        <v>96505</v>
      </c>
      <c r="Q202" s="3">
        <v>114790</v>
      </c>
      <c r="R202" s="3">
        <v>114109</v>
      </c>
      <c r="S202" s="15">
        <f t="shared" si="4"/>
        <v>1341390</v>
      </c>
    </row>
    <row r="203" spans="1:19" ht="12.75">
      <c r="A203" s="2" t="s">
        <v>6</v>
      </c>
      <c r="B203" s="2" t="s">
        <v>92</v>
      </c>
      <c r="C203" s="4">
        <v>1</v>
      </c>
      <c r="D203" s="5">
        <v>100</v>
      </c>
      <c r="E203" s="2" t="s">
        <v>7</v>
      </c>
      <c r="F203" s="2" t="s">
        <v>16</v>
      </c>
      <c r="G203" s="3">
        <v>4463</v>
      </c>
      <c r="H203" s="3">
        <v>5367</v>
      </c>
      <c r="I203" s="3">
        <v>5793</v>
      </c>
      <c r="J203" s="3">
        <v>5794</v>
      </c>
      <c r="K203" s="3">
        <v>6025</v>
      </c>
      <c r="L203" s="3">
        <v>6821</v>
      </c>
      <c r="M203" s="3">
        <v>4527</v>
      </c>
      <c r="N203" s="3">
        <v>4833</v>
      </c>
      <c r="O203" s="3">
        <v>3845</v>
      </c>
      <c r="P203" s="3">
        <v>3935</v>
      </c>
      <c r="Q203" s="3">
        <v>3860</v>
      </c>
      <c r="R203" s="3">
        <v>4695</v>
      </c>
      <c r="S203" s="15">
        <f t="shared" si="4"/>
        <v>59958</v>
      </c>
    </row>
    <row r="204" spans="1:19" ht="12.75">
      <c r="A204" s="2" t="s">
        <v>6</v>
      </c>
      <c r="B204" s="2" t="s">
        <v>92</v>
      </c>
      <c r="C204" s="4">
        <v>1</v>
      </c>
      <c r="D204" s="5">
        <v>100</v>
      </c>
      <c r="E204" s="2" t="s">
        <v>11</v>
      </c>
      <c r="F204" s="2" t="s">
        <v>16</v>
      </c>
      <c r="G204" s="3">
        <v>27484</v>
      </c>
      <c r="H204" s="3">
        <v>30308</v>
      </c>
      <c r="I204" s="3">
        <v>31025</v>
      </c>
      <c r="J204" s="3">
        <v>30357</v>
      </c>
      <c r="K204" s="3">
        <v>24682</v>
      </c>
      <c r="L204" s="3">
        <v>25909</v>
      </c>
      <c r="M204" s="3">
        <v>22688</v>
      </c>
      <c r="N204" s="3">
        <v>23626</v>
      </c>
      <c r="O204" s="3">
        <v>21957</v>
      </c>
      <c r="P204" s="3">
        <v>21366</v>
      </c>
      <c r="Q204" s="3">
        <v>25988</v>
      </c>
      <c r="R204" s="3">
        <v>23275</v>
      </c>
      <c r="S204" s="15">
        <f t="shared" si="4"/>
        <v>308665</v>
      </c>
    </row>
    <row r="205" spans="1:19" ht="12.75">
      <c r="A205" s="2" t="s">
        <v>82</v>
      </c>
      <c r="B205" s="2" t="s">
        <v>92</v>
      </c>
      <c r="C205" s="4">
        <v>1</v>
      </c>
      <c r="D205" s="5">
        <v>100</v>
      </c>
      <c r="E205" s="2" t="s">
        <v>83</v>
      </c>
      <c r="F205" s="2" t="s">
        <v>84</v>
      </c>
      <c r="G205" s="3">
        <v>22000</v>
      </c>
      <c r="H205" s="3">
        <v>25935</v>
      </c>
      <c r="I205" s="3">
        <v>24642</v>
      </c>
      <c r="J205" s="3">
        <v>27200</v>
      </c>
      <c r="K205" s="3">
        <v>24717</v>
      </c>
      <c r="L205" s="3">
        <v>32221</v>
      </c>
      <c r="M205" s="3">
        <v>31241</v>
      </c>
      <c r="N205" s="3">
        <v>33072</v>
      </c>
      <c r="O205" s="3">
        <v>32265</v>
      </c>
      <c r="P205" s="3">
        <v>30539</v>
      </c>
      <c r="Q205" s="3">
        <v>36511</v>
      </c>
      <c r="R205" s="3">
        <v>42203</v>
      </c>
      <c r="S205" s="15">
        <f t="shared" si="4"/>
        <v>362546</v>
      </c>
    </row>
    <row r="206" spans="1:19" ht="12.75">
      <c r="A206" s="2" t="s">
        <v>82</v>
      </c>
      <c r="B206" s="2" t="s">
        <v>92</v>
      </c>
      <c r="C206" s="4">
        <v>1</v>
      </c>
      <c r="D206" s="5">
        <v>100</v>
      </c>
      <c r="E206" s="2" t="s">
        <v>85</v>
      </c>
      <c r="F206" s="2" t="s">
        <v>84</v>
      </c>
      <c r="G206" s="3">
        <v>36142</v>
      </c>
      <c r="H206" s="3">
        <v>37654</v>
      </c>
      <c r="I206" s="3">
        <v>39201</v>
      </c>
      <c r="J206" s="3">
        <v>40073</v>
      </c>
      <c r="K206" s="3">
        <v>38357</v>
      </c>
      <c r="L206" s="3">
        <v>44532</v>
      </c>
      <c r="M206" s="3">
        <v>44464</v>
      </c>
      <c r="N206" s="3">
        <v>47571</v>
      </c>
      <c r="O206" s="3">
        <v>46964</v>
      </c>
      <c r="P206" s="3">
        <v>44480</v>
      </c>
      <c r="Q206" s="3">
        <v>52524</v>
      </c>
      <c r="R206" s="3">
        <v>53729</v>
      </c>
      <c r="S206" s="15">
        <f t="shared" si="4"/>
        <v>525691</v>
      </c>
    </row>
    <row r="207" spans="1:19" ht="12.75">
      <c r="A207" s="2" t="s">
        <v>82</v>
      </c>
      <c r="B207" s="2" t="s">
        <v>92</v>
      </c>
      <c r="C207" s="4">
        <v>1</v>
      </c>
      <c r="D207" s="5">
        <v>100</v>
      </c>
      <c r="E207" s="2" t="s">
        <v>86</v>
      </c>
      <c r="F207" s="2" t="s">
        <v>84</v>
      </c>
      <c r="G207" s="3">
        <v>28394</v>
      </c>
      <c r="H207" s="3">
        <v>28313</v>
      </c>
      <c r="I207" s="3">
        <v>30403</v>
      </c>
      <c r="J207" s="3">
        <v>31993</v>
      </c>
      <c r="K207" s="3">
        <v>31030</v>
      </c>
      <c r="L207" s="3">
        <v>35772</v>
      </c>
      <c r="M207" s="3">
        <v>34587</v>
      </c>
      <c r="N207" s="3">
        <v>36337</v>
      </c>
      <c r="O207" s="3">
        <v>35696</v>
      </c>
      <c r="P207" s="3">
        <v>34058</v>
      </c>
      <c r="Q207" s="3">
        <v>38667</v>
      </c>
      <c r="R207" s="3">
        <v>39267</v>
      </c>
      <c r="S207" s="15">
        <f t="shared" si="4"/>
        <v>404517</v>
      </c>
    </row>
    <row r="208" spans="1:19" ht="12.75">
      <c r="A208" s="2" t="s">
        <v>82</v>
      </c>
      <c r="B208" s="2" t="s">
        <v>92</v>
      </c>
      <c r="C208" s="4">
        <v>1</v>
      </c>
      <c r="D208" s="5">
        <v>100</v>
      </c>
      <c r="E208" s="2" t="s">
        <v>87</v>
      </c>
      <c r="F208" s="2" t="s">
        <v>84</v>
      </c>
      <c r="G208" s="3">
        <v>15849</v>
      </c>
      <c r="H208" s="3">
        <v>17441</v>
      </c>
      <c r="I208" s="3">
        <v>18250</v>
      </c>
      <c r="J208" s="3">
        <v>19453</v>
      </c>
      <c r="K208" s="3">
        <v>19055</v>
      </c>
      <c r="L208" s="3">
        <v>21524</v>
      </c>
      <c r="M208" s="3">
        <v>21804</v>
      </c>
      <c r="N208" s="3">
        <v>22224</v>
      </c>
      <c r="O208" s="3">
        <v>22583</v>
      </c>
      <c r="P208" s="3">
        <v>20805</v>
      </c>
      <c r="Q208" s="3">
        <v>24357</v>
      </c>
      <c r="R208" s="3">
        <v>23043.111</v>
      </c>
      <c r="S208" s="15">
        <f t="shared" si="4"/>
        <v>246388.111</v>
      </c>
    </row>
    <row r="209" spans="1:19" ht="12.75">
      <c r="A209" s="2" t="s">
        <v>22</v>
      </c>
      <c r="B209" s="2" t="s">
        <v>92</v>
      </c>
      <c r="C209" s="4">
        <v>1</v>
      </c>
      <c r="D209" s="5">
        <v>100</v>
      </c>
      <c r="E209" s="2" t="s">
        <v>13</v>
      </c>
      <c r="F209" s="2" t="s">
        <v>44</v>
      </c>
      <c r="G209" s="3">
        <v>21380</v>
      </c>
      <c r="H209" s="3">
        <v>20824</v>
      </c>
      <c r="I209" s="3">
        <v>19832</v>
      </c>
      <c r="J209" s="3">
        <v>23013</v>
      </c>
      <c r="K209" s="3">
        <v>22761</v>
      </c>
      <c r="L209" s="3">
        <v>27824</v>
      </c>
      <c r="M209" s="3">
        <v>24002</v>
      </c>
      <c r="N209" s="3">
        <v>23368</v>
      </c>
      <c r="O209" s="3">
        <v>19340</v>
      </c>
      <c r="P209" s="3">
        <v>15272</v>
      </c>
      <c r="Q209" s="3">
        <v>24186</v>
      </c>
      <c r="R209" s="3">
        <v>23253</v>
      </c>
      <c r="S209" s="15">
        <f t="shared" si="4"/>
        <v>265055</v>
      </c>
    </row>
    <row r="210" spans="1:19" ht="12.75">
      <c r="A210" s="2" t="s">
        <v>22</v>
      </c>
      <c r="B210" s="2" t="s">
        <v>92</v>
      </c>
      <c r="C210" s="4">
        <v>1</v>
      </c>
      <c r="D210" s="5">
        <v>100</v>
      </c>
      <c r="E210" s="2" t="s">
        <v>7</v>
      </c>
      <c r="F210" s="2" t="s">
        <v>44</v>
      </c>
      <c r="G210" s="3">
        <v>75098</v>
      </c>
      <c r="H210" s="3">
        <v>72521</v>
      </c>
      <c r="I210" s="3">
        <v>76358</v>
      </c>
      <c r="J210" s="3">
        <v>78822</v>
      </c>
      <c r="K210" s="3">
        <v>74846</v>
      </c>
      <c r="L210" s="3">
        <v>86269</v>
      </c>
      <c r="M210" s="3">
        <v>81701</v>
      </c>
      <c r="N210" s="3">
        <v>79121</v>
      </c>
      <c r="O210" s="3">
        <v>71074</v>
      </c>
      <c r="P210" s="3">
        <v>67656</v>
      </c>
      <c r="Q210" s="3">
        <v>75575</v>
      </c>
      <c r="R210" s="3">
        <v>80874</v>
      </c>
      <c r="S210" s="15">
        <f t="shared" si="4"/>
        <v>919915</v>
      </c>
    </row>
    <row r="211" spans="1:19" ht="12.75">
      <c r="A211" s="2" t="s">
        <v>22</v>
      </c>
      <c r="B211" s="2" t="s">
        <v>92</v>
      </c>
      <c r="C211" s="4">
        <v>1</v>
      </c>
      <c r="D211" s="5">
        <v>100</v>
      </c>
      <c r="E211" s="2" t="s">
        <v>27</v>
      </c>
      <c r="F211" s="2" t="s">
        <v>44</v>
      </c>
      <c r="G211" s="3">
        <v>51632</v>
      </c>
      <c r="H211" s="3">
        <v>50974</v>
      </c>
      <c r="I211" s="3">
        <v>49319</v>
      </c>
      <c r="J211" s="3">
        <v>50735</v>
      </c>
      <c r="K211" s="3">
        <v>48890</v>
      </c>
      <c r="L211" s="3">
        <v>58430</v>
      </c>
      <c r="M211" s="3">
        <v>52440</v>
      </c>
      <c r="N211" s="3">
        <v>54629</v>
      </c>
      <c r="O211" s="3">
        <v>46204</v>
      </c>
      <c r="P211" s="3">
        <v>43417</v>
      </c>
      <c r="Q211" s="3">
        <v>53715</v>
      </c>
      <c r="R211" s="3">
        <v>56241</v>
      </c>
      <c r="S211" s="15">
        <f t="shared" si="4"/>
        <v>616626</v>
      </c>
    </row>
    <row r="212" spans="1:19" ht="12.75">
      <c r="A212" s="2" t="s">
        <v>22</v>
      </c>
      <c r="B212" s="2" t="s">
        <v>92</v>
      </c>
      <c r="C212" s="4">
        <v>1</v>
      </c>
      <c r="D212" s="5">
        <v>100</v>
      </c>
      <c r="E212" s="2" t="s">
        <v>11</v>
      </c>
      <c r="F212" s="2" t="s">
        <v>44</v>
      </c>
      <c r="G212" s="3">
        <v>193116</v>
      </c>
      <c r="H212" s="3">
        <v>194477</v>
      </c>
      <c r="I212" s="3">
        <v>199777</v>
      </c>
      <c r="J212" s="3">
        <v>202307</v>
      </c>
      <c r="K212" s="3">
        <v>188130</v>
      </c>
      <c r="L212" s="3">
        <v>213113</v>
      </c>
      <c r="M212" s="3">
        <v>206572</v>
      </c>
      <c r="N212" s="3">
        <v>204137</v>
      </c>
      <c r="O212" s="3">
        <v>194443</v>
      </c>
      <c r="P212" s="3">
        <v>182984</v>
      </c>
      <c r="Q212" s="3">
        <v>206483</v>
      </c>
      <c r="R212" s="3">
        <v>208493</v>
      </c>
      <c r="S212" s="15">
        <f t="shared" si="4"/>
        <v>2394032</v>
      </c>
    </row>
    <row r="213" spans="1:19" ht="12.75">
      <c r="A213" s="2" t="s">
        <v>22</v>
      </c>
      <c r="B213" s="2" t="s">
        <v>92</v>
      </c>
      <c r="C213" s="4">
        <v>1</v>
      </c>
      <c r="D213" s="5">
        <v>100</v>
      </c>
      <c r="E213" s="2" t="s">
        <v>49</v>
      </c>
      <c r="F213" s="2" t="s">
        <v>44</v>
      </c>
      <c r="G213" s="3">
        <v>49058</v>
      </c>
      <c r="H213" s="3">
        <v>46114</v>
      </c>
      <c r="I213" s="3">
        <v>49867</v>
      </c>
      <c r="J213" s="3">
        <v>50344</v>
      </c>
      <c r="K213" s="3">
        <v>44375</v>
      </c>
      <c r="L213" s="3">
        <v>54679</v>
      </c>
      <c r="M213" s="3">
        <v>49613</v>
      </c>
      <c r="N213" s="3">
        <v>51186</v>
      </c>
      <c r="O213" s="3">
        <v>48322</v>
      </c>
      <c r="P213" s="3">
        <v>44115</v>
      </c>
      <c r="Q213" s="3">
        <v>51240</v>
      </c>
      <c r="R213" s="3">
        <v>52887</v>
      </c>
      <c r="S213" s="15">
        <f t="shared" si="4"/>
        <v>591800</v>
      </c>
    </row>
    <row r="214" spans="1:19" ht="12.75">
      <c r="A214" s="2" t="s">
        <v>22</v>
      </c>
      <c r="B214" s="2" t="s">
        <v>92</v>
      </c>
      <c r="C214" s="4">
        <v>1</v>
      </c>
      <c r="D214" s="5">
        <v>100</v>
      </c>
      <c r="E214" s="2" t="s">
        <v>34</v>
      </c>
      <c r="F214" s="2" t="s">
        <v>44</v>
      </c>
      <c r="G214" s="3">
        <v>136768</v>
      </c>
      <c r="H214" s="3">
        <v>139551</v>
      </c>
      <c r="I214" s="3">
        <v>143733</v>
      </c>
      <c r="J214" s="3">
        <v>138186</v>
      </c>
      <c r="K214" s="3">
        <v>134868</v>
      </c>
      <c r="L214" s="3">
        <v>154306</v>
      </c>
      <c r="M214" s="3">
        <v>142864</v>
      </c>
      <c r="N214" s="3">
        <v>147675</v>
      </c>
      <c r="O214" s="3">
        <v>145362</v>
      </c>
      <c r="P214" s="3">
        <v>135881</v>
      </c>
      <c r="Q214" s="3">
        <v>152305</v>
      </c>
      <c r="R214" s="3">
        <v>150665</v>
      </c>
      <c r="S214" s="15">
        <f t="shared" si="4"/>
        <v>1722164</v>
      </c>
    </row>
    <row r="215" spans="1:19" ht="12.75">
      <c r="A215" s="2" t="s">
        <v>6</v>
      </c>
      <c r="B215" s="2" t="s">
        <v>92</v>
      </c>
      <c r="C215" s="4">
        <v>1</v>
      </c>
      <c r="D215" s="5">
        <v>100</v>
      </c>
      <c r="E215" s="2" t="s">
        <v>7</v>
      </c>
      <c r="F215" s="2" t="s">
        <v>58</v>
      </c>
      <c r="G215" s="3">
        <v>7129</v>
      </c>
      <c r="H215" s="3">
        <v>6820</v>
      </c>
      <c r="I215" s="3">
        <v>6619</v>
      </c>
      <c r="J215" s="3">
        <v>7116</v>
      </c>
      <c r="K215" s="3">
        <v>6258</v>
      </c>
      <c r="L215" s="3">
        <v>7711</v>
      </c>
      <c r="M215" s="3">
        <v>6368</v>
      </c>
      <c r="N215" s="3">
        <v>6670</v>
      </c>
      <c r="O215" s="3">
        <v>6526</v>
      </c>
      <c r="P215" s="3">
        <v>4978</v>
      </c>
      <c r="Q215" s="3">
        <v>7772</v>
      </c>
      <c r="R215" s="3">
        <v>7557</v>
      </c>
      <c r="S215" s="15">
        <f t="shared" si="4"/>
        <v>81524</v>
      </c>
    </row>
    <row r="216" spans="1:19" ht="12.75">
      <c r="A216" s="2" t="s">
        <v>6</v>
      </c>
      <c r="B216" s="2" t="s">
        <v>92</v>
      </c>
      <c r="C216" s="4">
        <v>1</v>
      </c>
      <c r="D216" s="5">
        <v>100</v>
      </c>
      <c r="E216" s="2" t="s">
        <v>11</v>
      </c>
      <c r="F216" s="2" t="s">
        <v>58</v>
      </c>
      <c r="G216" s="3">
        <v>12998</v>
      </c>
      <c r="H216" s="3">
        <v>14565</v>
      </c>
      <c r="I216" s="3">
        <v>13604</v>
      </c>
      <c r="J216" s="3">
        <v>14838</v>
      </c>
      <c r="K216" s="3">
        <v>11814</v>
      </c>
      <c r="L216" s="3">
        <v>16795</v>
      </c>
      <c r="M216" s="3">
        <v>15341</v>
      </c>
      <c r="N216" s="3">
        <v>14241</v>
      </c>
      <c r="O216" s="3">
        <v>14409</v>
      </c>
      <c r="P216" s="3">
        <v>12217</v>
      </c>
      <c r="Q216" s="3">
        <v>15681</v>
      </c>
      <c r="R216" s="3">
        <v>14183</v>
      </c>
      <c r="S216" s="15">
        <f t="shared" si="4"/>
        <v>170686</v>
      </c>
    </row>
    <row r="217" spans="1:19" ht="12.75">
      <c r="A217" s="2" t="s">
        <v>6</v>
      </c>
      <c r="B217" s="2" t="s">
        <v>92</v>
      </c>
      <c r="C217" s="4">
        <v>1</v>
      </c>
      <c r="D217" s="5">
        <v>100</v>
      </c>
      <c r="E217" s="2" t="s">
        <v>34</v>
      </c>
      <c r="F217" s="2" t="s">
        <v>58</v>
      </c>
      <c r="G217" s="3">
        <v>9542</v>
      </c>
      <c r="H217" s="3">
        <v>10117</v>
      </c>
      <c r="I217" s="3">
        <v>10064</v>
      </c>
      <c r="J217" s="3">
        <v>9986</v>
      </c>
      <c r="K217" s="3">
        <v>10111</v>
      </c>
      <c r="L217" s="3">
        <v>11784</v>
      </c>
      <c r="M217" s="3">
        <v>9100</v>
      </c>
      <c r="N217" s="3">
        <v>12283</v>
      </c>
      <c r="O217" s="3">
        <v>9092</v>
      </c>
      <c r="P217" s="3">
        <v>9055</v>
      </c>
      <c r="Q217" s="3">
        <v>9679</v>
      </c>
      <c r="R217" s="3">
        <v>9821</v>
      </c>
      <c r="S217" s="15">
        <f t="shared" si="4"/>
        <v>120634</v>
      </c>
    </row>
    <row r="218" spans="1:19" ht="12.75">
      <c r="A218" s="2" t="s">
        <v>6</v>
      </c>
      <c r="B218" s="2" t="s">
        <v>92</v>
      </c>
      <c r="C218" s="4">
        <v>1</v>
      </c>
      <c r="D218" s="5">
        <v>100</v>
      </c>
      <c r="E218" s="2" t="s">
        <v>53</v>
      </c>
      <c r="F218" s="2" t="s">
        <v>58</v>
      </c>
      <c r="G218" s="3">
        <v>6315</v>
      </c>
      <c r="H218" s="3">
        <v>7120</v>
      </c>
      <c r="I218" s="3">
        <v>6732</v>
      </c>
      <c r="J218" s="3">
        <v>6564</v>
      </c>
      <c r="K218" s="3">
        <v>6010</v>
      </c>
      <c r="L218" s="3">
        <v>6982</v>
      </c>
      <c r="M218" s="3">
        <v>7542</v>
      </c>
      <c r="N218" s="3">
        <v>6291</v>
      </c>
      <c r="O218" s="3">
        <v>6492</v>
      </c>
      <c r="P218" s="3">
        <v>6523</v>
      </c>
      <c r="Q218" s="3">
        <v>6900</v>
      </c>
      <c r="R218" s="3">
        <v>6635</v>
      </c>
      <c r="S218" s="15">
        <f t="shared" si="4"/>
        <v>80106</v>
      </c>
    </row>
    <row r="219" spans="1:19" ht="12.75">
      <c r="A219" s="2" t="s">
        <v>46</v>
      </c>
      <c r="B219" s="16" t="s">
        <v>92</v>
      </c>
      <c r="C219" s="4">
        <v>1</v>
      </c>
      <c r="D219" s="5">
        <v>10</v>
      </c>
      <c r="E219" s="2" t="s">
        <v>11</v>
      </c>
      <c r="F219" s="2" t="s">
        <v>58</v>
      </c>
      <c r="G219" s="3">
        <v>0</v>
      </c>
      <c r="H219" s="3">
        <v>0</v>
      </c>
      <c r="I219" s="3">
        <v>0</v>
      </c>
      <c r="J219" s="3">
        <v>0</v>
      </c>
      <c r="K219" s="3">
        <v>0</v>
      </c>
      <c r="L219" s="3">
        <v>0</v>
      </c>
      <c r="M219" s="3">
        <v>0</v>
      </c>
      <c r="N219" s="3">
        <v>0</v>
      </c>
      <c r="O219" s="3">
        <v>0</v>
      </c>
      <c r="P219" s="3">
        <v>0</v>
      </c>
      <c r="Q219" s="3">
        <v>0</v>
      </c>
      <c r="R219" s="3">
        <v>0</v>
      </c>
      <c r="S219" s="15">
        <f t="shared" si="4"/>
        <v>0</v>
      </c>
    </row>
    <row r="220" spans="1:19" ht="12.75">
      <c r="A220" s="2" t="s">
        <v>46</v>
      </c>
      <c r="B220" s="16" t="s">
        <v>92</v>
      </c>
      <c r="C220" s="4">
        <v>1</v>
      </c>
      <c r="D220" s="5">
        <v>30</v>
      </c>
      <c r="E220" s="2" t="s">
        <v>11</v>
      </c>
      <c r="F220" s="2" t="s">
        <v>58</v>
      </c>
      <c r="G220" s="3">
        <v>0</v>
      </c>
      <c r="H220" s="3">
        <v>0</v>
      </c>
      <c r="I220" s="3">
        <v>0</v>
      </c>
      <c r="J220" s="3">
        <v>0</v>
      </c>
      <c r="K220" s="3">
        <v>0</v>
      </c>
      <c r="L220" s="3">
        <v>0</v>
      </c>
      <c r="M220" s="3">
        <v>0</v>
      </c>
      <c r="N220" s="3">
        <v>0</v>
      </c>
      <c r="O220" s="3">
        <v>0</v>
      </c>
      <c r="P220" s="3">
        <v>0</v>
      </c>
      <c r="Q220" s="3">
        <v>0</v>
      </c>
      <c r="R220" s="3">
        <v>0</v>
      </c>
      <c r="S220" s="15">
        <f t="shared" si="4"/>
        <v>0</v>
      </c>
    </row>
    <row r="221" spans="1:19" ht="12.75">
      <c r="A221" s="2" t="s">
        <v>46</v>
      </c>
      <c r="B221" s="2" t="s">
        <v>92</v>
      </c>
      <c r="C221" s="4">
        <v>1</v>
      </c>
      <c r="D221" s="5">
        <v>100</v>
      </c>
      <c r="E221" s="2" t="s">
        <v>13</v>
      </c>
      <c r="F221" s="2" t="s">
        <v>58</v>
      </c>
      <c r="G221" s="3">
        <v>23008</v>
      </c>
      <c r="H221" s="3">
        <v>21621</v>
      </c>
      <c r="I221" s="3">
        <v>20297</v>
      </c>
      <c r="J221" s="3">
        <v>23990</v>
      </c>
      <c r="K221" s="3">
        <v>20845</v>
      </c>
      <c r="L221" s="3">
        <v>23478</v>
      </c>
      <c r="M221" s="3">
        <v>23808</v>
      </c>
      <c r="N221" s="3">
        <v>21156</v>
      </c>
      <c r="O221" s="3">
        <v>18271</v>
      </c>
      <c r="P221" s="3">
        <v>16255</v>
      </c>
      <c r="Q221" s="3">
        <v>22275</v>
      </c>
      <c r="R221" s="3">
        <v>21668</v>
      </c>
      <c r="S221" s="15">
        <f t="shared" si="4"/>
        <v>256672</v>
      </c>
    </row>
    <row r="222" spans="1:19" ht="12.75">
      <c r="A222" s="2" t="s">
        <v>46</v>
      </c>
      <c r="B222" s="2" t="s">
        <v>92</v>
      </c>
      <c r="C222" s="4">
        <v>1</v>
      </c>
      <c r="D222" s="5">
        <v>100</v>
      </c>
      <c r="E222" s="2" t="s">
        <v>7</v>
      </c>
      <c r="F222" s="2" t="s">
        <v>58</v>
      </c>
      <c r="G222" s="3">
        <v>42565</v>
      </c>
      <c r="H222" s="3">
        <v>41555</v>
      </c>
      <c r="I222" s="3">
        <v>41993</v>
      </c>
      <c r="J222" s="3">
        <v>43061</v>
      </c>
      <c r="K222" s="3">
        <v>40329</v>
      </c>
      <c r="L222" s="3">
        <v>49266</v>
      </c>
      <c r="M222" s="3">
        <v>44081</v>
      </c>
      <c r="N222" s="3">
        <v>42566</v>
      </c>
      <c r="O222" s="3">
        <v>34974</v>
      </c>
      <c r="P222" s="3">
        <v>30669</v>
      </c>
      <c r="Q222" s="3">
        <v>40508</v>
      </c>
      <c r="R222" s="3">
        <v>43436</v>
      </c>
      <c r="S222" s="15">
        <f t="shared" si="4"/>
        <v>495003</v>
      </c>
    </row>
    <row r="223" spans="1:19" ht="12.75">
      <c r="A223" s="2" t="s">
        <v>46</v>
      </c>
      <c r="B223" s="2" t="s">
        <v>92</v>
      </c>
      <c r="C223" s="4">
        <v>1</v>
      </c>
      <c r="D223" s="5">
        <v>100</v>
      </c>
      <c r="E223" s="2" t="s">
        <v>27</v>
      </c>
      <c r="F223" s="2" t="s">
        <v>58</v>
      </c>
      <c r="G223" s="3">
        <v>32783</v>
      </c>
      <c r="H223" s="3">
        <v>32150</v>
      </c>
      <c r="I223" s="3">
        <v>30767</v>
      </c>
      <c r="J223" s="3">
        <v>31272</v>
      </c>
      <c r="K223" s="3">
        <v>33330</v>
      </c>
      <c r="L223" s="3">
        <v>36454</v>
      </c>
      <c r="M223" s="3">
        <v>32069</v>
      </c>
      <c r="N223" s="3">
        <v>34159</v>
      </c>
      <c r="O223" s="3">
        <v>26226</v>
      </c>
      <c r="P223" s="3">
        <v>24363</v>
      </c>
      <c r="Q223" s="3">
        <v>30669</v>
      </c>
      <c r="R223" s="3">
        <v>33237</v>
      </c>
      <c r="S223" s="15">
        <f t="shared" si="4"/>
        <v>377479</v>
      </c>
    </row>
    <row r="224" spans="1:19" ht="12.75">
      <c r="A224" s="2" t="s">
        <v>46</v>
      </c>
      <c r="B224" s="2" t="s">
        <v>92</v>
      </c>
      <c r="C224" s="4">
        <v>1</v>
      </c>
      <c r="D224" s="5">
        <v>100</v>
      </c>
      <c r="E224" s="2" t="s">
        <v>11</v>
      </c>
      <c r="F224" s="2" t="s">
        <v>58</v>
      </c>
      <c r="G224" s="3">
        <v>42935</v>
      </c>
      <c r="H224" s="3">
        <v>44312</v>
      </c>
      <c r="I224" s="3">
        <v>42290</v>
      </c>
      <c r="J224" s="3">
        <v>44739</v>
      </c>
      <c r="K224" s="3">
        <v>40584</v>
      </c>
      <c r="L224" s="3">
        <v>50140</v>
      </c>
      <c r="M224" s="3">
        <v>42424</v>
      </c>
      <c r="N224" s="3">
        <v>42097</v>
      </c>
      <c r="O224" s="3">
        <v>39294</v>
      </c>
      <c r="P224" s="3">
        <v>35301</v>
      </c>
      <c r="Q224" s="3">
        <v>43127</v>
      </c>
      <c r="R224" s="3">
        <v>44790</v>
      </c>
      <c r="S224" s="15">
        <f t="shared" si="4"/>
        <v>512033</v>
      </c>
    </row>
    <row r="225" spans="1:19" ht="12.75">
      <c r="A225" s="2" t="s">
        <v>46</v>
      </c>
      <c r="B225" s="2" t="s">
        <v>92</v>
      </c>
      <c r="C225" s="4">
        <v>1</v>
      </c>
      <c r="D225" s="5">
        <v>100</v>
      </c>
      <c r="E225" s="2" t="s">
        <v>34</v>
      </c>
      <c r="F225" s="2" t="s">
        <v>58</v>
      </c>
      <c r="G225" s="3">
        <v>7531</v>
      </c>
      <c r="H225" s="3">
        <v>8630</v>
      </c>
      <c r="I225" s="3">
        <v>9349</v>
      </c>
      <c r="J225" s="3">
        <v>10721</v>
      </c>
      <c r="K225" s="3">
        <v>10211</v>
      </c>
      <c r="L225" s="3">
        <v>12892</v>
      </c>
      <c r="M225" s="3">
        <v>12358</v>
      </c>
      <c r="N225" s="3">
        <v>12685</v>
      </c>
      <c r="O225" s="3">
        <v>11437</v>
      </c>
      <c r="P225" s="3">
        <v>10006</v>
      </c>
      <c r="Q225" s="3">
        <v>12450</v>
      </c>
      <c r="R225" s="3">
        <v>14333</v>
      </c>
      <c r="S225" s="15">
        <f t="shared" si="4"/>
        <v>132603</v>
      </c>
    </row>
    <row r="226" spans="1:19" ht="12.75">
      <c r="A226" s="2" t="s">
        <v>6</v>
      </c>
      <c r="B226" s="2" t="s">
        <v>92</v>
      </c>
      <c r="C226" s="4">
        <v>1</v>
      </c>
      <c r="D226" s="5">
        <v>500</v>
      </c>
      <c r="E226" s="2" t="s">
        <v>60</v>
      </c>
      <c r="F226" s="2" t="s">
        <v>61</v>
      </c>
      <c r="G226" s="3">
        <v>9730</v>
      </c>
      <c r="H226" s="3">
        <v>10675</v>
      </c>
      <c r="I226" s="3">
        <v>14145</v>
      </c>
      <c r="J226" s="3">
        <v>12995</v>
      </c>
      <c r="K226" s="3">
        <v>11175</v>
      </c>
      <c r="L226" s="3">
        <v>13720</v>
      </c>
      <c r="M226" s="3">
        <v>13550</v>
      </c>
      <c r="N226" s="3">
        <v>13205</v>
      </c>
      <c r="O226" s="3">
        <v>7925</v>
      </c>
      <c r="P226" s="3">
        <v>14685</v>
      </c>
      <c r="Q226" s="3">
        <v>9954</v>
      </c>
      <c r="R226" s="3">
        <v>16057.5</v>
      </c>
      <c r="S226" s="15">
        <f t="shared" si="4"/>
        <v>147816.5</v>
      </c>
    </row>
    <row r="227" spans="1:19" ht="12.75">
      <c r="A227" s="2" t="s">
        <v>6</v>
      </c>
      <c r="B227" s="2" t="s">
        <v>92</v>
      </c>
      <c r="C227" s="4">
        <v>1</v>
      </c>
      <c r="D227" s="5">
        <v>500</v>
      </c>
      <c r="E227" s="2" t="s">
        <v>62</v>
      </c>
      <c r="F227" s="2" t="s">
        <v>61</v>
      </c>
      <c r="G227" s="3">
        <v>10500</v>
      </c>
      <c r="H227" s="3">
        <v>12965</v>
      </c>
      <c r="I227" s="3">
        <v>12835</v>
      </c>
      <c r="J227" s="3">
        <v>13600</v>
      </c>
      <c r="K227" s="3">
        <v>13858</v>
      </c>
      <c r="L227" s="3">
        <v>16062.5</v>
      </c>
      <c r="M227" s="3">
        <v>11935</v>
      </c>
      <c r="N227" s="3">
        <v>9357.5</v>
      </c>
      <c r="O227" s="3">
        <v>12820</v>
      </c>
      <c r="P227" s="3">
        <v>8500</v>
      </c>
      <c r="Q227" s="3">
        <v>12840</v>
      </c>
      <c r="R227" s="3">
        <v>15360</v>
      </c>
      <c r="S227" s="15">
        <f t="shared" si="4"/>
        <v>150633</v>
      </c>
    </row>
    <row r="228" spans="1:19" ht="12.75">
      <c r="A228" s="2" t="s">
        <v>24</v>
      </c>
      <c r="B228" s="2" t="s">
        <v>92</v>
      </c>
      <c r="C228" s="4">
        <v>1</v>
      </c>
      <c r="D228" s="5">
        <v>473</v>
      </c>
      <c r="E228" s="2" t="s">
        <v>60</v>
      </c>
      <c r="F228" s="2" t="s">
        <v>61</v>
      </c>
      <c r="G228" s="3">
        <v>13180</v>
      </c>
      <c r="H228" s="3">
        <v>4808</v>
      </c>
      <c r="I228" s="3">
        <v>7588</v>
      </c>
      <c r="J228" s="3">
        <v>6570</v>
      </c>
      <c r="K228" s="3">
        <v>6230</v>
      </c>
      <c r="L228" s="3">
        <v>10517</v>
      </c>
      <c r="M228" s="3">
        <v>9023</v>
      </c>
      <c r="N228" s="3">
        <v>8004</v>
      </c>
      <c r="O228" s="3">
        <v>9320</v>
      </c>
      <c r="P228" s="3">
        <v>8070</v>
      </c>
      <c r="Q228" s="3">
        <v>5791</v>
      </c>
      <c r="R228" s="3">
        <v>10588</v>
      </c>
      <c r="S228" s="15">
        <f t="shared" si="4"/>
        <v>99689</v>
      </c>
    </row>
    <row r="229" spans="1:19" ht="12.75">
      <c r="A229" s="2" t="s">
        <v>94</v>
      </c>
      <c r="B229" s="2" t="s">
        <v>92</v>
      </c>
      <c r="C229" s="4">
        <v>1</v>
      </c>
      <c r="D229" s="5">
        <v>180</v>
      </c>
      <c r="E229" s="2" t="s">
        <v>95</v>
      </c>
      <c r="F229" s="2" t="s">
        <v>61</v>
      </c>
      <c r="G229" s="3">
        <v>124470</v>
      </c>
      <c r="H229" s="3">
        <v>127980</v>
      </c>
      <c r="I229" s="3">
        <v>128610</v>
      </c>
      <c r="J229" s="3">
        <v>133470</v>
      </c>
      <c r="K229" s="3">
        <v>120600</v>
      </c>
      <c r="L229" s="3">
        <v>139680</v>
      </c>
      <c r="M229" s="3">
        <v>141300</v>
      </c>
      <c r="N229" s="3">
        <v>136350</v>
      </c>
      <c r="O229" s="3">
        <v>137880</v>
      </c>
      <c r="P229" s="3">
        <v>138690</v>
      </c>
      <c r="Q229" s="3">
        <v>150300</v>
      </c>
      <c r="R229" s="3">
        <v>152640</v>
      </c>
      <c r="S229" s="15">
        <f t="shared" si="4"/>
        <v>1631970</v>
      </c>
    </row>
    <row r="230" spans="1:19" ht="12.75">
      <c r="A230" s="2" t="s">
        <v>6</v>
      </c>
      <c r="B230" s="2" t="s">
        <v>92</v>
      </c>
      <c r="C230" s="4">
        <v>1</v>
      </c>
      <c r="D230" s="5">
        <v>100</v>
      </c>
      <c r="E230" s="2" t="s">
        <v>47</v>
      </c>
      <c r="F230" s="2" t="s">
        <v>59</v>
      </c>
      <c r="G230" s="3">
        <v>630</v>
      </c>
      <c r="H230" s="3">
        <v>570</v>
      </c>
      <c r="I230" s="3">
        <v>756</v>
      </c>
      <c r="J230" s="3">
        <v>450</v>
      </c>
      <c r="K230" s="3">
        <v>390</v>
      </c>
      <c r="L230" s="3">
        <v>613</v>
      </c>
      <c r="M230" s="3">
        <v>600</v>
      </c>
      <c r="N230" s="3">
        <v>780</v>
      </c>
      <c r="O230" s="3">
        <v>720</v>
      </c>
      <c r="P230" s="3">
        <v>660</v>
      </c>
      <c r="Q230" s="3">
        <v>868</v>
      </c>
      <c r="R230" s="3">
        <v>900</v>
      </c>
      <c r="S230" s="15">
        <f t="shared" si="4"/>
        <v>7937</v>
      </c>
    </row>
    <row r="231" spans="1:19" ht="12.75">
      <c r="A231" s="2" t="s">
        <v>6</v>
      </c>
      <c r="B231" s="2" t="s">
        <v>92</v>
      </c>
      <c r="C231" s="4">
        <v>1</v>
      </c>
      <c r="D231" s="5">
        <v>100</v>
      </c>
      <c r="E231" s="2" t="s">
        <v>13</v>
      </c>
      <c r="F231" s="2" t="s">
        <v>59</v>
      </c>
      <c r="G231" s="3">
        <v>1160</v>
      </c>
      <c r="H231" s="3">
        <v>2315</v>
      </c>
      <c r="I231" s="3">
        <v>1465</v>
      </c>
      <c r="J231" s="3">
        <v>2039</v>
      </c>
      <c r="K231" s="3">
        <v>1492</v>
      </c>
      <c r="L231" s="3">
        <v>2101</v>
      </c>
      <c r="M231" s="3">
        <v>1525</v>
      </c>
      <c r="N231" s="3">
        <v>1635</v>
      </c>
      <c r="O231" s="3">
        <v>1613</v>
      </c>
      <c r="P231" s="3">
        <v>1645</v>
      </c>
      <c r="Q231" s="3">
        <v>1600</v>
      </c>
      <c r="R231" s="3">
        <v>2309</v>
      </c>
      <c r="S231" s="15">
        <f t="shared" si="4"/>
        <v>20899</v>
      </c>
    </row>
    <row r="232" spans="1:19" ht="12.75">
      <c r="A232" s="2" t="s">
        <v>6</v>
      </c>
      <c r="B232" s="2" t="s">
        <v>92</v>
      </c>
      <c r="C232" s="4">
        <v>1</v>
      </c>
      <c r="D232" s="5">
        <v>100</v>
      </c>
      <c r="E232" s="2" t="s">
        <v>7</v>
      </c>
      <c r="F232" s="2" t="s">
        <v>59</v>
      </c>
      <c r="G232" s="3">
        <v>1290</v>
      </c>
      <c r="H232" s="3">
        <v>1150</v>
      </c>
      <c r="I232" s="3">
        <v>1744</v>
      </c>
      <c r="J232" s="3">
        <v>2070</v>
      </c>
      <c r="K232" s="3">
        <v>1260</v>
      </c>
      <c r="L232" s="3">
        <v>1577</v>
      </c>
      <c r="M232" s="3">
        <v>1395</v>
      </c>
      <c r="N232" s="3">
        <v>1477</v>
      </c>
      <c r="O232" s="3">
        <v>735</v>
      </c>
      <c r="P232" s="3">
        <v>990</v>
      </c>
      <c r="Q232" s="3">
        <v>1545</v>
      </c>
      <c r="R232" s="3">
        <v>1050</v>
      </c>
      <c r="S232" s="15">
        <f t="shared" si="4"/>
        <v>16283</v>
      </c>
    </row>
    <row r="233" spans="1:19" ht="12.75">
      <c r="A233" s="2" t="s">
        <v>89</v>
      </c>
      <c r="B233" s="2" t="s">
        <v>92</v>
      </c>
      <c r="C233" s="4">
        <v>1</v>
      </c>
      <c r="D233" s="5">
        <v>60</v>
      </c>
      <c r="E233" s="2" t="s">
        <v>90</v>
      </c>
      <c r="F233" s="11" t="s">
        <v>91</v>
      </c>
      <c r="G233" s="12"/>
      <c r="H233" s="12"/>
      <c r="I233" s="12"/>
      <c r="J233" s="12">
        <v>338</v>
      </c>
      <c r="K233" s="12">
        <v>2090</v>
      </c>
      <c r="L233" s="12">
        <v>5103</v>
      </c>
      <c r="M233" s="12">
        <v>6028</v>
      </c>
      <c r="N233" s="12">
        <v>10573</v>
      </c>
      <c r="O233" s="12">
        <v>12280</v>
      </c>
      <c r="P233" s="12">
        <v>12771</v>
      </c>
      <c r="Q233" s="12">
        <v>17972</v>
      </c>
      <c r="R233" s="12">
        <v>21448</v>
      </c>
      <c r="S233" s="15">
        <f t="shared" si="4"/>
        <v>88603</v>
      </c>
    </row>
    <row r="234" spans="1:19" ht="12.75">
      <c r="A234" s="2" t="s">
        <v>6</v>
      </c>
      <c r="B234" s="16" t="s">
        <v>92</v>
      </c>
      <c r="C234" s="4">
        <v>1</v>
      </c>
      <c r="D234" s="5">
        <v>100</v>
      </c>
      <c r="E234" s="18" t="s">
        <v>12</v>
      </c>
      <c r="F234" s="19" t="s">
        <v>20</v>
      </c>
      <c r="G234" s="17">
        <v>0</v>
      </c>
      <c r="H234" s="17">
        <v>0</v>
      </c>
      <c r="I234" s="17">
        <v>0</v>
      </c>
      <c r="J234" s="17">
        <v>0</v>
      </c>
      <c r="K234" s="17">
        <v>0</v>
      </c>
      <c r="L234" s="17">
        <v>0</v>
      </c>
      <c r="M234" s="17">
        <v>0</v>
      </c>
      <c r="N234" s="17">
        <v>0</v>
      </c>
      <c r="O234" s="17">
        <v>0</v>
      </c>
      <c r="P234" s="17">
        <v>0</v>
      </c>
      <c r="Q234" s="17">
        <v>0</v>
      </c>
      <c r="R234" s="17">
        <v>0</v>
      </c>
      <c r="S234" s="15">
        <f t="shared" si="4"/>
        <v>0</v>
      </c>
    </row>
    <row r="235" spans="6:19" ht="15">
      <c r="F235" s="13" t="s">
        <v>251</v>
      </c>
      <c r="G235" s="14">
        <f>SUM(G122:G234)</f>
        <v>3162465</v>
      </c>
      <c r="H235" s="14">
        <f aca="true" t="shared" si="5" ref="H235:S235">SUM(H122:H234)</f>
        <v>3179140.5</v>
      </c>
      <c r="I235" s="14">
        <f t="shared" si="5"/>
        <v>3242919.111</v>
      </c>
      <c r="J235" s="14">
        <f t="shared" si="5"/>
        <v>3297624</v>
      </c>
      <c r="K235" s="14">
        <f t="shared" si="5"/>
        <v>3121314.5</v>
      </c>
      <c r="L235" s="14">
        <f t="shared" si="5"/>
        <v>3623486</v>
      </c>
      <c r="M235" s="14">
        <f t="shared" si="5"/>
        <v>3395548.5</v>
      </c>
      <c r="N235" s="14">
        <f t="shared" si="5"/>
        <v>3431579</v>
      </c>
      <c r="O235" s="14">
        <f t="shared" si="5"/>
        <v>3208606</v>
      </c>
      <c r="P235" s="14">
        <f t="shared" si="5"/>
        <v>2987402</v>
      </c>
      <c r="Q235" s="14">
        <f t="shared" si="5"/>
        <v>3468682.333</v>
      </c>
      <c r="R235" s="14">
        <f t="shared" si="5"/>
        <v>3549721.833</v>
      </c>
      <c r="S235" s="21">
        <f t="shared" si="5"/>
        <v>39668488.777</v>
      </c>
    </row>
    <row r="236" spans="1:19" ht="12.75">
      <c r="A236" s="1"/>
      <c r="B236" s="1"/>
      <c r="C236" s="1"/>
      <c r="D236" s="1"/>
      <c r="E236" s="1"/>
      <c r="F236" s="1"/>
      <c r="G236" s="1"/>
      <c r="H236" s="1"/>
      <c r="I236" s="1"/>
      <c r="J236" s="1"/>
      <c r="K236" s="1"/>
      <c r="L236" s="1"/>
      <c r="M236" s="1"/>
      <c r="N236" s="1"/>
      <c r="O236" s="1"/>
      <c r="P236" s="1"/>
      <c r="Q236" s="1"/>
      <c r="R236" s="1"/>
      <c r="S236" s="1"/>
    </row>
    <row r="237" spans="1:19" ht="25.5">
      <c r="A237" s="9" t="s">
        <v>232</v>
      </c>
      <c r="B237" s="9" t="s">
        <v>233</v>
      </c>
      <c r="C237" s="9" t="s">
        <v>234</v>
      </c>
      <c r="D237" s="9" t="s">
        <v>235</v>
      </c>
      <c r="E237" s="9" t="s">
        <v>236</v>
      </c>
      <c r="F237" s="9" t="s">
        <v>237</v>
      </c>
      <c r="G237" s="10" t="s">
        <v>238</v>
      </c>
      <c r="H237" s="10" t="s">
        <v>239</v>
      </c>
      <c r="I237" s="10" t="s">
        <v>240</v>
      </c>
      <c r="J237" s="10" t="s">
        <v>241</v>
      </c>
      <c r="K237" s="10" t="s">
        <v>242</v>
      </c>
      <c r="L237" s="10" t="s">
        <v>243</v>
      </c>
      <c r="M237" s="10" t="s">
        <v>244</v>
      </c>
      <c r="N237" s="10" t="s">
        <v>245</v>
      </c>
      <c r="O237" s="10" t="s">
        <v>246</v>
      </c>
      <c r="P237" s="10" t="s">
        <v>247</v>
      </c>
      <c r="Q237" s="10" t="s">
        <v>248</v>
      </c>
      <c r="R237" s="10" t="s">
        <v>249</v>
      </c>
      <c r="S237" s="7" t="s">
        <v>250</v>
      </c>
    </row>
    <row r="238" spans="1:19" ht="12.75">
      <c r="A238" s="2" t="s">
        <v>74</v>
      </c>
      <c r="B238" s="2" t="s">
        <v>96</v>
      </c>
      <c r="C238" s="4">
        <v>1</v>
      </c>
      <c r="D238" s="5">
        <v>100</v>
      </c>
      <c r="E238" s="2" t="s">
        <v>11</v>
      </c>
      <c r="F238" s="2" t="s">
        <v>52</v>
      </c>
      <c r="G238" s="3">
        <v>2340</v>
      </c>
      <c r="H238" s="3">
        <v>1621</v>
      </c>
      <c r="I238" s="3">
        <v>2130</v>
      </c>
      <c r="J238" s="3">
        <v>2850</v>
      </c>
      <c r="K238" s="3">
        <v>1440</v>
      </c>
      <c r="L238" s="3">
        <v>1980</v>
      </c>
      <c r="M238" s="3">
        <v>2580</v>
      </c>
      <c r="N238" s="3">
        <v>2551</v>
      </c>
      <c r="O238" s="3">
        <v>2115</v>
      </c>
      <c r="P238" s="3">
        <v>1500</v>
      </c>
      <c r="Q238" s="3">
        <v>2690</v>
      </c>
      <c r="R238" s="3">
        <v>2790</v>
      </c>
      <c r="S238" s="15">
        <f>SUM(G238:R238)</f>
        <v>26587</v>
      </c>
    </row>
    <row r="239" spans="1:19" ht="12.75">
      <c r="A239" s="2" t="s">
        <v>74</v>
      </c>
      <c r="B239" s="2" t="s">
        <v>96</v>
      </c>
      <c r="C239" s="4">
        <v>1</v>
      </c>
      <c r="D239" s="5">
        <v>100</v>
      </c>
      <c r="E239" s="2" t="s">
        <v>34</v>
      </c>
      <c r="F239" s="2" t="s">
        <v>52</v>
      </c>
      <c r="G239" s="3">
        <v>6031</v>
      </c>
      <c r="H239" s="3">
        <v>4621</v>
      </c>
      <c r="I239" s="3">
        <v>5963</v>
      </c>
      <c r="J239" s="3">
        <v>8216</v>
      </c>
      <c r="K239" s="3">
        <v>5261</v>
      </c>
      <c r="L239" s="3">
        <v>6285</v>
      </c>
      <c r="M239" s="3">
        <v>6015</v>
      </c>
      <c r="N239" s="3">
        <v>7038</v>
      </c>
      <c r="O239" s="3">
        <v>4845</v>
      </c>
      <c r="P239" s="3">
        <v>5371</v>
      </c>
      <c r="Q239" s="3">
        <v>6361</v>
      </c>
      <c r="R239" s="3">
        <v>7275</v>
      </c>
      <c r="S239" s="15">
        <f aca="true" t="shared" si="6" ref="S239:S302">SUM(G239:R239)</f>
        <v>73282</v>
      </c>
    </row>
    <row r="240" spans="1:19" ht="12.75">
      <c r="A240" s="2" t="s">
        <v>74</v>
      </c>
      <c r="B240" s="2" t="s">
        <v>96</v>
      </c>
      <c r="C240" s="4">
        <v>1</v>
      </c>
      <c r="D240" s="5">
        <v>100</v>
      </c>
      <c r="E240" s="2" t="s">
        <v>53</v>
      </c>
      <c r="F240" s="2" t="s">
        <v>52</v>
      </c>
      <c r="G240" s="3">
        <v>4800</v>
      </c>
      <c r="H240" s="3">
        <v>4290</v>
      </c>
      <c r="I240" s="3">
        <v>4980</v>
      </c>
      <c r="J240" s="3">
        <v>5940</v>
      </c>
      <c r="K240" s="3">
        <v>4800</v>
      </c>
      <c r="L240" s="3">
        <v>5550</v>
      </c>
      <c r="M240" s="3">
        <v>5370</v>
      </c>
      <c r="N240" s="3">
        <v>4560</v>
      </c>
      <c r="O240" s="3">
        <v>5760</v>
      </c>
      <c r="P240" s="3">
        <v>3150</v>
      </c>
      <c r="Q240" s="3">
        <v>7440</v>
      </c>
      <c r="R240" s="3">
        <v>6300</v>
      </c>
      <c r="S240" s="15">
        <f t="shared" si="6"/>
        <v>62940</v>
      </c>
    </row>
    <row r="241" spans="1:19" ht="12.75">
      <c r="A241" s="2" t="s">
        <v>74</v>
      </c>
      <c r="B241" s="2" t="s">
        <v>96</v>
      </c>
      <c r="C241" s="4">
        <v>1</v>
      </c>
      <c r="D241" s="5">
        <v>100</v>
      </c>
      <c r="E241" s="2" t="s">
        <v>65</v>
      </c>
      <c r="F241" s="2" t="s">
        <v>52</v>
      </c>
      <c r="G241" s="3">
        <v>5880</v>
      </c>
      <c r="H241" s="3">
        <v>6210</v>
      </c>
      <c r="I241" s="3">
        <v>5910</v>
      </c>
      <c r="J241" s="3">
        <v>7505</v>
      </c>
      <c r="K241" s="3">
        <v>4895</v>
      </c>
      <c r="L241" s="3">
        <v>6510</v>
      </c>
      <c r="M241" s="3">
        <v>7050</v>
      </c>
      <c r="N241" s="3">
        <v>6642</v>
      </c>
      <c r="O241" s="3">
        <v>4890</v>
      </c>
      <c r="P241" s="3">
        <v>6841</v>
      </c>
      <c r="Q241" s="3">
        <v>7010</v>
      </c>
      <c r="R241" s="3">
        <v>6270</v>
      </c>
      <c r="S241" s="15">
        <f t="shared" si="6"/>
        <v>75613</v>
      </c>
    </row>
    <row r="242" spans="1:19" ht="12.75">
      <c r="A242" s="2" t="s">
        <v>74</v>
      </c>
      <c r="B242" s="2" t="s">
        <v>96</v>
      </c>
      <c r="C242" s="4">
        <v>1</v>
      </c>
      <c r="D242" s="5">
        <v>100</v>
      </c>
      <c r="E242" s="2" t="s">
        <v>54</v>
      </c>
      <c r="F242" s="2" t="s">
        <v>52</v>
      </c>
      <c r="G242" s="3">
        <v>2580</v>
      </c>
      <c r="H242" s="3">
        <v>2220</v>
      </c>
      <c r="I242" s="3">
        <v>3900</v>
      </c>
      <c r="J242" s="3">
        <v>2670</v>
      </c>
      <c r="K242" s="3">
        <v>2700</v>
      </c>
      <c r="L242" s="3">
        <v>2880</v>
      </c>
      <c r="M242" s="3">
        <v>3540</v>
      </c>
      <c r="N242" s="3">
        <v>3510</v>
      </c>
      <c r="O242" s="3">
        <v>1830</v>
      </c>
      <c r="P242" s="3">
        <v>2610</v>
      </c>
      <c r="Q242" s="3">
        <v>4230</v>
      </c>
      <c r="R242" s="3">
        <v>3180</v>
      </c>
      <c r="S242" s="15">
        <f t="shared" si="6"/>
        <v>35850</v>
      </c>
    </row>
    <row r="243" spans="1:19" ht="12.75">
      <c r="A243" s="2" t="s">
        <v>74</v>
      </c>
      <c r="B243" s="2" t="s">
        <v>96</v>
      </c>
      <c r="C243" s="4">
        <v>1</v>
      </c>
      <c r="D243" s="5">
        <v>100</v>
      </c>
      <c r="E243" s="2" t="s">
        <v>75</v>
      </c>
      <c r="F243" s="2" t="s">
        <v>52</v>
      </c>
      <c r="G243" s="3">
        <v>5550</v>
      </c>
      <c r="H243" s="3">
        <v>5970</v>
      </c>
      <c r="I243" s="3">
        <v>5280</v>
      </c>
      <c r="J243" s="3">
        <v>7140</v>
      </c>
      <c r="K243" s="3">
        <v>5791</v>
      </c>
      <c r="L243" s="3">
        <v>5190</v>
      </c>
      <c r="M243" s="3">
        <v>7440</v>
      </c>
      <c r="N243" s="3">
        <v>5970</v>
      </c>
      <c r="O243" s="3">
        <v>4680</v>
      </c>
      <c r="P243" s="3">
        <v>6930</v>
      </c>
      <c r="Q243" s="3">
        <v>5850</v>
      </c>
      <c r="R243" s="3">
        <v>5010</v>
      </c>
      <c r="S243" s="15">
        <f t="shared" si="6"/>
        <v>70801</v>
      </c>
    </row>
    <row r="244" spans="1:19" ht="12.75">
      <c r="A244" s="2" t="s">
        <v>51</v>
      </c>
      <c r="B244" s="2" t="s">
        <v>96</v>
      </c>
      <c r="C244" s="4">
        <v>1</v>
      </c>
      <c r="D244" s="5">
        <v>30</v>
      </c>
      <c r="E244" s="2" t="s">
        <v>7</v>
      </c>
      <c r="F244" s="2" t="s">
        <v>52</v>
      </c>
      <c r="G244" s="3">
        <v>1620</v>
      </c>
      <c r="H244" s="3">
        <v>750</v>
      </c>
      <c r="I244" s="3">
        <v>1320</v>
      </c>
      <c r="J244" s="3">
        <v>1380</v>
      </c>
      <c r="K244" s="3">
        <v>840</v>
      </c>
      <c r="L244" s="3">
        <v>1260</v>
      </c>
      <c r="M244" s="3">
        <v>1260</v>
      </c>
      <c r="N244" s="3">
        <v>810</v>
      </c>
      <c r="O244" s="3">
        <v>1440</v>
      </c>
      <c r="P244" s="3">
        <v>930</v>
      </c>
      <c r="Q244" s="3">
        <v>1170</v>
      </c>
      <c r="R244" s="3">
        <v>1920</v>
      </c>
      <c r="S244" s="15">
        <f t="shared" si="6"/>
        <v>14700</v>
      </c>
    </row>
    <row r="245" spans="1:19" ht="12.75">
      <c r="A245" s="2" t="s">
        <v>51</v>
      </c>
      <c r="B245" s="2" t="s">
        <v>96</v>
      </c>
      <c r="C245" s="4">
        <v>1</v>
      </c>
      <c r="D245" s="5">
        <v>30</v>
      </c>
      <c r="E245" s="2" t="s">
        <v>37</v>
      </c>
      <c r="F245" s="2" t="s">
        <v>52</v>
      </c>
      <c r="G245" s="3">
        <v>1080</v>
      </c>
      <c r="H245" s="3">
        <v>810</v>
      </c>
      <c r="I245" s="3">
        <v>2040</v>
      </c>
      <c r="J245" s="3">
        <v>900</v>
      </c>
      <c r="K245" s="3">
        <v>1170</v>
      </c>
      <c r="L245" s="3">
        <v>720</v>
      </c>
      <c r="M245" s="3">
        <v>840</v>
      </c>
      <c r="N245" s="3">
        <v>1020</v>
      </c>
      <c r="O245" s="3">
        <v>1020</v>
      </c>
      <c r="P245" s="3">
        <v>1080</v>
      </c>
      <c r="Q245" s="3">
        <v>1260</v>
      </c>
      <c r="R245" s="3">
        <v>840</v>
      </c>
      <c r="S245" s="15">
        <f t="shared" si="6"/>
        <v>12780</v>
      </c>
    </row>
    <row r="246" spans="1:19" ht="12.75">
      <c r="A246" s="2" t="s">
        <v>51</v>
      </c>
      <c r="B246" s="2" t="s">
        <v>96</v>
      </c>
      <c r="C246" s="4">
        <v>1</v>
      </c>
      <c r="D246" s="5">
        <v>30</v>
      </c>
      <c r="E246" s="2" t="s">
        <v>49</v>
      </c>
      <c r="F246" s="2" t="s">
        <v>52</v>
      </c>
      <c r="G246" s="3">
        <v>3840</v>
      </c>
      <c r="H246" s="3">
        <v>2835</v>
      </c>
      <c r="I246" s="3">
        <v>3690</v>
      </c>
      <c r="J246" s="3">
        <v>4200</v>
      </c>
      <c r="K246" s="3">
        <v>3255</v>
      </c>
      <c r="L246" s="3">
        <v>5250</v>
      </c>
      <c r="M246" s="3">
        <v>3990</v>
      </c>
      <c r="N246" s="3">
        <v>3956</v>
      </c>
      <c r="O246" s="3">
        <v>2820</v>
      </c>
      <c r="P246" s="3">
        <v>3420</v>
      </c>
      <c r="Q246" s="3">
        <v>5190</v>
      </c>
      <c r="R246" s="3">
        <v>4530</v>
      </c>
      <c r="S246" s="15">
        <f t="shared" si="6"/>
        <v>46976</v>
      </c>
    </row>
    <row r="247" spans="1:19" ht="12.75">
      <c r="A247" s="2" t="s">
        <v>51</v>
      </c>
      <c r="B247" s="2" t="s">
        <v>96</v>
      </c>
      <c r="C247" s="4">
        <v>1</v>
      </c>
      <c r="D247" s="5">
        <v>30</v>
      </c>
      <c r="E247" s="2" t="s">
        <v>53</v>
      </c>
      <c r="F247" s="2" t="s">
        <v>52</v>
      </c>
      <c r="G247" s="3">
        <v>9413</v>
      </c>
      <c r="H247" s="3">
        <v>8250</v>
      </c>
      <c r="I247" s="3">
        <v>7260</v>
      </c>
      <c r="J247" s="3">
        <v>8220</v>
      </c>
      <c r="K247" s="3">
        <v>7380</v>
      </c>
      <c r="L247" s="3">
        <v>8070</v>
      </c>
      <c r="M247" s="3">
        <v>8730</v>
      </c>
      <c r="N247" s="3">
        <v>7943</v>
      </c>
      <c r="O247" s="3">
        <v>6480</v>
      </c>
      <c r="P247" s="3">
        <v>8310</v>
      </c>
      <c r="Q247" s="3">
        <v>7710</v>
      </c>
      <c r="R247" s="3">
        <v>7110</v>
      </c>
      <c r="S247" s="15">
        <f t="shared" si="6"/>
        <v>94876</v>
      </c>
    </row>
    <row r="248" spans="1:19" ht="12.75">
      <c r="A248" s="2" t="s">
        <v>51</v>
      </c>
      <c r="B248" s="2" t="s">
        <v>96</v>
      </c>
      <c r="C248" s="4">
        <v>1</v>
      </c>
      <c r="D248" s="5">
        <v>30</v>
      </c>
      <c r="E248" s="2" t="s">
        <v>54</v>
      </c>
      <c r="F248" s="2" t="s">
        <v>52</v>
      </c>
      <c r="G248" s="3">
        <v>3870</v>
      </c>
      <c r="H248" s="3">
        <v>5178</v>
      </c>
      <c r="I248" s="3">
        <v>4680</v>
      </c>
      <c r="J248" s="3">
        <v>4578</v>
      </c>
      <c r="K248" s="3">
        <v>3930</v>
      </c>
      <c r="L248" s="3">
        <v>5280</v>
      </c>
      <c r="M248" s="3">
        <v>4128</v>
      </c>
      <c r="N248" s="3">
        <v>4410</v>
      </c>
      <c r="O248" s="3">
        <v>6078</v>
      </c>
      <c r="P248" s="3">
        <v>4110</v>
      </c>
      <c r="Q248" s="3">
        <v>5448</v>
      </c>
      <c r="R248" s="3">
        <v>6270</v>
      </c>
      <c r="S248" s="15">
        <f t="shared" si="6"/>
        <v>57960</v>
      </c>
    </row>
    <row r="249" spans="1:19" ht="12.75">
      <c r="A249" s="2" t="s">
        <v>51</v>
      </c>
      <c r="B249" s="2" t="s">
        <v>96</v>
      </c>
      <c r="C249" s="4">
        <v>1</v>
      </c>
      <c r="D249" s="5">
        <v>30</v>
      </c>
      <c r="E249" s="2" t="s">
        <v>64</v>
      </c>
      <c r="F249" s="2" t="s">
        <v>52</v>
      </c>
      <c r="G249" s="3">
        <v>3360</v>
      </c>
      <c r="H249" s="3">
        <v>2640</v>
      </c>
      <c r="I249" s="3">
        <v>3600</v>
      </c>
      <c r="J249" s="3">
        <v>4500</v>
      </c>
      <c r="K249" s="3">
        <v>2880</v>
      </c>
      <c r="L249" s="3">
        <v>3720</v>
      </c>
      <c r="M249" s="3">
        <v>3780</v>
      </c>
      <c r="N249" s="3">
        <v>3150</v>
      </c>
      <c r="O249" s="3">
        <v>2970</v>
      </c>
      <c r="P249" s="3">
        <v>4020</v>
      </c>
      <c r="Q249" s="3">
        <v>3450</v>
      </c>
      <c r="R249" s="3">
        <v>3510</v>
      </c>
      <c r="S249" s="15">
        <f t="shared" si="6"/>
        <v>41580</v>
      </c>
    </row>
    <row r="250" spans="1:19" ht="12.75">
      <c r="A250" s="2" t="s">
        <v>51</v>
      </c>
      <c r="B250" s="2" t="s">
        <v>96</v>
      </c>
      <c r="C250" s="4">
        <v>1</v>
      </c>
      <c r="D250" s="5">
        <v>30</v>
      </c>
      <c r="E250" s="2" t="s">
        <v>33</v>
      </c>
      <c r="F250" s="2" t="s">
        <v>52</v>
      </c>
      <c r="G250" s="3">
        <v>990</v>
      </c>
      <c r="H250" s="3">
        <v>390</v>
      </c>
      <c r="I250" s="3">
        <v>1020</v>
      </c>
      <c r="J250" s="3">
        <v>1740</v>
      </c>
      <c r="K250" s="3">
        <v>1290</v>
      </c>
      <c r="L250" s="3">
        <v>990</v>
      </c>
      <c r="M250" s="3">
        <v>1440</v>
      </c>
      <c r="N250" s="3">
        <v>990</v>
      </c>
      <c r="O250" s="3">
        <v>990</v>
      </c>
      <c r="P250" s="3">
        <v>570</v>
      </c>
      <c r="Q250" s="3">
        <v>900</v>
      </c>
      <c r="R250" s="3">
        <v>1350</v>
      </c>
      <c r="S250" s="15">
        <f t="shared" si="6"/>
        <v>12660</v>
      </c>
    </row>
    <row r="251" spans="1:19" ht="12.75">
      <c r="A251" s="2" t="s">
        <v>24</v>
      </c>
      <c r="B251" s="16" t="s">
        <v>96</v>
      </c>
      <c r="C251" s="4">
        <v>1</v>
      </c>
      <c r="D251" s="5">
        <v>50</v>
      </c>
      <c r="E251" s="2" t="s">
        <v>14</v>
      </c>
      <c r="F251" s="2" t="s">
        <v>25</v>
      </c>
      <c r="G251" s="3">
        <v>0</v>
      </c>
      <c r="H251" s="3">
        <v>0</v>
      </c>
      <c r="I251" s="3">
        <v>0</v>
      </c>
      <c r="J251" s="3">
        <v>0</v>
      </c>
      <c r="K251" s="3">
        <v>0</v>
      </c>
      <c r="L251" s="3">
        <v>0</v>
      </c>
      <c r="M251" s="3">
        <v>0</v>
      </c>
      <c r="N251" s="3">
        <v>0</v>
      </c>
      <c r="O251" s="3">
        <v>0</v>
      </c>
      <c r="P251" s="3">
        <v>0</v>
      </c>
      <c r="Q251" s="3">
        <v>0</v>
      </c>
      <c r="R251" s="3">
        <v>0</v>
      </c>
      <c r="S251" s="15">
        <f t="shared" si="6"/>
        <v>0</v>
      </c>
    </row>
    <row r="252" spans="1:19" ht="12.75">
      <c r="A252" s="2" t="s">
        <v>24</v>
      </c>
      <c r="B252" s="16" t="s">
        <v>96</v>
      </c>
      <c r="C252" s="4">
        <v>1</v>
      </c>
      <c r="D252" s="5">
        <v>50</v>
      </c>
      <c r="E252" s="2" t="s">
        <v>10</v>
      </c>
      <c r="F252" s="2" t="s">
        <v>25</v>
      </c>
      <c r="G252" s="3">
        <v>0</v>
      </c>
      <c r="H252" s="3">
        <v>0</v>
      </c>
      <c r="I252" s="3">
        <v>0</v>
      </c>
      <c r="J252" s="3">
        <v>0</v>
      </c>
      <c r="K252" s="3">
        <v>0</v>
      </c>
      <c r="L252" s="3">
        <v>0</v>
      </c>
      <c r="M252" s="3">
        <v>0</v>
      </c>
      <c r="N252" s="3">
        <v>0</v>
      </c>
      <c r="O252" s="3">
        <v>0</v>
      </c>
      <c r="P252" s="3">
        <v>0</v>
      </c>
      <c r="Q252" s="3">
        <v>0</v>
      </c>
      <c r="R252" s="3">
        <v>0</v>
      </c>
      <c r="S252" s="15">
        <f t="shared" si="6"/>
        <v>0</v>
      </c>
    </row>
    <row r="253" spans="1:19" ht="12.75">
      <c r="A253" s="2" t="s">
        <v>24</v>
      </c>
      <c r="B253" s="16" t="s">
        <v>96</v>
      </c>
      <c r="C253" s="4">
        <v>1</v>
      </c>
      <c r="D253" s="5">
        <v>50</v>
      </c>
      <c r="E253" s="2" t="s">
        <v>28</v>
      </c>
      <c r="F253" s="2" t="s">
        <v>25</v>
      </c>
      <c r="G253" s="3">
        <v>0</v>
      </c>
      <c r="H253" s="3">
        <v>0</v>
      </c>
      <c r="I253" s="3">
        <v>0</v>
      </c>
      <c r="J253" s="3">
        <v>0</v>
      </c>
      <c r="K253" s="3">
        <v>0</v>
      </c>
      <c r="L253" s="3">
        <v>0</v>
      </c>
      <c r="M253" s="3">
        <v>0</v>
      </c>
      <c r="N253" s="3">
        <v>0</v>
      </c>
      <c r="O253" s="3">
        <v>0</v>
      </c>
      <c r="P253" s="3">
        <v>0</v>
      </c>
      <c r="Q253" s="3">
        <v>0</v>
      </c>
      <c r="R253" s="3">
        <v>0</v>
      </c>
      <c r="S253" s="15">
        <f t="shared" si="6"/>
        <v>0</v>
      </c>
    </row>
    <row r="254" spans="1:19" ht="12.75">
      <c r="A254" s="2" t="s">
        <v>24</v>
      </c>
      <c r="B254" s="16" t="s">
        <v>96</v>
      </c>
      <c r="C254" s="4">
        <v>1</v>
      </c>
      <c r="D254" s="5">
        <v>100</v>
      </c>
      <c r="E254" s="2" t="s">
        <v>7</v>
      </c>
      <c r="F254" s="2" t="s">
        <v>25</v>
      </c>
      <c r="G254" s="3">
        <v>0</v>
      </c>
      <c r="H254" s="3">
        <v>0</v>
      </c>
      <c r="I254" s="3">
        <v>0</v>
      </c>
      <c r="J254" s="3">
        <v>0</v>
      </c>
      <c r="K254" s="3">
        <v>0</v>
      </c>
      <c r="L254" s="3">
        <v>0</v>
      </c>
      <c r="M254" s="3">
        <v>0</v>
      </c>
      <c r="N254" s="3">
        <v>0</v>
      </c>
      <c r="O254" s="3">
        <v>0</v>
      </c>
      <c r="P254" s="3">
        <v>0</v>
      </c>
      <c r="Q254" s="3">
        <v>0</v>
      </c>
      <c r="R254" s="3">
        <v>0</v>
      </c>
      <c r="S254" s="15">
        <f t="shared" si="6"/>
        <v>0</v>
      </c>
    </row>
    <row r="255" spans="1:19" ht="12.75">
      <c r="A255" s="2" t="s">
        <v>24</v>
      </c>
      <c r="B255" s="16" t="s">
        <v>96</v>
      </c>
      <c r="C255" s="4">
        <v>1</v>
      </c>
      <c r="D255" s="5">
        <v>100</v>
      </c>
      <c r="E255" s="2" t="s">
        <v>27</v>
      </c>
      <c r="F255" s="2" t="s">
        <v>25</v>
      </c>
      <c r="G255" s="3">
        <v>0</v>
      </c>
      <c r="H255" s="3">
        <v>0</v>
      </c>
      <c r="I255" s="3">
        <v>0</v>
      </c>
      <c r="J255" s="3">
        <v>0</v>
      </c>
      <c r="K255" s="3">
        <v>0</v>
      </c>
      <c r="L255" s="3">
        <v>0</v>
      </c>
      <c r="M255" s="3">
        <v>0</v>
      </c>
      <c r="N255" s="3">
        <v>0</v>
      </c>
      <c r="O255" s="3">
        <v>0</v>
      </c>
      <c r="P255" s="3">
        <v>0</v>
      </c>
      <c r="Q255" s="3">
        <v>0</v>
      </c>
      <c r="R255" s="3">
        <v>0</v>
      </c>
      <c r="S255" s="15">
        <f t="shared" si="6"/>
        <v>0</v>
      </c>
    </row>
    <row r="256" spans="1:19" ht="12.75">
      <c r="A256" s="2" t="s">
        <v>6</v>
      </c>
      <c r="B256" s="16" t="s">
        <v>96</v>
      </c>
      <c r="C256" s="4">
        <v>1</v>
      </c>
      <c r="D256" s="5">
        <v>60</v>
      </c>
      <c r="E256" s="2" t="s">
        <v>11</v>
      </c>
      <c r="F256" s="2" t="s">
        <v>8</v>
      </c>
      <c r="G256" s="3">
        <v>0</v>
      </c>
      <c r="H256" s="3">
        <v>0</v>
      </c>
      <c r="I256" s="3">
        <v>0</v>
      </c>
      <c r="J256" s="3">
        <v>0</v>
      </c>
      <c r="K256" s="3">
        <v>0</v>
      </c>
      <c r="L256" s="3">
        <v>0</v>
      </c>
      <c r="M256" s="3">
        <v>0</v>
      </c>
      <c r="N256" s="3">
        <v>0</v>
      </c>
      <c r="O256" s="3">
        <v>0</v>
      </c>
      <c r="P256" s="3">
        <v>0</v>
      </c>
      <c r="Q256" s="3">
        <v>0</v>
      </c>
      <c r="R256" s="3">
        <v>0</v>
      </c>
      <c r="S256" s="15">
        <f t="shared" si="6"/>
        <v>0</v>
      </c>
    </row>
    <row r="257" spans="1:19" ht="12.75">
      <c r="A257" s="2" t="s">
        <v>6</v>
      </c>
      <c r="B257" s="2" t="s">
        <v>96</v>
      </c>
      <c r="C257" s="4">
        <v>1</v>
      </c>
      <c r="D257" s="5">
        <v>100</v>
      </c>
      <c r="E257" s="2" t="s">
        <v>13</v>
      </c>
      <c r="F257" s="2" t="s">
        <v>8</v>
      </c>
      <c r="G257" s="3">
        <v>1630</v>
      </c>
      <c r="H257" s="3">
        <v>5430</v>
      </c>
      <c r="I257" s="3">
        <v>4680</v>
      </c>
      <c r="J257" s="3">
        <v>1980</v>
      </c>
      <c r="K257" s="3">
        <v>5280</v>
      </c>
      <c r="L257" s="3">
        <v>4545</v>
      </c>
      <c r="M257" s="3">
        <v>2220</v>
      </c>
      <c r="N257" s="3">
        <v>5130</v>
      </c>
      <c r="O257" s="3">
        <v>3390</v>
      </c>
      <c r="P257" s="3">
        <v>3420</v>
      </c>
      <c r="Q257" s="3">
        <v>4695</v>
      </c>
      <c r="R257" s="3">
        <v>2070</v>
      </c>
      <c r="S257" s="15">
        <f t="shared" si="6"/>
        <v>44470</v>
      </c>
    </row>
    <row r="258" spans="1:19" ht="12.75">
      <c r="A258" s="2" t="s">
        <v>6</v>
      </c>
      <c r="B258" s="2" t="s">
        <v>96</v>
      </c>
      <c r="C258" s="4">
        <v>1</v>
      </c>
      <c r="D258" s="5">
        <v>100</v>
      </c>
      <c r="E258" s="2" t="s">
        <v>7</v>
      </c>
      <c r="F258" s="2" t="s">
        <v>8</v>
      </c>
      <c r="G258" s="3">
        <v>6330</v>
      </c>
      <c r="H258" s="3">
        <v>6570</v>
      </c>
      <c r="I258" s="3">
        <v>6242</v>
      </c>
      <c r="J258" s="3">
        <v>6945</v>
      </c>
      <c r="K258" s="3">
        <v>4575</v>
      </c>
      <c r="L258" s="3">
        <v>7140</v>
      </c>
      <c r="M258" s="3">
        <v>8115</v>
      </c>
      <c r="N258" s="3">
        <v>7320</v>
      </c>
      <c r="O258" s="3">
        <v>3000</v>
      </c>
      <c r="P258" s="3">
        <v>8175</v>
      </c>
      <c r="Q258" s="3">
        <v>8175</v>
      </c>
      <c r="R258" s="3">
        <v>6480</v>
      </c>
      <c r="S258" s="15">
        <f t="shared" si="6"/>
        <v>79067</v>
      </c>
    </row>
    <row r="259" spans="1:19" ht="12.75">
      <c r="A259" s="2" t="s">
        <v>6</v>
      </c>
      <c r="B259" s="2" t="s">
        <v>96</v>
      </c>
      <c r="C259" s="4">
        <v>1</v>
      </c>
      <c r="D259" s="5">
        <v>100</v>
      </c>
      <c r="E259" s="2" t="s">
        <v>11</v>
      </c>
      <c r="F259" s="2" t="s">
        <v>8</v>
      </c>
      <c r="G259" s="3">
        <v>4890</v>
      </c>
      <c r="H259" s="3">
        <v>3510</v>
      </c>
      <c r="I259" s="3">
        <v>5670</v>
      </c>
      <c r="J259" s="3">
        <v>2445</v>
      </c>
      <c r="K259" s="3">
        <v>5010</v>
      </c>
      <c r="L259" s="3">
        <v>4830</v>
      </c>
      <c r="M259" s="3">
        <v>3510</v>
      </c>
      <c r="N259" s="3">
        <v>5265</v>
      </c>
      <c r="O259" s="3">
        <v>4380</v>
      </c>
      <c r="P259" s="3">
        <v>3480</v>
      </c>
      <c r="Q259" s="3">
        <v>4230</v>
      </c>
      <c r="R259" s="3">
        <v>5910</v>
      </c>
      <c r="S259" s="15">
        <f t="shared" si="6"/>
        <v>53130</v>
      </c>
    </row>
    <row r="260" spans="1:19" ht="12.75">
      <c r="A260" s="2" t="s">
        <v>6</v>
      </c>
      <c r="B260" s="16" t="s">
        <v>96</v>
      </c>
      <c r="C260" s="4">
        <v>1</v>
      </c>
      <c r="D260" s="5">
        <v>1000</v>
      </c>
      <c r="E260" s="2" t="s">
        <v>13</v>
      </c>
      <c r="F260" s="2" t="s">
        <v>8</v>
      </c>
      <c r="G260" s="3">
        <v>0</v>
      </c>
      <c r="H260" s="3">
        <v>0</v>
      </c>
      <c r="I260" s="3">
        <v>0</v>
      </c>
      <c r="J260" s="3">
        <v>0</v>
      </c>
      <c r="K260" s="3">
        <v>0</v>
      </c>
      <c r="L260" s="3">
        <v>0</v>
      </c>
      <c r="M260" s="3">
        <v>0</v>
      </c>
      <c r="N260" s="3">
        <v>0</v>
      </c>
      <c r="O260" s="3">
        <v>0</v>
      </c>
      <c r="P260" s="3">
        <v>0</v>
      </c>
      <c r="Q260" s="3">
        <v>0</v>
      </c>
      <c r="R260" s="3">
        <v>0</v>
      </c>
      <c r="S260" s="15">
        <f t="shared" si="6"/>
        <v>0</v>
      </c>
    </row>
    <row r="261" spans="1:19" ht="12.75">
      <c r="A261" s="2" t="s">
        <v>6</v>
      </c>
      <c r="B261" s="16" t="s">
        <v>96</v>
      </c>
      <c r="C261" s="4">
        <v>1</v>
      </c>
      <c r="D261" s="5">
        <v>1000</v>
      </c>
      <c r="E261" s="2" t="s">
        <v>7</v>
      </c>
      <c r="F261" s="2" t="s">
        <v>8</v>
      </c>
      <c r="G261" s="3">
        <v>0</v>
      </c>
      <c r="H261" s="3">
        <v>0</v>
      </c>
      <c r="I261" s="3">
        <v>0</v>
      </c>
      <c r="J261" s="3">
        <v>0</v>
      </c>
      <c r="K261" s="3">
        <v>0</v>
      </c>
      <c r="L261" s="3">
        <v>0</v>
      </c>
      <c r="M261" s="3">
        <v>0</v>
      </c>
      <c r="N261" s="3">
        <v>0</v>
      </c>
      <c r="O261" s="3">
        <v>0</v>
      </c>
      <c r="P261" s="3">
        <v>0</v>
      </c>
      <c r="Q261" s="3">
        <v>0</v>
      </c>
      <c r="R261" s="3">
        <v>0</v>
      </c>
      <c r="S261" s="15">
        <f t="shared" si="6"/>
        <v>0</v>
      </c>
    </row>
    <row r="262" spans="1:19" ht="12.75">
      <c r="A262" s="2" t="s">
        <v>6</v>
      </c>
      <c r="B262" s="16" t="s">
        <v>96</v>
      </c>
      <c r="C262" s="4">
        <v>1</v>
      </c>
      <c r="D262" s="5">
        <v>1000</v>
      </c>
      <c r="E262" s="2" t="s">
        <v>11</v>
      </c>
      <c r="F262" s="2" t="s">
        <v>8</v>
      </c>
      <c r="G262" s="3">
        <v>0</v>
      </c>
      <c r="H262" s="3">
        <v>0</v>
      </c>
      <c r="I262" s="3">
        <v>0</v>
      </c>
      <c r="J262" s="3">
        <v>0</v>
      </c>
      <c r="K262" s="3">
        <v>0</v>
      </c>
      <c r="L262" s="3">
        <v>0</v>
      </c>
      <c r="M262" s="3">
        <v>0</v>
      </c>
      <c r="N262" s="3">
        <v>0</v>
      </c>
      <c r="O262" s="3">
        <v>0</v>
      </c>
      <c r="P262" s="3">
        <v>0</v>
      </c>
      <c r="Q262" s="3">
        <v>0</v>
      </c>
      <c r="R262" s="3">
        <v>0</v>
      </c>
      <c r="S262" s="15">
        <f t="shared" si="6"/>
        <v>0</v>
      </c>
    </row>
    <row r="263" spans="1:19" ht="12.75">
      <c r="A263" s="2" t="s">
        <v>24</v>
      </c>
      <c r="B263" s="16" t="s">
        <v>96</v>
      </c>
      <c r="C263" s="4">
        <v>1</v>
      </c>
      <c r="D263" s="5">
        <v>30</v>
      </c>
      <c r="E263" s="2" t="s">
        <v>13</v>
      </c>
      <c r="F263" s="2" t="s">
        <v>8</v>
      </c>
      <c r="G263" s="3">
        <v>0</v>
      </c>
      <c r="H263" s="3">
        <v>0</v>
      </c>
      <c r="I263" s="3">
        <v>0</v>
      </c>
      <c r="J263" s="3">
        <v>0</v>
      </c>
      <c r="K263" s="3">
        <v>0</v>
      </c>
      <c r="L263" s="3">
        <v>0</v>
      </c>
      <c r="M263" s="3">
        <v>0</v>
      </c>
      <c r="N263" s="3">
        <v>0</v>
      </c>
      <c r="O263" s="3">
        <v>0</v>
      </c>
      <c r="P263" s="3">
        <v>0</v>
      </c>
      <c r="Q263" s="3">
        <v>0</v>
      </c>
      <c r="R263" s="3">
        <v>0</v>
      </c>
      <c r="S263" s="15">
        <f t="shared" si="6"/>
        <v>0</v>
      </c>
    </row>
    <row r="264" spans="1:19" ht="12.75">
      <c r="A264" s="2" t="s">
        <v>24</v>
      </c>
      <c r="B264" s="2" t="s">
        <v>96</v>
      </c>
      <c r="C264" s="4">
        <v>1</v>
      </c>
      <c r="D264" s="5">
        <v>100</v>
      </c>
      <c r="E264" s="2" t="s">
        <v>13</v>
      </c>
      <c r="F264" s="2" t="s">
        <v>8</v>
      </c>
      <c r="G264" s="3">
        <v>3495</v>
      </c>
      <c r="H264" s="3">
        <v>660</v>
      </c>
      <c r="I264" s="3">
        <v>1890</v>
      </c>
      <c r="J264" s="3">
        <v>1350</v>
      </c>
      <c r="K264" s="3">
        <v>1575</v>
      </c>
      <c r="L264" s="3">
        <v>2460</v>
      </c>
      <c r="M264" s="3">
        <v>1900</v>
      </c>
      <c r="N264" s="3">
        <v>1275</v>
      </c>
      <c r="O264" s="3">
        <v>1860</v>
      </c>
      <c r="P264" s="3">
        <v>3585</v>
      </c>
      <c r="Q264" s="3">
        <v>900</v>
      </c>
      <c r="R264" s="3">
        <v>2115</v>
      </c>
      <c r="S264" s="15">
        <f t="shared" si="6"/>
        <v>23065</v>
      </c>
    </row>
    <row r="265" spans="1:19" ht="12.75">
      <c r="A265" s="2" t="s">
        <v>24</v>
      </c>
      <c r="B265" s="2" t="s">
        <v>96</v>
      </c>
      <c r="C265" s="4">
        <v>1</v>
      </c>
      <c r="D265" s="5">
        <v>100</v>
      </c>
      <c r="E265" s="2" t="s">
        <v>7</v>
      </c>
      <c r="F265" s="2" t="s">
        <v>8</v>
      </c>
      <c r="G265" s="3">
        <v>1020</v>
      </c>
      <c r="H265" s="3">
        <v>1170</v>
      </c>
      <c r="I265" s="3">
        <v>1575</v>
      </c>
      <c r="J265" s="3">
        <v>2475</v>
      </c>
      <c r="K265" s="3">
        <v>1845</v>
      </c>
      <c r="L265" s="3">
        <v>840</v>
      </c>
      <c r="M265" s="3">
        <v>720</v>
      </c>
      <c r="N265" s="3">
        <v>1485</v>
      </c>
      <c r="O265" s="3">
        <v>2070</v>
      </c>
      <c r="P265" s="3">
        <v>360</v>
      </c>
      <c r="Q265" s="3">
        <v>990</v>
      </c>
      <c r="R265" s="3">
        <v>0</v>
      </c>
      <c r="S265" s="15">
        <f t="shared" si="6"/>
        <v>14550</v>
      </c>
    </row>
    <row r="266" spans="1:19" ht="12.75">
      <c r="A266" s="2" t="s">
        <v>22</v>
      </c>
      <c r="B266" s="16" t="s">
        <v>96</v>
      </c>
      <c r="C266" s="4">
        <v>1</v>
      </c>
      <c r="D266" s="5">
        <v>20</v>
      </c>
      <c r="E266" s="2" t="s">
        <v>11</v>
      </c>
      <c r="F266" s="2" t="s">
        <v>8</v>
      </c>
      <c r="G266" s="3">
        <v>0</v>
      </c>
      <c r="H266" s="3">
        <v>0</v>
      </c>
      <c r="I266" s="3">
        <v>0</v>
      </c>
      <c r="J266" s="3">
        <v>0</v>
      </c>
      <c r="K266" s="3">
        <v>0</v>
      </c>
      <c r="L266" s="3">
        <v>0</v>
      </c>
      <c r="M266" s="3">
        <v>0</v>
      </c>
      <c r="N266" s="3">
        <v>0</v>
      </c>
      <c r="O266" s="3">
        <v>0</v>
      </c>
      <c r="P266" s="3">
        <v>0</v>
      </c>
      <c r="Q266" s="3">
        <v>0</v>
      </c>
      <c r="R266" s="3">
        <v>0</v>
      </c>
      <c r="S266" s="15">
        <f t="shared" si="6"/>
        <v>0</v>
      </c>
    </row>
    <row r="267" spans="1:19" ht="12.75">
      <c r="A267" s="2" t="s">
        <v>22</v>
      </c>
      <c r="B267" s="16" t="s">
        <v>96</v>
      </c>
      <c r="C267" s="4">
        <v>1</v>
      </c>
      <c r="D267" s="5">
        <v>30</v>
      </c>
      <c r="E267" s="2" t="s">
        <v>7</v>
      </c>
      <c r="F267" s="2" t="s">
        <v>8</v>
      </c>
      <c r="G267" s="3">
        <v>0</v>
      </c>
      <c r="H267" s="3">
        <v>0</v>
      </c>
      <c r="I267" s="3">
        <v>0</v>
      </c>
      <c r="J267" s="3">
        <v>0</v>
      </c>
      <c r="K267" s="3">
        <v>0</v>
      </c>
      <c r="L267" s="3">
        <v>0</v>
      </c>
      <c r="M267" s="3">
        <v>0</v>
      </c>
      <c r="N267" s="3">
        <v>0</v>
      </c>
      <c r="O267" s="3">
        <v>0</v>
      </c>
      <c r="P267" s="3">
        <v>0</v>
      </c>
      <c r="Q267" s="3">
        <v>0</v>
      </c>
      <c r="R267" s="3">
        <v>0</v>
      </c>
      <c r="S267" s="15">
        <f t="shared" si="6"/>
        <v>0</v>
      </c>
    </row>
    <row r="268" spans="1:19" ht="12.75">
      <c r="A268" s="2" t="s">
        <v>22</v>
      </c>
      <c r="B268" s="2" t="s">
        <v>96</v>
      </c>
      <c r="C268" s="4">
        <v>1</v>
      </c>
      <c r="D268" s="5">
        <v>100</v>
      </c>
      <c r="E268" s="2" t="s">
        <v>13</v>
      </c>
      <c r="F268" s="2" t="s">
        <v>8</v>
      </c>
      <c r="G268" s="3">
        <v>928</v>
      </c>
      <c r="H268" s="3">
        <v>2370</v>
      </c>
      <c r="I268" s="3">
        <v>1410</v>
      </c>
      <c r="J268" s="3">
        <v>810</v>
      </c>
      <c r="K268" s="3">
        <v>855</v>
      </c>
      <c r="L268" s="3">
        <v>870</v>
      </c>
      <c r="M268" s="3">
        <v>690</v>
      </c>
      <c r="N268" s="3">
        <v>2475</v>
      </c>
      <c r="O268" s="3">
        <v>1200</v>
      </c>
      <c r="P268" s="3">
        <v>1320</v>
      </c>
      <c r="Q268" s="3">
        <v>945</v>
      </c>
      <c r="R268" s="3">
        <v>1425</v>
      </c>
      <c r="S268" s="15">
        <f t="shared" si="6"/>
        <v>15298</v>
      </c>
    </row>
    <row r="269" spans="1:19" ht="12.75">
      <c r="A269" s="2" t="s">
        <v>22</v>
      </c>
      <c r="B269" s="2" t="s">
        <v>96</v>
      </c>
      <c r="C269" s="4">
        <v>1</v>
      </c>
      <c r="D269" s="5">
        <v>100</v>
      </c>
      <c r="E269" s="2" t="s">
        <v>40</v>
      </c>
      <c r="F269" s="2" t="s">
        <v>8</v>
      </c>
      <c r="G269" s="3">
        <v>0</v>
      </c>
      <c r="H269" s="3">
        <v>0</v>
      </c>
      <c r="I269" s="3">
        <v>90</v>
      </c>
      <c r="J269" s="3">
        <v>0</v>
      </c>
      <c r="K269" s="3">
        <v>0</v>
      </c>
      <c r="L269" s="3">
        <v>0</v>
      </c>
      <c r="M269" s="3">
        <v>90</v>
      </c>
      <c r="N269" s="3">
        <v>0</v>
      </c>
      <c r="O269" s="3">
        <v>180</v>
      </c>
      <c r="P269" s="3">
        <v>0</v>
      </c>
      <c r="Q269" s="3">
        <v>0</v>
      </c>
      <c r="R269" s="3">
        <v>0</v>
      </c>
      <c r="S269" s="15">
        <f t="shared" si="6"/>
        <v>360</v>
      </c>
    </row>
    <row r="270" spans="1:19" ht="12.75">
      <c r="A270" s="2" t="s">
        <v>22</v>
      </c>
      <c r="B270" s="2" t="s">
        <v>96</v>
      </c>
      <c r="C270" s="4">
        <v>1</v>
      </c>
      <c r="D270" s="5">
        <v>100</v>
      </c>
      <c r="E270" s="2" t="s">
        <v>7</v>
      </c>
      <c r="F270" s="2" t="s">
        <v>8</v>
      </c>
      <c r="G270" s="3">
        <v>2775</v>
      </c>
      <c r="H270" s="3">
        <v>5220</v>
      </c>
      <c r="I270" s="3">
        <v>3930</v>
      </c>
      <c r="J270" s="3">
        <v>3840</v>
      </c>
      <c r="K270" s="3">
        <v>4200</v>
      </c>
      <c r="L270" s="3">
        <v>4680</v>
      </c>
      <c r="M270" s="3">
        <v>4981</v>
      </c>
      <c r="N270" s="3">
        <v>3390</v>
      </c>
      <c r="O270" s="3">
        <v>2610</v>
      </c>
      <c r="P270" s="3">
        <v>6420</v>
      </c>
      <c r="Q270" s="3">
        <v>3840</v>
      </c>
      <c r="R270" s="3">
        <v>2730</v>
      </c>
      <c r="S270" s="15">
        <f t="shared" si="6"/>
        <v>48616</v>
      </c>
    </row>
    <row r="271" spans="1:19" ht="12.75">
      <c r="A271" s="2" t="s">
        <v>22</v>
      </c>
      <c r="B271" s="16" t="s">
        <v>96</v>
      </c>
      <c r="C271" s="4">
        <v>1</v>
      </c>
      <c r="D271" s="5">
        <v>100</v>
      </c>
      <c r="E271" s="2" t="s">
        <v>41</v>
      </c>
      <c r="F271" s="2" t="s">
        <v>8</v>
      </c>
      <c r="G271" s="3">
        <v>0</v>
      </c>
      <c r="H271" s="3">
        <v>0</v>
      </c>
      <c r="I271" s="3">
        <v>0</v>
      </c>
      <c r="J271" s="3">
        <v>0</v>
      </c>
      <c r="K271" s="3">
        <v>0</v>
      </c>
      <c r="L271" s="3">
        <v>0</v>
      </c>
      <c r="M271" s="3">
        <v>0</v>
      </c>
      <c r="N271" s="3">
        <v>0</v>
      </c>
      <c r="O271" s="3">
        <v>0</v>
      </c>
      <c r="P271" s="3">
        <v>0</v>
      </c>
      <c r="Q271" s="3">
        <v>0</v>
      </c>
      <c r="R271" s="3">
        <v>0</v>
      </c>
      <c r="S271" s="15">
        <f t="shared" si="6"/>
        <v>0</v>
      </c>
    </row>
    <row r="272" spans="1:19" ht="12.75">
      <c r="A272" s="2" t="s">
        <v>22</v>
      </c>
      <c r="B272" s="2" t="s">
        <v>96</v>
      </c>
      <c r="C272" s="4">
        <v>1</v>
      </c>
      <c r="D272" s="5">
        <v>100</v>
      </c>
      <c r="E272" s="2" t="s">
        <v>27</v>
      </c>
      <c r="F272" s="2" t="s">
        <v>8</v>
      </c>
      <c r="G272" s="3">
        <v>225</v>
      </c>
      <c r="H272" s="3">
        <v>870</v>
      </c>
      <c r="I272" s="3">
        <v>180</v>
      </c>
      <c r="J272" s="3">
        <v>1210</v>
      </c>
      <c r="K272" s="3">
        <v>1035</v>
      </c>
      <c r="L272" s="3">
        <v>990</v>
      </c>
      <c r="M272" s="3">
        <v>180</v>
      </c>
      <c r="N272" s="3">
        <v>990</v>
      </c>
      <c r="O272" s="3">
        <v>1890</v>
      </c>
      <c r="P272" s="3">
        <v>150</v>
      </c>
      <c r="Q272" s="3">
        <v>810</v>
      </c>
      <c r="R272" s="3">
        <v>690</v>
      </c>
      <c r="S272" s="15">
        <f t="shared" si="6"/>
        <v>9220</v>
      </c>
    </row>
    <row r="273" spans="1:19" ht="12.75">
      <c r="A273" s="2" t="s">
        <v>22</v>
      </c>
      <c r="B273" s="2" t="s">
        <v>96</v>
      </c>
      <c r="C273" s="4">
        <v>1</v>
      </c>
      <c r="D273" s="5">
        <v>100</v>
      </c>
      <c r="E273" s="2" t="s">
        <v>11</v>
      </c>
      <c r="F273" s="2" t="s">
        <v>8</v>
      </c>
      <c r="G273" s="3">
        <v>3510</v>
      </c>
      <c r="H273" s="3">
        <v>4055</v>
      </c>
      <c r="I273" s="3">
        <v>4305</v>
      </c>
      <c r="J273" s="3">
        <v>3770</v>
      </c>
      <c r="K273" s="3">
        <v>3530</v>
      </c>
      <c r="L273" s="3">
        <v>4427</v>
      </c>
      <c r="M273" s="3">
        <v>4750</v>
      </c>
      <c r="N273" s="3">
        <v>3460</v>
      </c>
      <c r="O273" s="3">
        <v>4000</v>
      </c>
      <c r="P273" s="3">
        <v>4045</v>
      </c>
      <c r="Q273" s="3">
        <v>1560</v>
      </c>
      <c r="R273" s="3">
        <v>1770</v>
      </c>
      <c r="S273" s="15">
        <f t="shared" si="6"/>
        <v>43182</v>
      </c>
    </row>
    <row r="274" spans="1:19" ht="12.75">
      <c r="A274" s="2" t="s">
        <v>22</v>
      </c>
      <c r="B274" s="2" t="s">
        <v>96</v>
      </c>
      <c r="C274" s="4">
        <v>1</v>
      </c>
      <c r="D274" s="5">
        <v>100</v>
      </c>
      <c r="E274" s="2" t="s">
        <v>34</v>
      </c>
      <c r="F274" s="2" t="s">
        <v>8</v>
      </c>
      <c r="G274" s="3">
        <v>2200</v>
      </c>
      <c r="H274" s="3">
        <v>2475</v>
      </c>
      <c r="I274" s="3">
        <v>2010</v>
      </c>
      <c r="J274" s="3">
        <v>2580</v>
      </c>
      <c r="K274" s="3">
        <v>2460</v>
      </c>
      <c r="L274" s="3">
        <v>1950</v>
      </c>
      <c r="M274" s="3">
        <v>2205</v>
      </c>
      <c r="N274" s="3">
        <v>1472</v>
      </c>
      <c r="O274" s="3">
        <v>2291</v>
      </c>
      <c r="P274" s="3">
        <v>2080</v>
      </c>
      <c r="Q274" s="3">
        <v>3601</v>
      </c>
      <c r="R274" s="3">
        <v>855</v>
      </c>
      <c r="S274" s="15">
        <f t="shared" si="6"/>
        <v>26179</v>
      </c>
    </row>
    <row r="275" spans="1:19" ht="12.75">
      <c r="A275" s="2" t="s">
        <v>32</v>
      </c>
      <c r="B275" s="16" t="s">
        <v>96</v>
      </c>
      <c r="C275" s="4">
        <v>1</v>
      </c>
      <c r="D275" s="5">
        <v>10</v>
      </c>
      <c r="E275" s="2" t="s">
        <v>35</v>
      </c>
      <c r="F275" s="2" t="s">
        <v>8</v>
      </c>
      <c r="G275" s="3">
        <v>0</v>
      </c>
      <c r="H275" s="3">
        <v>0</v>
      </c>
      <c r="I275" s="3">
        <v>0</v>
      </c>
      <c r="J275" s="3">
        <v>0</v>
      </c>
      <c r="K275" s="3">
        <v>0</v>
      </c>
      <c r="L275" s="3">
        <v>0</v>
      </c>
      <c r="M275" s="3">
        <v>0</v>
      </c>
      <c r="N275" s="3">
        <v>0</v>
      </c>
      <c r="O275" s="3">
        <v>0</v>
      </c>
      <c r="P275" s="3">
        <v>0</v>
      </c>
      <c r="Q275" s="3">
        <v>0</v>
      </c>
      <c r="R275" s="3">
        <v>0</v>
      </c>
      <c r="S275" s="15">
        <f t="shared" si="6"/>
        <v>0</v>
      </c>
    </row>
    <row r="276" spans="1:19" ht="12.75">
      <c r="A276" s="2" t="s">
        <v>32</v>
      </c>
      <c r="B276" s="16" t="s">
        <v>96</v>
      </c>
      <c r="C276" s="4">
        <v>1</v>
      </c>
      <c r="D276" s="5">
        <v>15</v>
      </c>
      <c r="E276" s="2" t="s">
        <v>33</v>
      </c>
      <c r="F276" s="2" t="s">
        <v>8</v>
      </c>
      <c r="G276" s="3">
        <v>0</v>
      </c>
      <c r="H276" s="3">
        <v>0</v>
      </c>
      <c r="I276" s="3">
        <v>0</v>
      </c>
      <c r="J276" s="3">
        <v>0</v>
      </c>
      <c r="K276" s="3">
        <v>0</v>
      </c>
      <c r="L276" s="3">
        <v>0</v>
      </c>
      <c r="M276" s="3">
        <v>0</v>
      </c>
      <c r="N276" s="3">
        <v>0</v>
      </c>
      <c r="O276" s="3">
        <v>0</v>
      </c>
      <c r="P276" s="3">
        <v>0</v>
      </c>
      <c r="Q276" s="3">
        <v>0</v>
      </c>
      <c r="R276" s="3">
        <v>0</v>
      </c>
      <c r="S276" s="15">
        <f t="shared" si="6"/>
        <v>0</v>
      </c>
    </row>
    <row r="277" spans="1:19" ht="12.75">
      <c r="A277" s="2" t="s">
        <v>32</v>
      </c>
      <c r="B277" s="2" t="s">
        <v>96</v>
      </c>
      <c r="C277" s="4">
        <v>1</v>
      </c>
      <c r="D277" s="5">
        <v>30</v>
      </c>
      <c r="E277" s="2" t="s">
        <v>33</v>
      </c>
      <c r="F277" s="2" t="s">
        <v>8</v>
      </c>
      <c r="G277" s="3">
        <v>0</v>
      </c>
      <c r="H277" s="3">
        <v>0</v>
      </c>
      <c r="I277" s="3">
        <v>0</v>
      </c>
      <c r="J277" s="3">
        <v>3805</v>
      </c>
      <c r="K277" s="3">
        <v>5385</v>
      </c>
      <c r="L277" s="3">
        <v>8955</v>
      </c>
      <c r="M277" s="3">
        <v>7560</v>
      </c>
      <c r="N277" s="3">
        <v>6940</v>
      </c>
      <c r="O277" s="3">
        <v>7710</v>
      </c>
      <c r="P277" s="3">
        <v>9285</v>
      </c>
      <c r="Q277" s="3">
        <v>6435</v>
      </c>
      <c r="R277" s="3">
        <v>8355</v>
      </c>
      <c r="S277" s="15">
        <f t="shared" si="6"/>
        <v>64430</v>
      </c>
    </row>
    <row r="278" spans="1:19" ht="12.75">
      <c r="A278" s="2" t="s">
        <v>32</v>
      </c>
      <c r="B278" s="2" t="s">
        <v>96</v>
      </c>
      <c r="C278" s="4">
        <v>1</v>
      </c>
      <c r="D278" s="5">
        <v>30</v>
      </c>
      <c r="E278" s="2" t="s">
        <v>35</v>
      </c>
      <c r="F278" s="2" t="s">
        <v>8</v>
      </c>
      <c r="G278" s="3">
        <v>0</v>
      </c>
      <c r="H278" s="3">
        <v>0</v>
      </c>
      <c r="I278" s="3">
        <v>0</v>
      </c>
      <c r="J278" s="3">
        <v>20940</v>
      </c>
      <c r="K278" s="3">
        <v>44581</v>
      </c>
      <c r="L278" s="3">
        <v>54075</v>
      </c>
      <c r="M278" s="3">
        <v>52608</v>
      </c>
      <c r="N278" s="3">
        <v>48440</v>
      </c>
      <c r="O278" s="3">
        <v>51362</v>
      </c>
      <c r="P278" s="3">
        <v>44285</v>
      </c>
      <c r="Q278" s="3">
        <v>49800</v>
      </c>
      <c r="R278" s="3">
        <v>48798</v>
      </c>
      <c r="S278" s="15">
        <f t="shared" si="6"/>
        <v>414889</v>
      </c>
    </row>
    <row r="279" spans="1:19" ht="12.75">
      <c r="A279" s="2" t="s">
        <v>32</v>
      </c>
      <c r="B279" s="2" t="s">
        <v>96</v>
      </c>
      <c r="C279" s="4">
        <v>1</v>
      </c>
      <c r="D279" s="5">
        <v>100</v>
      </c>
      <c r="E279" s="2" t="s">
        <v>33</v>
      </c>
      <c r="F279" s="2" t="s">
        <v>8</v>
      </c>
      <c r="G279" s="3">
        <v>8925</v>
      </c>
      <c r="H279" s="3">
        <v>6755</v>
      </c>
      <c r="I279" s="3">
        <v>7245</v>
      </c>
      <c r="J279" s="3">
        <v>6480</v>
      </c>
      <c r="K279" s="3">
        <v>0</v>
      </c>
      <c r="L279" s="3">
        <v>0</v>
      </c>
      <c r="M279" s="3">
        <v>0</v>
      </c>
      <c r="N279" s="3">
        <v>0</v>
      </c>
      <c r="O279" s="3">
        <v>0</v>
      </c>
      <c r="P279" s="3">
        <v>0</v>
      </c>
      <c r="Q279" s="3">
        <v>0</v>
      </c>
      <c r="R279" s="3">
        <v>0</v>
      </c>
      <c r="S279" s="15">
        <f t="shared" si="6"/>
        <v>29405</v>
      </c>
    </row>
    <row r="280" spans="1:19" ht="12.75">
      <c r="A280" s="2" t="s">
        <v>32</v>
      </c>
      <c r="B280" s="2" t="s">
        <v>96</v>
      </c>
      <c r="C280" s="4">
        <v>1</v>
      </c>
      <c r="D280" s="5">
        <v>100</v>
      </c>
      <c r="E280" s="2" t="s">
        <v>35</v>
      </c>
      <c r="F280" s="2" t="s">
        <v>8</v>
      </c>
      <c r="G280" s="3">
        <v>54278</v>
      </c>
      <c r="H280" s="3">
        <v>47553</v>
      </c>
      <c r="I280" s="3">
        <v>53667</v>
      </c>
      <c r="J280" s="3">
        <v>32025</v>
      </c>
      <c r="K280" s="3">
        <v>0</v>
      </c>
      <c r="L280" s="3">
        <v>0</v>
      </c>
      <c r="M280" s="3">
        <v>0</v>
      </c>
      <c r="N280" s="3">
        <v>0</v>
      </c>
      <c r="O280" s="3">
        <v>0</v>
      </c>
      <c r="P280" s="3">
        <v>0</v>
      </c>
      <c r="Q280" s="3">
        <v>0</v>
      </c>
      <c r="R280" s="3">
        <v>0</v>
      </c>
      <c r="S280" s="15">
        <f t="shared" si="6"/>
        <v>187523</v>
      </c>
    </row>
    <row r="281" spans="1:19" ht="12.75">
      <c r="A281" s="2" t="s">
        <v>46</v>
      </c>
      <c r="B281" s="2" t="s">
        <v>96</v>
      </c>
      <c r="C281" s="4">
        <v>1</v>
      </c>
      <c r="D281" s="5">
        <v>100</v>
      </c>
      <c r="E281" s="2" t="s">
        <v>47</v>
      </c>
      <c r="F281" s="2" t="s">
        <v>8</v>
      </c>
      <c r="G281" s="3">
        <v>420</v>
      </c>
      <c r="H281" s="3">
        <v>0</v>
      </c>
      <c r="I281" s="3">
        <v>450</v>
      </c>
      <c r="J281" s="3">
        <v>90</v>
      </c>
      <c r="K281" s="3">
        <v>555</v>
      </c>
      <c r="L281" s="3">
        <v>180</v>
      </c>
      <c r="M281" s="3">
        <v>60</v>
      </c>
      <c r="N281" s="3">
        <v>270</v>
      </c>
      <c r="O281" s="3">
        <v>450</v>
      </c>
      <c r="P281" s="3">
        <v>0</v>
      </c>
      <c r="Q281" s="3">
        <v>645</v>
      </c>
      <c r="R281" s="3">
        <v>270</v>
      </c>
      <c r="S281" s="15">
        <f t="shared" si="6"/>
        <v>3390</v>
      </c>
    </row>
    <row r="282" spans="1:19" ht="12.75">
      <c r="A282" s="2" t="s">
        <v>46</v>
      </c>
      <c r="B282" s="2" t="s">
        <v>96</v>
      </c>
      <c r="C282" s="4">
        <v>1</v>
      </c>
      <c r="D282" s="5">
        <v>100</v>
      </c>
      <c r="E282" s="2" t="s">
        <v>13</v>
      </c>
      <c r="F282" s="2" t="s">
        <v>8</v>
      </c>
      <c r="G282" s="3">
        <v>1860</v>
      </c>
      <c r="H282" s="3">
        <v>725</v>
      </c>
      <c r="I282" s="3">
        <v>1845</v>
      </c>
      <c r="J282" s="3">
        <v>1530</v>
      </c>
      <c r="K282" s="3">
        <v>1860</v>
      </c>
      <c r="L282" s="3">
        <v>780</v>
      </c>
      <c r="M282" s="3">
        <v>1620</v>
      </c>
      <c r="N282" s="3">
        <v>900</v>
      </c>
      <c r="O282" s="3">
        <v>1290</v>
      </c>
      <c r="P282" s="3">
        <v>540</v>
      </c>
      <c r="Q282" s="3">
        <v>1170</v>
      </c>
      <c r="R282" s="3">
        <v>1440</v>
      </c>
      <c r="S282" s="15">
        <f t="shared" si="6"/>
        <v>15560</v>
      </c>
    </row>
    <row r="283" spans="1:19" ht="12.75">
      <c r="A283" s="2" t="s">
        <v>46</v>
      </c>
      <c r="B283" s="2" t="s">
        <v>96</v>
      </c>
      <c r="C283" s="4">
        <v>1</v>
      </c>
      <c r="D283" s="5">
        <v>100</v>
      </c>
      <c r="E283" s="2" t="s">
        <v>7</v>
      </c>
      <c r="F283" s="2" t="s">
        <v>8</v>
      </c>
      <c r="G283" s="3">
        <v>752</v>
      </c>
      <c r="H283" s="3">
        <v>720</v>
      </c>
      <c r="I283" s="3">
        <v>1920</v>
      </c>
      <c r="J283" s="3">
        <v>1620</v>
      </c>
      <c r="K283" s="3">
        <v>990</v>
      </c>
      <c r="L283" s="3">
        <v>1620</v>
      </c>
      <c r="M283" s="3">
        <v>2130</v>
      </c>
      <c r="N283" s="3">
        <v>630</v>
      </c>
      <c r="O283" s="3">
        <v>450</v>
      </c>
      <c r="P283" s="3">
        <v>1020</v>
      </c>
      <c r="Q283" s="3">
        <v>2025</v>
      </c>
      <c r="R283" s="3">
        <v>690</v>
      </c>
      <c r="S283" s="15">
        <f t="shared" si="6"/>
        <v>14567</v>
      </c>
    </row>
    <row r="284" spans="1:19" ht="12.75">
      <c r="A284" s="2" t="s">
        <v>77</v>
      </c>
      <c r="B284" s="2" t="s">
        <v>96</v>
      </c>
      <c r="C284" s="4">
        <v>1</v>
      </c>
      <c r="D284" s="5">
        <v>30</v>
      </c>
      <c r="E284" s="2" t="s">
        <v>65</v>
      </c>
      <c r="F284" s="2" t="s">
        <v>8</v>
      </c>
      <c r="G284" s="3">
        <v>0</v>
      </c>
      <c r="H284" s="3">
        <v>0</v>
      </c>
      <c r="I284" s="3">
        <v>0</v>
      </c>
      <c r="J284" s="3">
        <v>0</v>
      </c>
      <c r="K284" s="3">
        <v>0</v>
      </c>
      <c r="L284" s="3">
        <v>270</v>
      </c>
      <c r="M284" s="3">
        <v>570</v>
      </c>
      <c r="N284" s="3">
        <v>405</v>
      </c>
      <c r="O284" s="3">
        <v>450</v>
      </c>
      <c r="P284" s="3">
        <v>810</v>
      </c>
      <c r="Q284" s="3">
        <v>825</v>
      </c>
      <c r="R284" s="3">
        <v>450</v>
      </c>
      <c r="S284" s="15">
        <f t="shared" si="6"/>
        <v>3780</v>
      </c>
    </row>
    <row r="285" spans="1:19" ht="12.75">
      <c r="A285" s="2" t="s">
        <v>77</v>
      </c>
      <c r="B285" s="2" t="s">
        <v>96</v>
      </c>
      <c r="C285" s="4">
        <v>1</v>
      </c>
      <c r="D285" s="5">
        <v>30</v>
      </c>
      <c r="E285" s="2" t="s">
        <v>78</v>
      </c>
      <c r="F285" s="2" t="s">
        <v>8</v>
      </c>
      <c r="G285" s="3">
        <v>0</v>
      </c>
      <c r="H285" s="3">
        <v>0</v>
      </c>
      <c r="I285" s="3">
        <v>0</v>
      </c>
      <c r="J285" s="3">
        <v>1890</v>
      </c>
      <c r="K285" s="3">
        <v>8385</v>
      </c>
      <c r="L285" s="3">
        <v>8120</v>
      </c>
      <c r="M285" s="3">
        <v>8129</v>
      </c>
      <c r="N285" s="3">
        <v>9030</v>
      </c>
      <c r="O285" s="3">
        <v>8450</v>
      </c>
      <c r="P285" s="3">
        <v>10970</v>
      </c>
      <c r="Q285" s="3">
        <v>10220</v>
      </c>
      <c r="R285" s="3">
        <v>9795</v>
      </c>
      <c r="S285" s="15">
        <f t="shared" si="6"/>
        <v>74989</v>
      </c>
    </row>
    <row r="286" spans="1:19" ht="12.75">
      <c r="A286" s="2" t="s">
        <v>77</v>
      </c>
      <c r="B286" s="2" t="s">
        <v>96</v>
      </c>
      <c r="C286" s="4">
        <v>1</v>
      </c>
      <c r="D286" s="5">
        <v>30</v>
      </c>
      <c r="E286" s="2" t="s">
        <v>79</v>
      </c>
      <c r="F286" s="2" t="s">
        <v>8</v>
      </c>
      <c r="G286" s="3">
        <v>0</v>
      </c>
      <c r="H286" s="3">
        <v>0</v>
      </c>
      <c r="I286" s="3">
        <v>0</v>
      </c>
      <c r="J286" s="3">
        <v>1695</v>
      </c>
      <c r="K286" s="3">
        <v>9615</v>
      </c>
      <c r="L286" s="3">
        <v>9960</v>
      </c>
      <c r="M286" s="3">
        <v>10575</v>
      </c>
      <c r="N286" s="3">
        <v>9180</v>
      </c>
      <c r="O286" s="3">
        <v>10545</v>
      </c>
      <c r="P286" s="3">
        <v>10897</v>
      </c>
      <c r="Q286" s="3">
        <v>9060</v>
      </c>
      <c r="R286" s="3">
        <v>11580</v>
      </c>
      <c r="S286" s="15">
        <f t="shared" si="6"/>
        <v>83107</v>
      </c>
    </row>
    <row r="287" spans="1:19" ht="12.75">
      <c r="A287" s="2" t="s">
        <v>77</v>
      </c>
      <c r="B287" s="2" t="s">
        <v>96</v>
      </c>
      <c r="C287" s="4">
        <v>1</v>
      </c>
      <c r="D287" s="5">
        <v>60</v>
      </c>
      <c r="E287" s="2" t="s">
        <v>65</v>
      </c>
      <c r="F287" s="2" t="s">
        <v>8</v>
      </c>
      <c r="G287" s="3">
        <v>270</v>
      </c>
      <c r="H287" s="3">
        <v>450</v>
      </c>
      <c r="I287" s="3">
        <v>180</v>
      </c>
      <c r="J287" s="3">
        <v>720</v>
      </c>
      <c r="K287" s="3">
        <v>90</v>
      </c>
      <c r="L287" s="3">
        <v>0</v>
      </c>
      <c r="M287" s="3">
        <v>0</v>
      </c>
      <c r="N287" s="3">
        <v>0</v>
      </c>
      <c r="O287" s="3">
        <v>0</v>
      </c>
      <c r="P287" s="3">
        <v>0</v>
      </c>
      <c r="Q287" s="3">
        <v>0</v>
      </c>
      <c r="R287" s="3">
        <v>0</v>
      </c>
      <c r="S287" s="15">
        <f t="shared" si="6"/>
        <v>1710</v>
      </c>
    </row>
    <row r="288" spans="1:19" ht="12.75">
      <c r="A288" s="2" t="s">
        <v>77</v>
      </c>
      <c r="B288" s="2" t="s">
        <v>96</v>
      </c>
      <c r="C288" s="4">
        <v>1</v>
      </c>
      <c r="D288" s="5">
        <v>60</v>
      </c>
      <c r="E288" s="2" t="s">
        <v>78</v>
      </c>
      <c r="F288" s="2" t="s">
        <v>8</v>
      </c>
      <c r="G288" s="3">
        <v>9525</v>
      </c>
      <c r="H288" s="3">
        <v>8464</v>
      </c>
      <c r="I288" s="3">
        <v>10072</v>
      </c>
      <c r="J288" s="3">
        <v>6935</v>
      </c>
      <c r="K288" s="3">
        <v>0</v>
      </c>
      <c r="L288" s="3">
        <v>0</v>
      </c>
      <c r="M288" s="3">
        <v>0</v>
      </c>
      <c r="N288" s="3">
        <v>0</v>
      </c>
      <c r="O288" s="3">
        <v>0</v>
      </c>
      <c r="P288" s="3">
        <v>0</v>
      </c>
      <c r="Q288" s="3">
        <v>0</v>
      </c>
      <c r="R288" s="3">
        <v>0</v>
      </c>
      <c r="S288" s="15">
        <f t="shared" si="6"/>
        <v>34996</v>
      </c>
    </row>
    <row r="289" spans="1:19" ht="12.75">
      <c r="A289" s="2" t="s">
        <v>77</v>
      </c>
      <c r="B289" s="2" t="s">
        <v>96</v>
      </c>
      <c r="C289" s="4">
        <v>1</v>
      </c>
      <c r="D289" s="5">
        <v>60</v>
      </c>
      <c r="E289" s="2" t="s">
        <v>79</v>
      </c>
      <c r="F289" s="2" t="s">
        <v>8</v>
      </c>
      <c r="G289" s="3">
        <v>6820</v>
      </c>
      <c r="H289" s="3">
        <v>7890</v>
      </c>
      <c r="I289" s="3">
        <v>8640</v>
      </c>
      <c r="J289" s="3">
        <v>7380</v>
      </c>
      <c r="K289" s="3">
        <v>0</v>
      </c>
      <c r="L289" s="3">
        <v>0</v>
      </c>
      <c r="M289" s="3">
        <v>0</v>
      </c>
      <c r="N289" s="3">
        <v>0</v>
      </c>
      <c r="O289" s="3">
        <v>0</v>
      </c>
      <c r="P289" s="3">
        <v>0</v>
      </c>
      <c r="Q289" s="3">
        <v>0</v>
      </c>
      <c r="R289" s="3">
        <v>0</v>
      </c>
      <c r="S289" s="15">
        <f t="shared" si="6"/>
        <v>30730</v>
      </c>
    </row>
    <row r="290" spans="1:19" ht="12.75">
      <c r="A290" s="2" t="s">
        <v>30</v>
      </c>
      <c r="B290" s="2" t="s">
        <v>96</v>
      </c>
      <c r="C290" s="4">
        <v>1</v>
      </c>
      <c r="D290" s="5">
        <v>100</v>
      </c>
      <c r="E290" s="2" t="s">
        <v>13</v>
      </c>
      <c r="F290" s="2" t="s">
        <v>8</v>
      </c>
      <c r="G290" s="3">
        <v>120</v>
      </c>
      <c r="H290" s="3">
        <v>0</v>
      </c>
      <c r="I290" s="3">
        <v>120</v>
      </c>
      <c r="J290" s="3">
        <v>120</v>
      </c>
      <c r="K290" s="3">
        <v>120</v>
      </c>
      <c r="L290" s="3">
        <v>120</v>
      </c>
      <c r="M290" s="3">
        <v>660</v>
      </c>
      <c r="N290" s="3">
        <v>120</v>
      </c>
      <c r="O290" s="3">
        <v>120</v>
      </c>
      <c r="P290" s="3">
        <v>120</v>
      </c>
      <c r="Q290" s="3">
        <v>120</v>
      </c>
      <c r="R290" s="3">
        <v>120</v>
      </c>
      <c r="S290" s="15">
        <f t="shared" si="6"/>
        <v>1860</v>
      </c>
    </row>
    <row r="291" spans="1:19" ht="12.75">
      <c r="A291" s="2" t="s">
        <v>67</v>
      </c>
      <c r="B291" s="16" t="s">
        <v>96</v>
      </c>
      <c r="C291" s="4">
        <v>1</v>
      </c>
      <c r="D291" s="5">
        <v>10</v>
      </c>
      <c r="E291" s="2" t="s">
        <v>68</v>
      </c>
      <c r="F291" s="2" t="s">
        <v>69</v>
      </c>
      <c r="G291" s="3">
        <v>0</v>
      </c>
      <c r="H291" s="3">
        <v>0</v>
      </c>
      <c r="I291" s="3">
        <v>0</v>
      </c>
      <c r="J291" s="3">
        <v>0</v>
      </c>
      <c r="K291" s="3">
        <v>0</v>
      </c>
      <c r="L291" s="3">
        <v>0</v>
      </c>
      <c r="M291" s="3">
        <v>0</v>
      </c>
      <c r="N291" s="3">
        <v>0</v>
      </c>
      <c r="O291" s="3">
        <v>0</v>
      </c>
      <c r="P291" s="3">
        <v>0</v>
      </c>
      <c r="Q291" s="3">
        <v>0</v>
      </c>
      <c r="R291" s="3">
        <v>0</v>
      </c>
      <c r="S291" s="15">
        <f t="shared" si="6"/>
        <v>0</v>
      </c>
    </row>
    <row r="292" spans="1:19" ht="12.75">
      <c r="A292" s="2" t="s">
        <v>67</v>
      </c>
      <c r="B292" s="16" t="s">
        <v>96</v>
      </c>
      <c r="C292" s="4">
        <v>1</v>
      </c>
      <c r="D292" s="5">
        <v>10</v>
      </c>
      <c r="E292" s="2" t="s">
        <v>70</v>
      </c>
      <c r="F292" s="2" t="s">
        <v>69</v>
      </c>
      <c r="G292" s="3">
        <v>0</v>
      </c>
      <c r="H292" s="3">
        <v>0</v>
      </c>
      <c r="I292" s="3">
        <v>0</v>
      </c>
      <c r="J292" s="3">
        <v>0</v>
      </c>
      <c r="K292" s="3">
        <v>0</v>
      </c>
      <c r="L292" s="3">
        <v>0</v>
      </c>
      <c r="M292" s="3">
        <v>0</v>
      </c>
      <c r="N292" s="3">
        <v>0</v>
      </c>
      <c r="O292" s="3">
        <v>0</v>
      </c>
      <c r="P292" s="3">
        <v>0</v>
      </c>
      <c r="Q292" s="3">
        <v>0</v>
      </c>
      <c r="R292" s="3">
        <v>0</v>
      </c>
      <c r="S292" s="15">
        <f t="shared" si="6"/>
        <v>0</v>
      </c>
    </row>
    <row r="293" spans="1:19" ht="12.75">
      <c r="A293" s="2" t="s">
        <v>67</v>
      </c>
      <c r="B293" s="16" t="s">
        <v>96</v>
      </c>
      <c r="C293" s="4">
        <v>1</v>
      </c>
      <c r="D293" s="5">
        <v>10</v>
      </c>
      <c r="E293" s="2" t="s">
        <v>71</v>
      </c>
      <c r="F293" s="2" t="s">
        <v>69</v>
      </c>
      <c r="G293" s="3">
        <v>0</v>
      </c>
      <c r="H293" s="3">
        <v>0</v>
      </c>
      <c r="I293" s="3">
        <v>0</v>
      </c>
      <c r="J293" s="3">
        <v>0</v>
      </c>
      <c r="K293" s="3">
        <v>0</v>
      </c>
      <c r="L293" s="3">
        <v>0</v>
      </c>
      <c r="M293" s="3">
        <v>0</v>
      </c>
      <c r="N293" s="3">
        <v>0</v>
      </c>
      <c r="O293" s="3">
        <v>0</v>
      </c>
      <c r="P293" s="3">
        <v>0</v>
      </c>
      <c r="Q293" s="3">
        <v>0</v>
      </c>
      <c r="R293" s="3">
        <v>0</v>
      </c>
      <c r="S293" s="15">
        <f t="shared" si="6"/>
        <v>0</v>
      </c>
    </row>
    <row r="294" spans="1:19" ht="12.75">
      <c r="A294" s="2" t="s">
        <v>67</v>
      </c>
      <c r="B294" s="16" t="s">
        <v>96</v>
      </c>
      <c r="C294" s="4">
        <v>1</v>
      </c>
      <c r="D294" s="5">
        <v>10</v>
      </c>
      <c r="E294" s="2" t="s">
        <v>72</v>
      </c>
      <c r="F294" s="2" t="s">
        <v>69</v>
      </c>
      <c r="G294" s="3">
        <v>0</v>
      </c>
      <c r="H294" s="3">
        <v>0</v>
      </c>
      <c r="I294" s="3">
        <v>0</v>
      </c>
      <c r="J294" s="3">
        <v>0</v>
      </c>
      <c r="K294" s="3">
        <v>0</v>
      </c>
      <c r="L294" s="3">
        <v>0</v>
      </c>
      <c r="M294" s="3">
        <v>0</v>
      </c>
      <c r="N294" s="3">
        <v>0</v>
      </c>
      <c r="O294" s="3">
        <v>0</v>
      </c>
      <c r="P294" s="3">
        <v>0</v>
      </c>
      <c r="Q294" s="3">
        <v>0</v>
      </c>
      <c r="R294" s="3">
        <v>0</v>
      </c>
      <c r="S294" s="15">
        <f t="shared" si="6"/>
        <v>0</v>
      </c>
    </row>
    <row r="295" spans="1:19" ht="12.75">
      <c r="A295" s="2" t="s">
        <v>67</v>
      </c>
      <c r="B295" s="2" t="s">
        <v>96</v>
      </c>
      <c r="C295" s="4">
        <v>1</v>
      </c>
      <c r="D295" s="5">
        <v>30</v>
      </c>
      <c r="E295" s="2" t="s">
        <v>68</v>
      </c>
      <c r="F295" s="2" t="s">
        <v>69</v>
      </c>
      <c r="G295" s="3">
        <v>300</v>
      </c>
      <c r="H295" s="3">
        <v>540</v>
      </c>
      <c r="I295" s="3">
        <v>360</v>
      </c>
      <c r="J295" s="3">
        <v>210</v>
      </c>
      <c r="K295" s="3">
        <v>150</v>
      </c>
      <c r="L295" s="3">
        <v>330</v>
      </c>
      <c r="M295" s="3">
        <v>300</v>
      </c>
      <c r="N295" s="3">
        <v>330</v>
      </c>
      <c r="O295" s="3">
        <v>540</v>
      </c>
      <c r="P295" s="3">
        <v>60</v>
      </c>
      <c r="Q295" s="3">
        <v>300</v>
      </c>
      <c r="R295" s="3">
        <v>180</v>
      </c>
      <c r="S295" s="15">
        <f t="shared" si="6"/>
        <v>3600</v>
      </c>
    </row>
    <row r="296" spans="1:19" ht="12.75">
      <c r="A296" s="2" t="s">
        <v>67</v>
      </c>
      <c r="B296" s="2" t="s">
        <v>96</v>
      </c>
      <c r="C296" s="4">
        <v>1</v>
      </c>
      <c r="D296" s="5">
        <v>30</v>
      </c>
      <c r="E296" s="2" t="s">
        <v>70</v>
      </c>
      <c r="F296" s="2" t="s">
        <v>69</v>
      </c>
      <c r="G296" s="3">
        <v>720</v>
      </c>
      <c r="H296" s="3">
        <v>360</v>
      </c>
      <c r="I296" s="3">
        <v>1080</v>
      </c>
      <c r="J296" s="3">
        <v>720</v>
      </c>
      <c r="K296" s="3">
        <v>540</v>
      </c>
      <c r="L296" s="3">
        <v>900</v>
      </c>
      <c r="M296" s="3">
        <v>420</v>
      </c>
      <c r="N296" s="3">
        <v>420</v>
      </c>
      <c r="O296" s="3">
        <v>360</v>
      </c>
      <c r="P296" s="3">
        <v>450</v>
      </c>
      <c r="Q296" s="3">
        <v>360</v>
      </c>
      <c r="R296" s="3">
        <v>990</v>
      </c>
      <c r="S296" s="15">
        <f t="shared" si="6"/>
        <v>7320</v>
      </c>
    </row>
    <row r="297" spans="1:19" ht="12.75">
      <c r="A297" s="2" t="s">
        <v>67</v>
      </c>
      <c r="B297" s="2" t="s">
        <v>96</v>
      </c>
      <c r="C297" s="4">
        <v>1</v>
      </c>
      <c r="D297" s="5">
        <v>30</v>
      </c>
      <c r="E297" s="2" t="s">
        <v>71</v>
      </c>
      <c r="F297" s="2" t="s">
        <v>69</v>
      </c>
      <c r="G297" s="3">
        <v>390</v>
      </c>
      <c r="H297" s="3">
        <v>960</v>
      </c>
      <c r="I297" s="3">
        <v>1440</v>
      </c>
      <c r="J297" s="3">
        <v>720</v>
      </c>
      <c r="K297" s="3">
        <v>690</v>
      </c>
      <c r="L297" s="3">
        <v>900</v>
      </c>
      <c r="M297" s="3">
        <v>1020</v>
      </c>
      <c r="N297" s="3">
        <v>720</v>
      </c>
      <c r="O297" s="3">
        <v>450</v>
      </c>
      <c r="P297" s="3">
        <v>870</v>
      </c>
      <c r="Q297" s="3">
        <v>750</v>
      </c>
      <c r="R297" s="3">
        <v>990</v>
      </c>
      <c r="S297" s="15">
        <f t="shared" si="6"/>
        <v>9900</v>
      </c>
    </row>
    <row r="298" spans="1:19" ht="12.75">
      <c r="A298" s="2" t="s">
        <v>67</v>
      </c>
      <c r="B298" s="2" t="s">
        <v>96</v>
      </c>
      <c r="C298" s="4">
        <v>1</v>
      </c>
      <c r="D298" s="5">
        <v>30</v>
      </c>
      <c r="E298" s="2" t="s">
        <v>72</v>
      </c>
      <c r="F298" s="2" t="s">
        <v>69</v>
      </c>
      <c r="G298" s="3">
        <v>750</v>
      </c>
      <c r="H298" s="3">
        <v>870</v>
      </c>
      <c r="I298" s="3">
        <v>810</v>
      </c>
      <c r="J298" s="3">
        <v>450</v>
      </c>
      <c r="K298" s="3">
        <v>1080</v>
      </c>
      <c r="L298" s="3">
        <v>1260</v>
      </c>
      <c r="M298" s="3">
        <v>690</v>
      </c>
      <c r="N298" s="3">
        <v>900</v>
      </c>
      <c r="O298" s="3">
        <v>990</v>
      </c>
      <c r="P298" s="3">
        <v>720</v>
      </c>
      <c r="Q298" s="3">
        <v>630</v>
      </c>
      <c r="R298" s="3">
        <v>1200</v>
      </c>
      <c r="S298" s="15">
        <f t="shared" si="6"/>
        <v>10350</v>
      </c>
    </row>
    <row r="299" spans="1:19" ht="12.75">
      <c r="A299" s="2" t="s">
        <v>24</v>
      </c>
      <c r="B299" s="16" t="s">
        <v>96</v>
      </c>
      <c r="C299" s="4">
        <v>1</v>
      </c>
      <c r="D299" s="5">
        <v>50</v>
      </c>
      <c r="E299" s="2" t="s">
        <v>13</v>
      </c>
      <c r="F299" s="2" t="s">
        <v>26</v>
      </c>
      <c r="G299" s="3">
        <v>0</v>
      </c>
      <c r="H299" s="3">
        <v>0</v>
      </c>
      <c r="I299" s="3">
        <v>0</v>
      </c>
      <c r="J299" s="3">
        <v>0</v>
      </c>
      <c r="K299" s="3">
        <v>0</v>
      </c>
      <c r="L299" s="3">
        <v>0</v>
      </c>
      <c r="M299" s="3">
        <v>0</v>
      </c>
      <c r="N299" s="3">
        <v>0</v>
      </c>
      <c r="O299" s="3">
        <v>0</v>
      </c>
      <c r="P299" s="3">
        <v>0</v>
      </c>
      <c r="Q299" s="3">
        <v>0</v>
      </c>
      <c r="R299" s="3">
        <v>0</v>
      </c>
      <c r="S299" s="15">
        <f t="shared" si="6"/>
        <v>0</v>
      </c>
    </row>
    <row r="300" spans="1:19" ht="12.75">
      <c r="A300" s="2" t="s">
        <v>24</v>
      </c>
      <c r="B300" s="16" t="s">
        <v>96</v>
      </c>
      <c r="C300" s="4">
        <v>1</v>
      </c>
      <c r="D300" s="5">
        <v>50</v>
      </c>
      <c r="E300" s="2" t="s">
        <v>7</v>
      </c>
      <c r="F300" s="2" t="s">
        <v>26</v>
      </c>
      <c r="G300" s="3">
        <v>0</v>
      </c>
      <c r="H300" s="3">
        <v>0</v>
      </c>
      <c r="I300" s="3">
        <v>0</v>
      </c>
      <c r="J300" s="3">
        <v>0</v>
      </c>
      <c r="K300" s="3">
        <v>0</v>
      </c>
      <c r="L300" s="3">
        <v>0</v>
      </c>
      <c r="M300" s="3">
        <v>0</v>
      </c>
      <c r="N300" s="3">
        <v>0</v>
      </c>
      <c r="O300" s="3">
        <v>0</v>
      </c>
      <c r="P300" s="3">
        <v>0</v>
      </c>
      <c r="Q300" s="3">
        <v>0</v>
      </c>
      <c r="R300" s="3">
        <v>0</v>
      </c>
      <c r="S300" s="15">
        <f t="shared" si="6"/>
        <v>0</v>
      </c>
    </row>
    <row r="301" spans="1:19" ht="12.75">
      <c r="A301" s="2" t="s">
        <v>24</v>
      </c>
      <c r="B301" s="2" t="s">
        <v>96</v>
      </c>
      <c r="C301" s="4">
        <v>1</v>
      </c>
      <c r="D301" s="5">
        <v>90</v>
      </c>
      <c r="E301" s="2" t="s">
        <v>13</v>
      </c>
      <c r="F301" s="2" t="s">
        <v>26</v>
      </c>
      <c r="G301" s="3">
        <v>0</v>
      </c>
      <c r="H301" s="3">
        <v>0</v>
      </c>
      <c r="I301" s="3">
        <v>720</v>
      </c>
      <c r="J301" s="3">
        <v>90</v>
      </c>
      <c r="K301" s="3">
        <v>900</v>
      </c>
      <c r="L301" s="3">
        <v>120</v>
      </c>
      <c r="M301" s="3">
        <v>0</v>
      </c>
      <c r="N301" s="3">
        <v>90</v>
      </c>
      <c r="O301" s="3">
        <v>360</v>
      </c>
      <c r="P301" s="3">
        <v>0</v>
      </c>
      <c r="Q301" s="3">
        <v>540</v>
      </c>
      <c r="R301" s="3">
        <v>240</v>
      </c>
      <c r="S301" s="15">
        <f t="shared" si="6"/>
        <v>3060</v>
      </c>
    </row>
    <row r="302" spans="1:19" ht="12.75">
      <c r="A302" s="2" t="s">
        <v>24</v>
      </c>
      <c r="B302" s="2" t="s">
        <v>96</v>
      </c>
      <c r="C302" s="4">
        <v>1</v>
      </c>
      <c r="D302" s="5">
        <v>90</v>
      </c>
      <c r="E302" s="2" t="s">
        <v>7</v>
      </c>
      <c r="F302" s="2" t="s">
        <v>26</v>
      </c>
      <c r="G302" s="3">
        <v>1530</v>
      </c>
      <c r="H302" s="3">
        <v>2790</v>
      </c>
      <c r="I302" s="3">
        <v>1530</v>
      </c>
      <c r="J302" s="3">
        <v>1500</v>
      </c>
      <c r="K302" s="3">
        <v>2610</v>
      </c>
      <c r="L302" s="3">
        <v>1110</v>
      </c>
      <c r="M302" s="3">
        <v>1200</v>
      </c>
      <c r="N302" s="3">
        <v>1620</v>
      </c>
      <c r="O302" s="3">
        <v>1830</v>
      </c>
      <c r="P302" s="3">
        <v>2340</v>
      </c>
      <c r="Q302" s="3">
        <v>3240</v>
      </c>
      <c r="R302" s="3">
        <v>1440</v>
      </c>
      <c r="S302" s="15">
        <f t="shared" si="6"/>
        <v>22740</v>
      </c>
    </row>
    <row r="303" spans="1:19" ht="12.75">
      <c r="A303" s="2" t="s">
        <v>24</v>
      </c>
      <c r="B303" s="2" t="s">
        <v>96</v>
      </c>
      <c r="C303" s="4">
        <v>1</v>
      </c>
      <c r="D303" s="5">
        <v>90</v>
      </c>
      <c r="E303" s="2" t="s">
        <v>27</v>
      </c>
      <c r="F303" s="2" t="s">
        <v>26</v>
      </c>
      <c r="G303" s="3">
        <v>1410</v>
      </c>
      <c r="H303" s="3">
        <v>1020</v>
      </c>
      <c r="I303" s="3">
        <v>450</v>
      </c>
      <c r="J303" s="3">
        <v>720</v>
      </c>
      <c r="K303" s="3">
        <v>1590</v>
      </c>
      <c r="L303" s="3">
        <v>600</v>
      </c>
      <c r="M303" s="3">
        <v>1470</v>
      </c>
      <c r="N303" s="3">
        <v>662</v>
      </c>
      <c r="O303" s="3">
        <v>1110</v>
      </c>
      <c r="P303" s="3">
        <v>840</v>
      </c>
      <c r="Q303" s="3">
        <v>420</v>
      </c>
      <c r="R303" s="3">
        <v>1740</v>
      </c>
      <c r="S303" s="15">
        <f aca="true" t="shared" si="7" ref="S303:S350">SUM(G303:R303)</f>
        <v>12032</v>
      </c>
    </row>
    <row r="304" spans="1:19" ht="12.75">
      <c r="A304" s="2" t="s">
        <v>24</v>
      </c>
      <c r="B304" s="16" t="s">
        <v>96</v>
      </c>
      <c r="C304" s="4">
        <v>1</v>
      </c>
      <c r="D304" s="5">
        <v>100</v>
      </c>
      <c r="E304" s="2" t="s">
        <v>13</v>
      </c>
      <c r="F304" s="2" t="s">
        <v>26</v>
      </c>
      <c r="G304" s="3">
        <v>0</v>
      </c>
      <c r="H304" s="3">
        <v>0</v>
      </c>
      <c r="I304" s="3">
        <v>0</v>
      </c>
      <c r="J304" s="3">
        <v>0</v>
      </c>
      <c r="K304" s="3">
        <v>0</v>
      </c>
      <c r="L304" s="3">
        <v>0</v>
      </c>
      <c r="M304" s="3">
        <v>0</v>
      </c>
      <c r="N304" s="3">
        <v>0</v>
      </c>
      <c r="O304" s="3">
        <v>0</v>
      </c>
      <c r="P304" s="3">
        <v>0</v>
      </c>
      <c r="Q304" s="3">
        <v>0</v>
      </c>
      <c r="R304" s="3">
        <v>0</v>
      </c>
      <c r="S304" s="15">
        <f t="shared" si="7"/>
        <v>0</v>
      </c>
    </row>
    <row r="305" spans="1:19" ht="12.75">
      <c r="A305" s="2" t="s">
        <v>24</v>
      </c>
      <c r="B305" s="2" t="s">
        <v>96</v>
      </c>
      <c r="C305" s="4">
        <v>1</v>
      </c>
      <c r="D305" s="5">
        <v>100</v>
      </c>
      <c r="E305" s="2" t="s">
        <v>7</v>
      </c>
      <c r="F305" s="2" t="s">
        <v>26</v>
      </c>
      <c r="G305" s="3">
        <v>0</v>
      </c>
      <c r="H305" s="3">
        <v>0</v>
      </c>
      <c r="I305" s="3">
        <v>0</v>
      </c>
      <c r="J305" s="3">
        <v>0</v>
      </c>
      <c r="K305" s="3">
        <v>0</v>
      </c>
      <c r="L305" s="3">
        <v>90</v>
      </c>
      <c r="M305" s="3">
        <v>90</v>
      </c>
      <c r="N305" s="3">
        <v>0</v>
      </c>
      <c r="O305" s="3">
        <v>0</v>
      </c>
      <c r="P305" s="3">
        <v>0</v>
      </c>
      <c r="Q305" s="3">
        <v>90</v>
      </c>
      <c r="R305" s="3">
        <v>0</v>
      </c>
      <c r="S305" s="15">
        <f t="shared" si="7"/>
        <v>270</v>
      </c>
    </row>
    <row r="306" spans="1:19" ht="12.75">
      <c r="A306" s="2" t="s">
        <v>24</v>
      </c>
      <c r="B306" s="16" t="s">
        <v>96</v>
      </c>
      <c r="C306" s="4">
        <v>1</v>
      </c>
      <c r="D306" s="5">
        <v>100</v>
      </c>
      <c r="E306" s="2" t="s">
        <v>27</v>
      </c>
      <c r="F306" s="2" t="s">
        <v>26</v>
      </c>
      <c r="G306" s="3">
        <v>0</v>
      </c>
      <c r="H306" s="3">
        <v>0</v>
      </c>
      <c r="I306" s="3">
        <v>0</v>
      </c>
      <c r="J306" s="3">
        <v>0</v>
      </c>
      <c r="K306" s="3">
        <v>0</v>
      </c>
      <c r="L306" s="3">
        <v>0</v>
      </c>
      <c r="M306" s="3">
        <v>0</v>
      </c>
      <c r="N306" s="3">
        <v>0</v>
      </c>
      <c r="O306" s="3">
        <v>0</v>
      </c>
      <c r="P306" s="3">
        <v>0</v>
      </c>
      <c r="Q306" s="3">
        <v>0</v>
      </c>
      <c r="R306" s="3">
        <v>0</v>
      </c>
      <c r="S306" s="15">
        <f t="shared" si="7"/>
        <v>0</v>
      </c>
    </row>
    <row r="307" spans="1:19" ht="12.75">
      <c r="A307" s="2" t="s">
        <v>6</v>
      </c>
      <c r="B307" s="16" t="s">
        <v>96</v>
      </c>
      <c r="C307" s="4">
        <v>1</v>
      </c>
      <c r="D307" s="5">
        <v>10</v>
      </c>
      <c r="E307" s="2" t="s">
        <v>11</v>
      </c>
      <c r="F307" s="2" t="s">
        <v>56</v>
      </c>
      <c r="G307" s="3">
        <v>0</v>
      </c>
      <c r="H307" s="3">
        <v>0</v>
      </c>
      <c r="I307" s="3">
        <v>0</v>
      </c>
      <c r="J307" s="3">
        <v>0</v>
      </c>
      <c r="K307" s="3">
        <v>0</v>
      </c>
      <c r="L307" s="3">
        <v>0</v>
      </c>
      <c r="M307" s="3">
        <v>0</v>
      </c>
      <c r="N307" s="3">
        <v>0</v>
      </c>
      <c r="O307" s="3">
        <v>0</v>
      </c>
      <c r="P307" s="3">
        <v>0</v>
      </c>
      <c r="Q307" s="3">
        <v>0</v>
      </c>
      <c r="R307" s="3">
        <v>0</v>
      </c>
      <c r="S307" s="15">
        <f t="shared" si="7"/>
        <v>0</v>
      </c>
    </row>
    <row r="308" spans="1:19" ht="12.75">
      <c r="A308" s="2" t="s">
        <v>6</v>
      </c>
      <c r="B308" s="16" t="s">
        <v>96</v>
      </c>
      <c r="C308" s="4">
        <v>1</v>
      </c>
      <c r="D308" s="5">
        <v>30</v>
      </c>
      <c r="E308" s="2" t="s">
        <v>12</v>
      </c>
      <c r="F308" s="2" t="s">
        <v>56</v>
      </c>
      <c r="G308" s="3">
        <v>0</v>
      </c>
      <c r="H308" s="3">
        <v>0</v>
      </c>
      <c r="I308" s="3">
        <v>0</v>
      </c>
      <c r="J308" s="3">
        <v>0</v>
      </c>
      <c r="K308" s="3">
        <v>0</v>
      </c>
      <c r="L308" s="3">
        <v>0</v>
      </c>
      <c r="M308" s="3">
        <v>0</v>
      </c>
      <c r="N308" s="3">
        <v>0</v>
      </c>
      <c r="O308" s="3">
        <v>0</v>
      </c>
      <c r="P308" s="3">
        <v>0</v>
      </c>
      <c r="Q308" s="3">
        <v>0</v>
      </c>
      <c r="R308" s="3">
        <v>0</v>
      </c>
      <c r="S308" s="15">
        <f t="shared" si="7"/>
        <v>0</v>
      </c>
    </row>
    <row r="309" spans="1:19" ht="12.75">
      <c r="A309" s="2" t="s">
        <v>6</v>
      </c>
      <c r="B309" s="2" t="s">
        <v>96</v>
      </c>
      <c r="C309" s="4">
        <v>1</v>
      </c>
      <c r="D309" s="5">
        <v>100</v>
      </c>
      <c r="E309" s="2" t="s">
        <v>7</v>
      </c>
      <c r="F309" s="2" t="s">
        <v>56</v>
      </c>
      <c r="G309" s="3">
        <v>420</v>
      </c>
      <c r="H309" s="3">
        <v>240</v>
      </c>
      <c r="I309" s="3">
        <v>450</v>
      </c>
      <c r="J309" s="3">
        <v>450</v>
      </c>
      <c r="K309" s="3">
        <v>630</v>
      </c>
      <c r="L309" s="3">
        <v>630</v>
      </c>
      <c r="M309" s="3">
        <v>450</v>
      </c>
      <c r="N309" s="3">
        <v>990</v>
      </c>
      <c r="O309" s="3">
        <v>30</v>
      </c>
      <c r="P309" s="3">
        <v>180</v>
      </c>
      <c r="Q309" s="3">
        <v>180</v>
      </c>
      <c r="R309" s="3">
        <v>180</v>
      </c>
      <c r="S309" s="15">
        <f t="shared" si="7"/>
        <v>4830</v>
      </c>
    </row>
    <row r="310" spans="1:19" ht="12.75">
      <c r="A310" s="2" t="s">
        <v>6</v>
      </c>
      <c r="B310" s="2" t="s">
        <v>96</v>
      </c>
      <c r="C310" s="4">
        <v>1</v>
      </c>
      <c r="D310" s="5">
        <v>100</v>
      </c>
      <c r="E310" s="2" t="s">
        <v>11</v>
      </c>
      <c r="F310" s="2" t="s">
        <v>56</v>
      </c>
      <c r="G310" s="3">
        <v>360</v>
      </c>
      <c r="H310" s="3">
        <v>90</v>
      </c>
      <c r="I310" s="3">
        <v>570</v>
      </c>
      <c r="J310" s="3">
        <v>480</v>
      </c>
      <c r="K310" s="3">
        <v>270</v>
      </c>
      <c r="L310" s="3">
        <v>510</v>
      </c>
      <c r="M310" s="3">
        <v>870</v>
      </c>
      <c r="N310" s="3">
        <v>150</v>
      </c>
      <c r="O310" s="3">
        <v>540</v>
      </c>
      <c r="P310" s="3">
        <v>360</v>
      </c>
      <c r="Q310" s="3">
        <v>450</v>
      </c>
      <c r="R310" s="3">
        <v>930</v>
      </c>
      <c r="S310" s="15">
        <f t="shared" si="7"/>
        <v>5580</v>
      </c>
    </row>
    <row r="311" spans="1:19" ht="12.75">
      <c r="A311" s="2" t="s">
        <v>6</v>
      </c>
      <c r="B311" s="2" t="s">
        <v>96</v>
      </c>
      <c r="C311" s="4">
        <v>1</v>
      </c>
      <c r="D311" s="5">
        <v>100</v>
      </c>
      <c r="E311" s="2" t="s">
        <v>34</v>
      </c>
      <c r="F311" s="2" t="s">
        <v>56</v>
      </c>
      <c r="G311" s="3">
        <v>450</v>
      </c>
      <c r="H311" s="3">
        <v>270</v>
      </c>
      <c r="I311" s="3">
        <v>270</v>
      </c>
      <c r="J311" s="3">
        <v>360</v>
      </c>
      <c r="K311" s="3">
        <v>450</v>
      </c>
      <c r="L311" s="3">
        <v>360</v>
      </c>
      <c r="M311" s="3">
        <v>360</v>
      </c>
      <c r="N311" s="3">
        <v>540</v>
      </c>
      <c r="O311" s="3">
        <v>360</v>
      </c>
      <c r="P311" s="3">
        <v>540</v>
      </c>
      <c r="Q311" s="3">
        <v>390</v>
      </c>
      <c r="R311" s="3">
        <v>180</v>
      </c>
      <c r="S311" s="15">
        <f t="shared" si="7"/>
        <v>4530</v>
      </c>
    </row>
    <row r="312" spans="1:19" ht="12.75">
      <c r="A312" s="2" t="s">
        <v>6</v>
      </c>
      <c r="B312" s="2" t="s">
        <v>96</v>
      </c>
      <c r="C312" s="4">
        <v>1</v>
      </c>
      <c r="D312" s="5">
        <v>100</v>
      </c>
      <c r="E312" s="2" t="s">
        <v>53</v>
      </c>
      <c r="F312" s="2" t="s">
        <v>56</v>
      </c>
      <c r="G312" s="3">
        <v>360</v>
      </c>
      <c r="H312" s="3">
        <v>180</v>
      </c>
      <c r="I312" s="3">
        <v>390</v>
      </c>
      <c r="J312" s="3">
        <v>180</v>
      </c>
      <c r="K312" s="3">
        <v>270</v>
      </c>
      <c r="L312" s="3">
        <v>900</v>
      </c>
      <c r="M312" s="3">
        <v>0</v>
      </c>
      <c r="N312" s="3">
        <v>180</v>
      </c>
      <c r="O312" s="3">
        <v>510</v>
      </c>
      <c r="P312" s="3">
        <v>180</v>
      </c>
      <c r="Q312" s="3">
        <v>450</v>
      </c>
      <c r="R312" s="3">
        <v>180</v>
      </c>
      <c r="S312" s="15">
        <f t="shared" si="7"/>
        <v>3780</v>
      </c>
    </row>
    <row r="313" spans="1:19" ht="12.75">
      <c r="A313" s="2" t="s">
        <v>6</v>
      </c>
      <c r="B313" s="2" t="s">
        <v>96</v>
      </c>
      <c r="C313" s="4">
        <v>1</v>
      </c>
      <c r="D313" s="5">
        <v>100</v>
      </c>
      <c r="E313" s="2" t="s">
        <v>65</v>
      </c>
      <c r="F313" s="2" t="s">
        <v>56</v>
      </c>
      <c r="G313" s="3">
        <v>90</v>
      </c>
      <c r="H313" s="3">
        <v>180</v>
      </c>
      <c r="I313" s="3">
        <v>180</v>
      </c>
      <c r="J313" s="3">
        <v>270</v>
      </c>
      <c r="K313" s="3">
        <v>270</v>
      </c>
      <c r="L313" s="3">
        <v>180</v>
      </c>
      <c r="M313" s="3">
        <v>0</v>
      </c>
      <c r="N313" s="3">
        <v>180</v>
      </c>
      <c r="O313" s="3">
        <v>0</v>
      </c>
      <c r="P313" s="3">
        <v>0</v>
      </c>
      <c r="Q313" s="3">
        <v>270</v>
      </c>
      <c r="R313" s="3">
        <v>0</v>
      </c>
      <c r="S313" s="15">
        <f t="shared" si="7"/>
        <v>1620</v>
      </c>
    </row>
    <row r="314" spans="1:19" ht="12.75">
      <c r="A314" s="2" t="s">
        <v>6</v>
      </c>
      <c r="B314" s="2" t="s">
        <v>96</v>
      </c>
      <c r="C314" s="4">
        <v>1</v>
      </c>
      <c r="D314" s="5">
        <v>100</v>
      </c>
      <c r="E314" s="2" t="s">
        <v>54</v>
      </c>
      <c r="F314" s="2" t="s">
        <v>56</v>
      </c>
      <c r="G314" s="3">
        <v>0</v>
      </c>
      <c r="H314" s="3">
        <v>270</v>
      </c>
      <c r="I314" s="3">
        <v>270</v>
      </c>
      <c r="J314" s="3">
        <v>90</v>
      </c>
      <c r="K314" s="3">
        <v>0</v>
      </c>
      <c r="L314" s="3">
        <v>360</v>
      </c>
      <c r="M314" s="3">
        <v>210</v>
      </c>
      <c r="N314" s="3">
        <v>120</v>
      </c>
      <c r="O314" s="3">
        <v>90</v>
      </c>
      <c r="P314" s="3">
        <v>90</v>
      </c>
      <c r="Q314" s="3">
        <v>90</v>
      </c>
      <c r="R314" s="3">
        <v>180</v>
      </c>
      <c r="S314" s="15">
        <f t="shared" si="7"/>
        <v>1770</v>
      </c>
    </row>
    <row r="315" spans="1:19" ht="12.75">
      <c r="A315" s="2" t="s">
        <v>6</v>
      </c>
      <c r="B315" s="2" t="s">
        <v>96</v>
      </c>
      <c r="C315" s="4">
        <v>1</v>
      </c>
      <c r="D315" s="5">
        <v>100</v>
      </c>
      <c r="E315" s="2" t="s">
        <v>37</v>
      </c>
      <c r="F315" s="2" t="s">
        <v>38</v>
      </c>
      <c r="G315" s="3">
        <v>3120</v>
      </c>
      <c r="H315" s="3">
        <v>1770</v>
      </c>
      <c r="I315" s="3">
        <v>1470</v>
      </c>
      <c r="J315" s="3">
        <v>1780</v>
      </c>
      <c r="K315" s="3">
        <v>3060</v>
      </c>
      <c r="L315" s="3">
        <v>2100</v>
      </c>
      <c r="M315" s="3">
        <v>2370</v>
      </c>
      <c r="N315" s="3">
        <v>2400</v>
      </c>
      <c r="O315" s="3">
        <v>2340</v>
      </c>
      <c r="P315" s="3">
        <v>1890</v>
      </c>
      <c r="Q315" s="3">
        <v>3030</v>
      </c>
      <c r="R315" s="3">
        <v>2100</v>
      </c>
      <c r="S315" s="15">
        <f t="shared" si="7"/>
        <v>27430</v>
      </c>
    </row>
    <row r="316" spans="1:19" ht="12.75">
      <c r="A316" s="2" t="s">
        <v>6</v>
      </c>
      <c r="B316" s="2" t="s">
        <v>96</v>
      </c>
      <c r="C316" s="4">
        <v>1</v>
      </c>
      <c r="D316" s="5">
        <v>100</v>
      </c>
      <c r="E316" s="2" t="s">
        <v>48</v>
      </c>
      <c r="F316" s="2" t="s">
        <v>38</v>
      </c>
      <c r="G316" s="3">
        <v>1860</v>
      </c>
      <c r="H316" s="3">
        <v>2310</v>
      </c>
      <c r="I316" s="3">
        <v>1410</v>
      </c>
      <c r="J316" s="3">
        <v>2550</v>
      </c>
      <c r="K316" s="3">
        <v>1470</v>
      </c>
      <c r="L316" s="3">
        <v>3450</v>
      </c>
      <c r="M316" s="3">
        <v>2940</v>
      </c>
      <c r="N316" s="3">
        <v>2100</v>
      </c>
      <c r="O316" s="3">
        <v>2761</v>
      </c>
      <c r="P316" s="3">
        <v>1560</v>
      </c>
      <c r="Q316" s="3">
        <v>2550</v>
      </c>
      <c r="R316" s="3">
        <v>2490</v>
      </c>
      <c r="S316" s="15">
        <f t="shared" si="7"/>
        <v>27451</v>
      </c>
    </row>
    <row r="317" spans="1:19" ht="12.75">
      <c r="A317" s="2" t="s">
        <v>6</v>
      </c>
      <c r="B317" s="2" t="s">
        <v>96</v>
      </c>
      <c r="C317" s="4">
        <v>1</v>
      </c>
      <c r="D317" s="5">
        <v>100</v>
      </c>
      <c r="E317" s="2" t="s">
        <v>39</v>
      </c>
      <c r="F317" s="2" t="s">
        <v>38</v>
      </c>
      <c r="G317" s="3">
        <v>10080</v>
      </c>
      <c r="H317" s="3">
        <v>9330</v>
      </c>
      <c r="I317" s="3">
        <v>7826</v>
      </c>
      <c r="J317" s="3">
        <v>9900</v>
      </c>
      <c r="K317" s="3">
        <v>9480</v>
      </c>
      <c r="L317" s="3">
        <v>8246</v>
      </c>
      <c r="M317" s="3">
        <v>10440</v>
      </c>
      <c r="N317" s="3">
        <v>8610</v>
      </c>
      <c r="O317" s="3">
        <v>7380</v>
      </c>
      <c r="P317" s="3">
        <v>9390</v>
      </c>
      <c r="Q317" s="3">
        <v>9210</v>
      </c>
      <c r="R317" s="3">
        <v>9720</v>
      </c>
      <c r="S317" s="15">
        <f t="shared" si="7"/>
        <v>109612</v>
      </c>
    </row>
    <row r="318" spans="1:19" ht="12.75">
      <c r="A318" s="2" t="s">
        <v>6</v>
      </c>
      <c r="B318" s="2" t="s">
        <v>96</v>
      </c>
      <c r="C318" s="4">
        <v>1</v>
      </c>
      <c r="D318" s="5">
        <v>100</v>
      </c>
      <c r="E318" s="2" t="s">
        <v>42</v>
      </c>
      <c r="F318" s="2" t="s">
        <v>38</v>
      </c>
      <c r="G318" s="3">
        <v>7530</v>
      </c>
      <c r="H318" s="3">
        <v>5580</v>
      </c>
      <c r="I318" s="3">
        <v>5375</v>
      </c>
      <c r="J318" s="3">
        <v>6090</v>
      </c>
      <c r="K318" s="3">
        <v>3900</v>
      </c>
      <c r="L318" s="3">
        <v>2670</v>
      </c>
      <c r="M318" s="3">
        <v>4440</v>
      </c>
      <c r="N318" s="3">
        <v>5405</v>
      </c>
      <c r="O318" s="3">
        <v>3510</v>
      </c>
      <c r="P318" s="3">
        <v>4890</v>
      </c>
      <c r="Q318" s="3">
        <v>5550</v>
      </c>
      <c r="R318" s="3">
        <v>4142</v>
      </c>
      <c r="S318" s="15">
        <f t="shared" si="7"/>
        <v>59082</v>
      </c>
    </row>
    <row r="319" spans="1:19" ht="12.75">
      <c r="A319" s="2" t="s">
        <v>6</v>
      </c>
      <c r="B319" s="2" t="s">
        <v>96</v>
      </c>
      <c r="C319" s="4">
        <v>1</v>
      </c>
      <c r="D319" s="5">
        <v>100</v>
      </c>
      <c r="E319" s="2" t="s">
        <v>7</v>
      </c>
      <c r="F319" s="2" t="s">
        <v>16</v>
      </c>
      <c r="G319" s="3">
        <v>0</v>
      </c>
      <c r="H319" s="3">
        <v>180</v>
      </c>
      <c r="I319" s="3">
        <v>90</v>
      </c>
      <c r="J319" s="3">
        <v>90</v>
      </c>
      <c r="K319" s="3">
        <v>270</v>
      </c>
      <c r="L319" s="3">
        <v>270</v>
      </c>
      <c r="M319" s="3">
        <v>90</v>
      </c>
      <c r="N319" s="3">
        <v>90</v>
      </c>
      <c r="O319" s="3">
        <v>0</v>
      </c>
      <c r="P319" s="3">
        <v>90</v>
      </c>
      <c r="Q319" s="3">
        <v>270</v>
      </c>
      <c r="R319" s="3">
        <v>450</v>
      </c>
      <c r="S319" s="15">
        <f t="shared" si="7"/>
        <v>1890</v>
      </c>
    </row>
    <row r="320" spans="1:19" ht="12.75">
      <c r="A320" s="2" t="s">
        <v>6</v>
      </c>
      <c r="B320" s="2" t="s">
        <v>96</v>
      </c>
      <c r="C320" s="4">
        <v>1</v>
      </c>
      <c r="D320" s="5">
        <v>100</v>
      </c>
      <c r="E320" s="2" t="s">
        <v>11</v>
      </c>
      <c r="F320" s="2" t="s">
        <v>16</v>
      </c>
      <c r="G320" s="3">
        <v>1620</v>
      </c>
      <c r="H320" s="3">
        <v>2070</v>
      </c>
      <c r="I320" s="3">
        <v>2190</v>
      </c>
      <c r="J320" s="3">
        <v>2130</v>
      </c>
      <c r="K320" s="3">
        <v>1350</v>
      </c>
      <c r="L320" s="3">
        <v>2580</v>
      </c>
      <c r="M320" s="3">
        <v>1980</v>
      </c>
      <c r="N320" s="3">
        <v>3120</v>
      </c>
      <c r="O320" s="3">
        <v>2670</v>
      </c>
      <c r="P320" s="3">
        <v>2340</v>
      </c>
      <c r="Q320" s="3">
        <v>2940</v>
      </c>
      <c r="R320" s="3">
        <v>2490</v>
      </c>
      <c r="S320" s="15">
        <f t="shared" si="7"/>
        <v>27480</v>
      </c>
    </row>
    <row r="321" spans="1:19" ht="12.75">
      <c r="A321" s="2" t="s">
        <v>82</v>
      </c>
      <c r="B321" s="2" t="s">
        <v>96</v>
      </c>
      <c r="C321" s="4">
        <v>1</v>
      </c>
      <c r="D321" s="5">
        <v>100</v>
      </c>
      <c r="E321" s="2" t="s">
        <v>83</v>
      </c>
      <c r="F321" s="2" t="s">
        <v>84</v>
      </c>
      <c r="G321" s="3">
        <v>600</v>
      </c>
      <c r="H321" s="3">
        <v>990</v>
      </c>
      <c r="I321" s="3">
        <v>1440</v>
      </c>
      <c r="J321" s="3">
        <v>1260</v>
      </c>
      <c r="K321" s="3">
        <v>1350</v>
      </c>
      <c r="L321" s="3">
        <v>1110</v>
      </c>
      <c r="M321" s="3">
        <v>2310</v>
      </c>
      <c r="N321" s="3">
        <v>1170</v>
      </c>
      <c r="O321" s="3">
        <v>1140</v>
      </c>
      <c r="P321" s="3">
        <v>1410</v>
      </c>
      <c r="Q321" s="3">
        <v>945</v>
      </c>
      <c r="R321" s="3">
        <v>1950</v>
      </c>
      <c r="S321" s="15">
        <f t="shared" si="7"/>
        <v>15675</v>
      </c>
    </row>
    <row r="322" spans="1:19" ht="12.75">
      <c r="A322" s="2" t="s">
        <v>82</v>
      </c>
      <c r="B322" s="2" t="s">
        <v>96</v>
      </c>
      <c r="C322" s="4">
        <v>1</v>
      </c>
      <c r="D322" s="5">
        <v>100</v>
      </c>
      <c r="E322" s="2" t="s">
        <v>85</v>
      </c>
      <c r="F322" s="2" t="s">
        <v>84</v>
      </c>
      <c r="G322" s="3">
        <v>1620</v>
      </c>
      <c r="H322" s="3">
        <v>2250</v>
      </c>
      <c r="I322" s="3">
        <v>1800</v>
      </c>
      <c r="J322" s="3">
        <v>3240</v>
      </c>
      <c r="K322" s="3">
        <v>2010</v>
      </c>
      <c r="L322" s="3">
        <v>2730</v>
      </c>
      <c r="M322" s="3">
        <v>2460</v>
      </c>
      <c r="N322" s="3">
        <v>2370</v>
      </c>
      <c r="O322" s="3">
        <v>2925</v>
      </c>
      <c r="P322" s="3">
        <v>2220</v>
      </c>
      <c r="Q322" s="3">
        <v>2850</v>
      </c>
      <c r="R322" s="3">
        <v>3825</v>
      </c>
      <c r="S322" s="15">
        <f t="shared" si="7"/>
        <v>30300</v>
      </c>
    </row>
    <row r="323" spans="1:19" ht="12.75">
      <c r="A323" s="2" t="s">
        <v>82</v>
      </c>
      <c r="B323" s="2" t="s">
        <v>96</v>
      </c>
      <c r="C323" s="4">
        <v>1</v>
      </c>
      <c r="D323" s="5">
        <v>100</v>
      </c>
      <c r="E323" s="2" t="s">
        <v>86</v>
      </c>
      <c r="F323" s="2" t="s">
        <v>84</v>
      </c>
      <c r="G323" s="3">
        <v>2610</v>
      </c>
      <c r="H323" s="3">
        <v>2640</v>
      </c>
      <c r="I323" s="3">
        <v>2250</v>
      </c>
      <c r="J323" s="3">
        <v>2190</v>
      </c>
      <c r="K323" s="3">
        <v>2100</v>
      </c>
      <c r="L323" s="3">
        <v>2670</v>
      </c>
      <c r="M323" s="3">
        <v>3000</v>
      </c>
      <c r="N323" s="3">
        <v>3450</v>
      </c>
      <c r="O323" s="3">
        <v>3750</v>
      </c>
      <c r="P323" s="3">
        <v>2220</v>
      </c>
      <c r="Q323" s="3">
        <v>4830</v>
      </c>
      <c r="R323" s="3">
        <v>3392</v>
      </c>
      <c r="S323" s="15">
        <f t="shared" si="7"/>
        <v>35102</v>
      </c>
    </row>
    <row r="324" spans="1:19" ht="12.75">
      <c r="A324" s="2" t="s">
        <v>82</v>
      </c>
      <c r="B324" s="2" t="s">
        <v>96</v>
      </c>
      <c r="C324" s="4">
        <v>1</v>
      </c>
      <c r="D324" s="5">
        <v>100</v>
      </c>
      <c r="E324" s="2" t="s">
        <v>87</v>
      </c>
      <c r="F324" s="2" t="s">
        <v>84</v>
      </c>
      <c r="G324" s="3">
        <v>1260</v>
      </c>
      <c r="H324" s="3">
        <v>2250</v>
      </c>
      <c r="I324" s="3">
        <v>2160</v>
      </c>
      <c r="J324" s="3">
        <v>1560</v>
      </c>
      <c r="K324" s="3">
        <v>1890</v>
      </c>
      <c r="L324" s="3">
        <v>1620</v>
      </c>
      <c r="M324" s="3">
        <v>1710</v>
      </c>
      <c r="N324" s="3">
        <v>1800</v>
      </c>
      <c r="O324" s="3">
        <v>2160</v>
      </c>
      <c r="P324" s="3">
        <v>2280</v>
      </c>
      <c r="Q324" s="3">
        <v>1890</v>
      </c>
      <c r="R324" s="3">
        <v>2760</v>
      </c>
      <c r="S324" s="15">
        <f t="shared" si="7"/>
        <v>23340</v>
      </c>
    </row>
    <row r="325" spans="1:19" ht="12.75">
      <c r="A325" s="2" t="s">
        <v>22</v>
      </c>
      <c r="B325" s="2" t="s">
        <v>96</v>
      </c>
      <c r="C325" s="4">
        <v>1</v>
      </c>
      <c r="D325" s="5">
        <v>100</v>
      </c>
      <c r="E325" s="2" t="s">
        <v>13</v>
      </c>
      <c r="F325" s="2" t="s">
        <v>44</v>
      </c>
      <c r="G325" s="3">
        <v>630</v>
      </c>
      <c r="H325" s="3">
        <v>240</v>
      </c>
      <c r="I325" s="3">
        <v>810</v>
      </c>
      <c r="J325" s="3">
        <v>360</v>
      </c>
      <c r="K325" s="3">
        <v>720</v>
      </c>
      <c r="L325" s="3">
        <v>90</v>
      </c>
      <c r="M325" s="3">
        <v>720</v>
      </c>
      <c r="N325" s="3">
        <v>540</v>
      </c>
      <c r="O325" s="3">
        <v>720</v>
      </c>
      <c r="P325" s="3">
        <v>180</v>
      </c>
      <c r="Q325" s="3">
        <v>270</v>
      </c>
      <c r="R325" s="3">
        <v>810</v>
      </c>
      <c r="S325" s="15">
        <f t="shared" si="7"/>
        <v>6090</v>
      </c>
    </row>
    <row r="326" spans="1:19" ht="12.75">
      <c r="A326" s="2" t="s">
        <v>22</v>
      </c>
      <c r="B326" s="2" t="s">
        <v>96</v>
      </c>
      <c r="C326" s="4">
        <v>1</v>
      </c>
      <c r="D326" s="5">
        <v>100</v>
      </c>
      <c r="E326" s="2" t="s">
        <v>7</v>
      </c>
      <c r="F326" s="2" t="s">
        <v>44</v>
      </c>
      <c r="G326" s="3">
        <v>2130</v>
      </c>
      <c r="H326" s="3">
        <v>1830</v>
      </c>
      <c r="I326" s="3">
        <v>2640</v>
      </c>
      <c r="J326" s="3">
        <v>3901</v>
      </c>
      <c r="K326" s="3">
        <v>2490</v>
      </c>
      <c r="L326" s="3">
        <v>2070</v>
      </c>
      <c r="M326" s="3">
        <v>2190</v>
      </c>
      <c r="N326" s="3">
        <v>2670</v>
      </c>
      <c r="O326" s="3">
        <v>2378</v>
      </c>
      <c r="P326" s="3">
        <v>2110</v>
      </c>
      <c r="Q326" s="3">
        <v>3030</v>
      </c>
      <c r="R326" s="3">
        <v>2340</v>
      </c>
      <c r="S326" s="15">
        <f t="shared" si="7"/>
        <v>29779</v>
      </c>
    </row>
    <row r="327" spans="1:19" ht="12.75">
      <c r="A327" s="2" t="s">
        <v>22</v>
      </c>
      <c r="B327" s="2" t="s">
        <v>96</v>
      </c>
      <c r="C327" s="4">
        <v>1</v>
      </c>
      <c r="D327" s="5">
        <v>100</v>
      </c>
      <c r="E327" s="2" t="s">
        <v>27</v>
      </c>
      <c r="F327" s="2" t="s">
        <v>44</v>
      </c>
      <c r="G327" s="3">
        <v>1650</v>
      </c>
      <c r="H327" s="3">
        <v>1650</v>
      </c>
      <c r="I327" s="3">
        <v>1500</v>
      </c>
      <c r="J327" s="3">
        <v>1770</v>
      </c>
      <c r="K327" s="3">
        <v>2430</v>
      </c>
      <c r="L327" s="3">
        <v>1440</v>
      </c>
      <c r="M327" s="3">
        <v>1530</v>
      </c>
      <c r="N327" s="3">
        <v>2400</v>
      </c>
      <c r="O327" s="3">
        <v>1560</v>
      </c>
      <c r="P327" s="3">
        <v>1800</v>
      </c>
      <c r="Q327" s="3">
        <v>2790</v>
      </c>
      <c r="R327" s="3">
        <v>1620</v>
      </c>
      <c r="S327" s="15">
        <f t="shared" si="7"/>
        <v>22140</v>
      </c>
    </row>
    <row r="328" spans="1:19" ht="12.75">
      <c r="A328" s="2" t="s">
        <v>22</v>
      </c>
      <c r="B328" s="2" t="s">
        <v>96</v>
      </c>
      <c r="C328" s="4">
        <v>1</v>
      </c>
      <c r="D328" s="5">
        <v>100</v>
      </c>
      <c r="E328" s="2" t="s">
        <v>11</v>
      </c>
      <c r="F328" s="2" t="s">
        <v>44</v>
      </c>
      <c r="G328" s="3">
        <v>4800</v>
      </c>
      <c r="H328" s="3">
        <v>6870</v>
      </c>
      <c r="I328" s="3">
        <v>7170</v>
      </c>
      <c r="J328" s="3">
        <v>6420</v>
      </c>
      <c r="K328" s="3">
        <v>4980</v>
      </c>
      <c r="L328" s="3">
        <v>9450</v>
      </c>
      <c r="M328" s="3">
        <v>7830</v>
      </c>
      <c r="N328" s="3">
        <v>7080</v>
      </c>
      <c r="O328" s="3">
        <v>7140</v>
      </c>
      <c r="P328" s="3">
        <v>5160</v>
      </c>
      <c r="Q328" s="3">
        <v>9030</v>
      </c>
      <c r="R328" s="3">
        <v>6525</v>
      </c>
      <c r="S328" s="15">
        <f t="shared" si="7"/>
        <v>82455</v>
      </c>
    </row>
    <row r="329" spans="1:19" ht="12.75">
      <c r="A329" s="2" t="s">
        <v>22</v>
      </c>
      <c r="B329" s="2" t="s">
        <v>96</v>
      </c>
      <c r="C329" s="4">
        <v>1</v>
      </c>
      <c r="D329" s="5">
        <v>100</v>
      </c>
      <c r="E329" s="2" t="s">
        <v>49</v>
      </c>
      <c r="F329" s="2" t="s">
        <v>44</v>
      </c>
      <c r="G329" s="3">
        <v>1650</v>
      </c>
      <c r="H329" s="3">
        <v>1470</v>
      </c>
      <c r="I329" s="3">
        <v>1830</v>
      </c>
      <c r="J329" s="3">
        <v>2160</v>
      </c>
      <c r="K329" s="3">
        <v>1500</v>
      </c>
      <c r="L329" s="3">
        <v>3000</v>
      </c>
      <c r="M329" s="3">
        <v>1830</v>
      </c>
      <c r="N329" s="3">
        <v>1110</v>
      </c>
      <c r="O329" s="3">
        <v>3360</v>
      </c>
      <c r="P329" s="3">
        <v>2010</v>
      </c>
      <c r="Q329" s="3">
        <v>1380</v>
      </c>
      <c r="R329" s="3">
        <v>2010</v>
      </c>
      <c r="S329" s="15">
        <f t="shared" si="7"/>
        <v>23310</v>
      </c>
    </row>
    <row r="330" spans="1:19" ht="12.75">
      <c r="A330" s="2" t="s">
        <v>22</v>
      </c>
      <c r="B330" s="2" t="s">
        <v>96</v>
      </c>
      <c r="C330" s="4">
        <v>1</v>
      </c>
      <c r="D330" s="5">
        <v>100</v>
      </c>
      <c r="E330" s="2" t="s">
        <v>34</v>
      </c>
      <c r="F330" s="2" t="s">
        <v>44</v>
      </c>
      <c r="G330" s="3">
        <v>5130</v>
      </c>
      <c r="H330" s="3">
        <v>3090</v>
      </c>
      <c r="I330" s="3">
        <v>5640</v>
      </c>
      <c r="J330" s="3">
        <v>5011</v>
      </c>
      <c r="K330" s="3">
        <v>4365</v>
      </c>
      <c r="L330" s="3">
        <v>5610</v>
      </c>
      <c r="M330" s="3">
        <v>5341</v>
      </c>
      <c r="N330" s="3">
        <v>3840</v>
      </c>
      <c r="O330" s="3">
        <v>5400</v>
      </c>
      <c r="P330" s="3">
        <v>5020</v>
      </c>
      <c r="Q330" s="3">
        <v>4650</v>
      </c>
      <c r="R330" s="3">
        <v>5550</v>
      </c>
      <c r="S330" s="15">
        <f t="shared" si="7"/>
        <v>58647</v>
      </c>
    </row>
    <row r="331" spans="1:19" ht="12.75">
      <c r="A331" s="2" t="s">
        <v>6</v>
      </c>
      <c r="B331" s="2" t="s">
        <v>96</v>
      </c>
      <c r="C331" s="4">
        <v>1</v>
      </c>
      <c r="D331" s="5">
        <v>100</v>
      </c>
      <c r="E331" s="2" t="s">
        <v>7</v>
      </c>
      <c r="F331" s="2" t="s">
        <v>58</v>
      </c>
      <c r="G331" s="3">
        <v>450</v>
      </c>
      <c r="H331" s="3">
        <v>270</v>
      </c>
      <c r="I331" s="3">
        <v>90</v>
      </c>
      <c r="J331" s="3">
        <v>210</v>
      </c>
      <c r="K331" s="3">
        <v>360</v>
      </c>
      <c r="L331" s="3">
        <v>30</v>
      </c>
      <c r="M331" s="3">
        <v>360</v>
      </c>
      <c r="N331" s="3">
        <v>660</v>
      </c>
      <c r="O331" s="3">
        <v>30</v>
      </c>
      <c r="P331" s="3">
        <v>390</v>
      </c>
      <c r="Q331" s="3">
        <v>301</v>
      </c>
      <c r="R331" s="3">
        <v>390</v>
      </c>
      <c r="S331" s="15">
        <f t="shared" si="7"/>
        <v>3541</v>
      </c>
    </row>
    <row r="332" spans="1:19" ht="12.75">
      <c r="A332" s="2" t="s">
        <v>6</v>
      </c>
      <c r="B332" s="2" t="s">
        <v>96</v>
      </c>
      <c r="C332" s="4">
        <v>1</v>
      </c>
      <c r="D332" s="5">
        <v>100</v>
      </c>
      <c r="E332" s="2" t="s">
        <v>11</v>
      </c>
      <c r="F332" s="2" t="s">
        <v>58</v>
      </c>
      <c r="G332" s="3">
        <v>930</v>
      </c>
      <c r="H332" s="3">
        <v>2160</v>
      </c>
      <c r="I332" s="3">
        <v>1620</v>
      </c>
      <c r="J332" s="3">
        <v>420</v>
      </c>
      <c r="K332" s="3">
        <v>900</v>
      </c>
      <c r="L332" s="3">
        <v>1580</v>
      </c>
      <c r="M332" s="3">
        <v>1530</v>
      </c>
      <c r="N332" s="3">
        <v>1260</v>
      </c>
      <c r="O332" s="3">
        <v>930</v>
      </c>
      <c r="P332" s="3">
        <v>930</v>
      </c>
      <c r="Q332" s="3">
        <v>1170</v>
      </c>
      <c r="R332" s="3">
        <v>1400</v>
      </c>
      <c r="S332" s="15">
        <f t="shared" si="7"/>
        <v>14830</v>
      </c>
    </row>
    <row r="333" spans="1:19" ht="12.75">
      <c r="A333" s="2" t="s">
        <v>6</v>
      </c>
      <c r="B333" s="2" t="s">
        <v>96</v>
      </c>
      <c r="C333" s="4">
        <v>1</v>
      </c>
      <c r="D333" s="5">
        <v>100</v>
      </c>
      <c r="E333" s="2" t="s">
        <v>34</v>
      </c>
      <c r="F333" s="2" t="s">
        <v>58</v>
      </c>
      <c r="G333" s="3">
        <v>840</v>
      </c>
      <c r="H333" s="3">
        <v>720</v>
      </c>
      <c r="I333" s="3">
        <v>300</v>
      </c>
      <c r="J333" s="3">
        <v>540</v>
      </c>
      <c r="K333" s="3">
        <v>750</v>
      </c>
      <c r="L333" s="3">
        <v>630</v>
      </c>
      <c r="M333" s="3">
        <v>660</v>
      </c>
      <c r="N333" s="3">
        <v>450</v>
      </c>
      <c r="O333" s="3">
        <v>510</v>
      </c>
      <c r="P333" s="3">
        <v>990</v>
      </c>
      <c r="Q333" s="3">
        <v>960</v>
      </c>
      <c r="R333" s="3">
        <v>540</v>
      </c>
      <c r="S333" s="15">
        <f t="shared" si="7"/>
        <v>7890</v>
      </c>
    </row>
    <row r="334" spans="1:19" ht="12.75">
      <c r="A334" s="2" t="s">
        <v>6</v>
      </c>
      <c r="B334" s="2" t="s">
        <v>96</v>
      </c>
      <c r="C334" s="4">
        <v>1</v>
      </c>
      <c r="D334" s="5">
        <v>100</v>
      </c>
      <c r="E334" s="2" t="s">
        <v>53</v>
      </c>
      <c r="F334" s="2" t="s">
        <v>58</v>
      </c>
      <c r="G334" s="3">
        <v>720</v>
      </c>
      <c r="H334" s="3">
        <v>450</v>
      </c>
      <c r="I334" s="3">
        <v>570</v>
      </c>
      <c r="J334" s="3">
        <v>450</v>
      </c>
      <c r="K334" s="3">
        <v>570</v>
      </c>
      <c r="L334" s="3">
        <v>300</v>
      </c>
      <c r="M334" s="3">
        <v>810</v>
      </c>
      <c r="N334" s="3">
        <v>450</v>
      </c>
      <c r="O334" s="3">
        <v>570</v>
      </c>
      <c r="P334" s="3">
        <v>900</v>
      </c>
      <c r="Q334" s="3">
        <v>270</v>
      </c>
      <c r="R334" s="3">
        <v>540</v>
      </c>
      <c r="S334" s="15">
        <f t="shared" si="7"/>
        <v>6600</v>
      </c>
    </row>
    <row r="335" spans="1:19" ht="12.75">
      <c r="A335" s="2" t="s">
        <v>46</v>
      </c>
      <c r="B335" s="16" t="s">
        <v>96</v>
      </c>
      <c r="C335" s="4">
        <v>1</v>
      </c>
      <c r="D335" s="5">
        <v>10</v>
      </c>
      <c r="E335" s="2" t="s">
        <v>11</v>
      </c>
      <c r="F335" s="2" t="s">
        <v>58</v>
      </c>
      <c r="G335" s="3">
        <v>0</v>
      </c>
      <c r="H335" s="3">
        <v>0</v>
      </c>
      <c r="I335" s="3">
        <v>0</v>
      </c>
      <c r="J335" s="3">
        <v>0</v>
      </c>
      <c r="K335" s="3">
        <v>0</v>
      </c>
      <c r="L335" s="3">
        <v>0</v>
      </c>
      <c r="M335" s="3">
        <v>0</v>
      </c>
      <c r="N335" s="3">
        <v>0</v>
      </c>
      <c r="O335" s="3">
        <v>0</v>
      </c>
      <c r="P335" s="3">
        <v>0</v>
      </c>
      <c r="Q335" s="3">
        <v>0</v>
      </c>
      <c r="R335" s="3">
        <v>0</v>
      </c>
      <c r="S335" s="15">
        <f t="shared" si="7"/>
        <v>0</v>
      </c>
    </row>
    <row r="336" spans="1:19" ht="12.75">
      <c r="A336" s="2" t="s">
        <v>46</v>
      </c>
      <c r="B336" s="16" t="s">
        <v>96</v>
      </c>
      <c r="C336" s="4">
        <v>1</v>
      </c>
      <c r="D336" s="5">
        <v>30</v>
      </c>
      <c r="E336" s="2" t="s">
        <v>11</v>
      </c>
      <c r="F336" s="2" t="s">
        <v>58</v>
      </c>
      <c r="G336" s="3">
        <v>0</v>
      </c>
      <c r="H336" s="3">
        <v>0</v>
      </c>
      <c r="I336" s="3">
        <v>0</v>
      </c>
      <c r="J336" s="3">
        <v>0</v>
      </c>
      <c r="K336" s="3">
        <v>0</v>
      </c>
      <c r="L336" s="3">
        <v>0</v>
      </c>
      <c r="M336" s="3">
        <v>0</v>
      </c>
      <c r="N336" s="3">
        <v>0</v>
      </c>
      <c r="O336" s="3">
        <v>0</v>
      </c>
      <c r="P336" s="3">
        <v>0</v>
      </c>
      <c r="Q336" s="3">
        <v>0</v>
      </c>
      <c r="R336" s="3">
        <v>0</v>
      </c>
      <c r="S336" s="15">
        <f t="shared" si="7"/>
        <v>0</v>
      </c>
    </row>
    <row r="337" spans="1:19" ht="12.75">
      <c r="A337" s="2" t="s">
        <v>46</v>
      </c>
      <c r="B337" s="2" t="s">
        <v>96</v>
      </c>
      <c r="C337" s="4">
        <v>1</v>
      </c>
      <c r="D337" s="5">
        <v>100</v>
      </c>
      <c r="E337" s="2" t="s">
        <v>13</v>
      </c>
      <c r="F337" s="2" t="s">
        <v>58</v>
      </c>
      <c r="G337" s="3">
        <v>2190</v>
      </c>
      <c r="H337" s="3">
        <v>390</v>
      </c>
      <c r="I337" s="3">
        <v>975</v>
      </c>
      <c r="J337" s="3">
        <v>810</v>
      </c>
      <c r="K337" s="3">
        <v>810</v>
      </c>
      <c r="L337" s="3">
        <v>780</v>
      </c>
      <c r="M337" s="3">
        <v>1425</v>
      </c>
      <c r="N337" s="3">
        <v>630</v>
      </c>
      <c r="O337" s="3">
        <v>780</v>
      </c>
      <c r="P337" s="3">
        <v>720</v>
      </c>
      <c r="Q337" s="3">
        <v>1890</v>
      </c>
      <c r="R337" s="3">
        <v>2115</v>
      </c>
      <c r="S337" s="15">
        <f t="shared" si="7"/>
        <v>13515</v>
      </c>
    </row>
    <row r="338" spans="1:19" ht="12.75">
      <c r="A338" s="2" t="s">
        <v>46</v>
      </c>
      <c r="B338" s="2" t="s">
        <v>96</v>
      </c>
      <c r="C338" s="4">
        <v>1</v>
      </c>
      <c r="D338" s="5">
        <v>100</v>
      </c>
      <c r="E338" s="2" t="s">
        <v>7</v>
      </c>
      <c r="F338" s="2" t="s">
        <v>58</v>
      </c>
      <c r="G338" s="3">
        <v>2191</v>
      </c>
      <c r="H338" s="3">
        <v>1561</v>
      </c>
      <c r="I338" s="3">
        <v>3420</v>
      </c>
      <c r="J338" s="3">
        <v>1890</v>
      </c>
      <c r="K338" s="3">
        <v>1980</v>
      </c>
      <c r="L338" s="3">
        <v>3270</v>
      </c>
      <c r="M338" s="3">
        <v>2100</v>
      </c>
      <c r="N338" s="3">
        <v>2190</v>
      </c>
      <c r="O338" s="3">
        <v>2070</v>
      </c>
      <c r="P338" s="3">
        <v>1860</v>
      </c>
      <c r="Q338" s="3">
        <v>3090</v>
      </c>
      <c r="R338" s="3">
        <v>3030</v>
      </c>
      <c r="S338" s="15">
        <f t="shared" si="7"/>
        <v>28652</v>
      </c>
    </row>
    <row r="339" spans="1:19" ht="12.75">
      <c r="A339" s="2" t="s">
        <v>46</v>
      </c>
      <c r="B339" s="2" t="s">
        <v>96</v>
      </c>
      <c r="C339" s="4">
        <v>1</v>
      </c>
      <c r="D339" s="5">
        <v>100</v>
      </c>
      <c r="E339" s="2" t="s">
        <v>27</v>
      </c>
      <c r="F339" s="2" t="s">
        <v>58</v>
      </c>
      <c r="G339" s="3">
        <v>2850</v>
      </c>
      <c r="H339" s="3">
        <v>2610</v>
      </c>
      <c r="I339" s="3">
        <v>1500</v>
      </c>
      <c r="J339" s="3">
        <v>2490</v>
      </c>
      <c r="K339" s="3">
        <v>2070</v>
      </c>
      <c r="L339" s="3">
        <v>2910</v>
      </c>
      <c r="M339" s="3">
        <v>2280</v>
      </c>
      <c r="N339" s="3">
        <v>2700</v>
      </c>
      <c r="O339" s="3">
        <v>2040</v>
      </c>
      <c r="P339" s="3">
        <v>1111</v>
      </c>
      <c r="Q339" s="3">
        <v>2700</v>
      </c>
      <c r="R339" s="3">
        <v>2520</v>
      </c>
      <c r="S339" s="15">
        <f t="shared" si="7"/>
        <v>27781</v>
      </c>
    </row>
    <row r="340" spans="1:19" ht="12.75">
      <c r="A340" s="2" t="s">
        <v>46</v>
      </c>
      <c r="B340" s="2" t="s">
        <v>96</v>
      </c>
      <c r="C340" s="4">
        <v>1</v>
      </c>
      <c r="D340" s="5">
        <v>100</v>
      </c>
      <c r="E340" s="2" t="s">
        <v>11</v>
      </c>
      <c r="F340" s="2" t="s">
        <v>58</v>
      </c>
      <c r="G340" s="3">
        <v>4350</v>
      </c>
      <c r="H340" s="3">
        <v>3691</v>
      </c>
      <c r="I340" s="3">
        <v>3990</v>
      </c>
      <c r="J340" s="3">
        <v>3540</v>
      </c>
      <c r="K340" s="3">
        <v>3121</v>
      </c>
      <c r="L340" s="3">
        <v>2880</v>
      </c>
      <c r="M340" s="3">
        <v>4080</v>
      </c>
      <c r="N340" s="3">
        <v>3600</v>
      </c>
      <c r="O340" s="3">
        <v>2550</v>
      </c>
      <c r="P340" s="3">
        <v>2430</v>
      </c>
      <c r="Q340" s="3">
        <v>3840</v>
      </c>
      <c r="R340" s="3">
        <v>3720</v>
      </c>
      <c r="S340" s="15">
        <f t="shared" si="7"/>
        <v>41792</v>
      </c>
    </row>
    <row r="341" spans="1:19" ht="12.75">
      <c r="A341" s="2" t="s">
        <v>46</v>
      </c>
      <c r="B341" s="2" t="s">
        <v>96</v>
      </c>
      <c r="C341" s="4">
        <v>1</v>
      </c>
      <c r="D341" s="5">
        <v>100</v>
      </c>
      <c r="E341" s="2" t="s">
        <v>34</v>
      </c>
      <c r="F341" s="2" t="s">
        <v>58</v>
      </c>
      <c r="G341" s="3">
        <v>810</v>
      </c>
      <c r="H341" s="3">
        <v>930</v>
      </c>
      <c r="I341" s="3">
        <v>990</v>
      </c>
      <c r="J341" s="3">
        <v>810</v>
      </c>
      <c r="K341" s="3">
        <v>1350</v>
      </c>
      <c r="L341" s="3">
        <v>900</v>
      </c>
      <c r="M341" s="3">
        <v>1830</v>
      </c>
      <c r="N341" s="3">
        <v>570</v>
      </c>
      <c r="O341" s="3">
        <v>1050</v>
      </c>
      <c r="P341" s="3">
        <v>1710</v>
      </c>
      <c r="Q341" s="3">
        <v>900</v>
      </c>
      <c r="R341" s="3">
        <v>690</v>
      </c>
      <c r="S341" s="15">
        <f t="shared" si="7"/>
        <v>12540</v>
      </c>
    </row>
    <row r="342" spans="1:19" ht="12.75">
      <c r="A342" s="2" t="s">
        <v>6</v>
      </c>
      <c r="B342" s="16" t="s">
        <v>96</v>
      </c>
      <c r="C342" s="4">
        <v>1</v>
      </c>
      <c r="D342" s="5">
        <v>500</v>
      </c>
      <c r="E342" s="2" t="s">
        <v>60</v>
      </c>
      <c r="F342" s="2" t="s">
        <v>61</v>
      </c>
      <c r="G342" s="3">
        <v>0</v>
      </c>
      <c r="H342" s="3">
        <v>0</v>
      </c>
      <c r="I342" s="3">
        <v>0</v>
      </c>
      <c r="J342" s="3">
        <v>0</v>
      </c>
      <c r="K342" s="3">
        <v>0</v>
      </c>
      <c r="L342" s="3">
        <v>0</v>
      </c>
      <c r="M342" s="3">
        <v>0</v>
      </c>
      <c r="N342" s="3">
        <v>0</v>
      </c>
      <c r="O342" s="3">
        <v>0</v>
      </c>
      <c r="P342" s="3">
        <v>0</v>
      </c>
      <c r="Q342" s="3">
        <v>0</v>
      </c>
      <c r="R342" s="3">
        <v>0</v>
      </c>
      <c r="S342" s="15">
        <f t="shared" si="7"/>
        <v>0</v>
      </c>
    </row>
    <row r="343" spans="1:19" ht="12.75">
      <c r="A343" s="2" t="s">
        <v>6</v>
      </c>
      <c r="B343" s="2" t="s">
        <v>96</v>
      </c>
      <c r="C343" s="4">
        <v>1</v>
      </c>
      <c r="D343" s="5">
        <v>500</v>
      </c>
      <c r="E343" s="2" t="s">
        <v>62</v>
      </c>
      <c r="F343" s="2" t="s">
        <v>61</v>
      </c>
      <c r="G343" s="3">
        <v>300</v>
      </c>
      <c r="H343" s="3">
        <v>0</v>
      </c>
      <c r="I343" s="3">
        <v>0</v>
      </c>
      <c r="J343" s="3">
        <v>0</v>
      </c>
      <c r="K343" s="3">
        <v>0</v>
      </c>
      <c r="L343" s="3">
        <v>0</v>
      </c>
      <c r="M343" s="3">
        <v>0</v>
      </c>
      <c r="N343" s="3">
        <v>0</v>
      </c>
      <c r="O343" s="3">
        <v>0</v>
      </c>
      <c r="P343" s="3">
        <v>0</v>
      </c>
      <c r="Q343" s="3">
        <v>0</v>
      </c>
      <c r="R343" s="3">
        <v>0</v>
      </c>
      <c r="S343" s="15">
        <f t="shared" si="7"/>
        <v>300</v>
      </c>
    </row>
    <row r="344" spans="1:19" ht="12.75">
      <c r="A344" s="2" t="s">
        <v>24</v>
      </c>
      <c r="B344" s="2" t="s">
        <v>96</v>
      </c>
      <c r="C344" s="4">
        <v>1</v>
      </c>
      <c r="D344" s="5">
        <v>473</v>
      </c>
      <c r="E344" s="2" t="s">
        <v>60</v>
      </c>
      <c r="F344" s="2" t="s">
        <v>61</v>
      </c>
      <c r="G344" s="3">
        <v>600</v>
      </c>
      <c r="H344" s="3">
        <v>1575</v>
      </c>
      <c r="I344" s="3">
        <v>0</v>
      </c>
      <c r="J344" s="3">
        <v>1575</v>
      </c>
      <c r="K344" s="3">
        <v>0</v>
      </c>
      <c r="L344" s="3">
        <v>0</v>
      </c>
      <c r="M344" s="3">
        <v>1575</v>
      </c>
      <c r="N344" s="3">
        <v>0</v>
      </c>
      <c r="O344" s="3">
        <v>0</v>
      </c>
      <c r="P344" s="3">
        <v>0</v>
      </c>
      <c r="Q344" s="3">
        <v>0</v>
      </c>
      <c r="R344" s="3">
        <v>0</v>
      </c>
      <c r="S344" s="15">
        <f t="shared" si="7"/>
        <v>5325</v>
      </c>
    </row>
    <row r="345" spans="1:19" ht="12.75">
      <c r="A345" s="2" t="s">
        <v>94</v>
      </c>
      <c r="B345" s="16" t="s">
        <v>96</v>
      </c>
      <c r="C345" s="4">
        <v>1</v>
      </c>
      <c r="D345" s="5">
        <v>180</v>
      </c>
      <c r="E345" s="2" t="s">
        <v>95</v>
      </c>
      <c r="F345" s="2" t="s">
        <v>61</v>
      </c>
      <c r="G345" s="3">
        <v>0</v>
      </c>
      <c r="H345" s="3">
        <v>0</v>
      </c>
      <c r="I345" s="3">
        <v>0</v>
      </c>
      <c r="J345" s="3">
        <v>0</v>
      </c>
      <c r="K345" s="3">
        <v>0</v>
      </c>
      <c r="L345" s="3">
        <v>0</v>
      </c>
      <c r="M345" s="3">
        <v>0</v>
      </c>
      <c r="N345" s="3">
        <v>0</v>
      </c>
      <c r="O345" s="3">
        <v>0</v>
      </c>
      <c r="P345" s="3">
        <v>0</v>
      </c>
      <c r="Q345" s="3">
        <v>0</v>
      </c>
      <c r="R345" s="3">
        <v>0</v>
      </c>
      <c r="S345" s="15">
        <f t="shared" si="7"/>
        <v>0</v>
      </c>
    </row>
    <row r="346" spans="1:19" ht="12.75">
      <c r="A346" s="2" t="s">
        <v>6</v>
      </c>
      <c r="B346" s="16" t="s">
        <v>96</v>
      </c>
      <c r="C346" s="4">
        <v>1</v>
      </c>
      <c r="D346" s="5">
        <v>100</v>
      </c>
      <c r="E346" s="2" t="s">
        <v>47</v>
      </c>
      <c r="F346" s="2" t="s">
        <v>59</v>
      </c>
      <c r="G346" s="3">
        <v>0</v>
      </c>
      <c r="H346" s="3">
        <v>0</v>
      </c>
      <c r="I346" s="3">
        <v>0</v>
      </c>
      <c r="J346" s="3">
        <v>0</v>
      </c>
      <c r="K346" s="3">
        <v>0</v>
      </c>
      <c r="L346" s="3">
        <v>0</v>
      </c>
      <c r="M346" s="3">
        <v>0</v>
      </c>
      <c r="N346" s="3">
        <v>0</v>
      </c>
      <c r="O346" s="3">
        <v>0</v>
      </c>
      <c r="P346" s="3">
        <v>0</v>
      </c>
      <c r="Q346" s="3">
        <v>0</v>
      </c>
      <c r="R346" s="3">
        <v>0</v>
      </c>
      <c r="S346" s="15">
        <f t="shared" si="7"/>
        <v>0</v>
      </c>
    </row>
    <row r="347" spans="1:19" ht="12.75">
      <c r="A347" s="2" t="s">
        <v>6</v>
      </c>
      <c r="B347" s="2" t="s">
        <v>96</v>
      </c>
      <c r="C347" s="4">
        <v>1</v>
      </c>
      <c r="D347" s="5">
        <v>100</v>
      </c>
      <c r="E347" s="2" t="s">
        <v>13</v>
      </c>
      <c r="F347" s="2" t="s">
        <v>59</v>
      </c>
      <c r="G347" s="3">
        <v>180</v>
      </c>
      <c r="H347" s="3">
        <v>0</v>
      </c>
      <c r="I347" s="3">
        <v>0</v>
      </c>
      <c r="J347" s="3">
        <v>0</v>
      </c>
      <c r="K347" s="3">
        <v>0</v>
      </c>
      <c r="L347" s="3">
        <v>0</v>
      </c>
      <c r="M347" s="3">
        <v>0</v>
      </c>
      <c r="N347" s="3">
        <v>0</v>
      </c>
      <c r="O347" s="3">
        <v>0</v>
      </c>
      <c r="P347" s="3">
        <v>0</v>
      </c>
      <c r="Q347" s="3">
        <v>0</v>
      </c>
      <c r="R347" s="3">
        <v>0</v>
      </c>
      <c r="S347" s="15">
        <f t="shared" si="7"/>
        <v>180</v>
      </c>
    </row>
    <row r="348" spans="1:19" ht="12.75">
      <c r="A348" s="2" t="s">
        <v>6</v>
      </c>
      <c r="B348" s="2" t="s">
        <v>96</v>
      </c>
      <c r="C348" s="4">
        <v>1</v>
      </c>
      <c r="D348" s="5">
        <v>100</v>
      </c>
      <c r="E348" s="2" t="s">
        <v>7</v>
      </c>
      <c r="F348" s="2" t="s">
        <v>59</v>
      </c>
      <c r="G348" s="3">
        <v>0</v>
      </c>
      <c r="H348" s="3">
        <v>0</v>
      </c>
      <c r="I348" s="3">
        <v>0</v>
      </c>
      <c r="J348" s="3">
        <v>0</v>
      </c>
      <c r="K348" s="3">
        <v>90</v>
      </c>
      <c r="L348" s="3">
        <v>0</v>
      </c>
      <c r="M348" s="3">
        <v>0</v>
      </c>
      <c r="N348" s="3">
        <v>90</v>
      </c>
      <c r="O348" s="3">
        <v>0</v>
      </c>
      <c r="P348" s="3">
        <v>0</v>
      </c>
      <c r="Q348" s="3">
        <v>0</v>
      </c>
      <c r="R348" s="3">
        <v>90</v>
      </c>
      <c r="S348" s="15">
        <f t="shared" si="7"/>
        <v>270</v>
      </c>
    </row>
    <row r="349" spans="1:19" ht="12.75">
      <c r="A349" s="2" t="s">
        <v>89</v>
      </c>
      <c r="B349" s="2" t="s">
        <v>96</v>
      </c>
      <c r="C349" s="4">
        <v>1</v>
      </c>
      <c r="D349" s="5">
        <v>60</v>
      </c>
      <c r="E349" s="2" t="s">
        <v>90</v>
      </c>
      <c r="F349" s="2" t="s">
        <v>91</v>
      </c>
      <c r="G349" s="12">
        <v>0</v>
      </c>
      <c r="H349" s="12">
        <v>0</v>
      </c>
      <c r="I349" s="12">
        <v>0</v>
      </c>
      <c r="J349" s="12">
        <v>0</v>
      </c>
      <c r="K349" s="12">
        <v>0</v>
      </c>
      <c r="L349" s="12">
        <v>540</v>
      </c>
      <c r="M349" s="12">
        <v>540</v>
      </c>
      <c r="N349" s="12">
        <v>360</v>
      </c>
      <c r="O349" s="12">
        <v>1200</v>
      </c>
      <c r="P349" s="12">
        <v>480</v>
      </c>
      <c r="Q349" s="12">
        <v>930</v>
      </c>
      <c r="R349" s="12">
        <v>2070</v>
      </c>
      <c r="S349" s="15">
        <f t="shared" si="7"/>
        <v>6120</v>
      </c>
    </row>
    <row r="350" spans="1:19" ht="12.75">
      <c r="A350" s="2" t="s">
        <v>6</v>
      </c>
      <c r="B350" s="16" t="s">
        <v>96</v>
      </c>
      <c r="C350" s="4">
        <v>1</v>
      </c>
      <c r="D350" s="5">
        <v>100</v>
      </c>
      <c r="E350" s="18" t="s">
        <v>12</v>
      </c>
      <c r="F350" s="19" t="s">
        <v>20</v>
      </c>
      <c r="G350" s="17">
        <v>0</v>
      </c>
      <c r="H350" s="17">
        <v>0</v>
      </c>
      <c r="I350" s="17">
        <v>0</v>
      </c>
      <c r="J350" s="17">
        <v>0</v>
      </c>
      <c r="K350" s="17">
        <v>0</v>
      </c>
      <c r="L350" s="17">
        <v>0</v>
      </c>
      <c r="M350" s="17">
        <v>0</v>
      </c>
      <c r="N350" s="17">
        <v>0</v>
      </c>
      <c r="O350" s="17">
        <v>0</v>
      </c>
      <c r="P350" s="17">
        <v>0</v>
      </c>
      <c r="Q350" s="17">
        <v>0</v>
      </c>
      <c r="R350" s="17">
        <v>0</v>
      </c>
      <c r="S350" s="15">
        <f t="shared" si="7"/>
        <v>0</v>
      </c>
    </row>
    <row r="351" spans="6:19" ht="15">
      <c r="F351" s="13" t="s">
        <v>251</v>
      </c>
      <c r="G351" s="14">
        <f>SUM(G238:G350)</f>
        <v>230808</v>
      </c>
      <c r="H351" s="14">
        <f aca="true" t="shared" si="8" ref="H351:S351">SUM(H238:H350)</f>
        <v>217319</v>
      </c>
      <c r="I351" s="14">
        <f t="shared" si="8"/>
        <v>235470</v>
      </c>
      <c r="J351" s="14">
        <f t="shared" si="8"/>
        <v>241861</v>
      </c>
      <c r="K351" s="14">
        <f t="shared" si="8"/>
        <v>212394</v>
      </c>
      <c r="L351" s="14">
        <f t="shared" si="8"/>
        <v>241673</v>
      </c>
      <c r="M351" s="14">
        <f t="shared" si="8"/>
        <v>244887</v>
      </c>
      <c r="N351" s="14">
        <f t="shared" si="8"/>
        <v>228744</v>
      </c>
      <c r="O351" s="14">
        <f t="shared" si="8"/>
        <v>221710</v>
      </c>
      <c r="P351" s="14">
        <f t="shared" si="8"/>
        <v>222525</v>
      </c>
      <c r="Q351" s="14">
        <f t="shared" si="8"/>
        <v>248181</v>
      </c>
      <c r="R351" s="14">
        <f t="shared" si="8"/>
        <v>239607</v>
      </c>
      <c r="S351" s="21">
        <f t="shared" si="8"/>
        <v>2785179</v>
      </c>
    </row>
    <row r="353" spans="1:19" ht="25.5">
      <c r="A353" s="9" t="s">
        <v>232</v>
      </c>
      <c r="B353" s="9" t="s">
        <v>233</v>
      </c>
      <c r="C353" s="9" t="s">
        <v>234</v>
      </c>
      <c r="D353" s="9" t="s">
        <v>235</v>
      </c>
      <c r="E353" s="9" t="s">
        <v>236</v>
      </c>
      <c r="F353" s="9" t="s">
        <v>237</v>
      </c>
      <c r="G353" s="111" t="s">
        <v>238</v>
      </c>
      <c r="H353" s="111" t="s">
        <v>239</v>
      </c>
      <c r="I353" s="111" t="s">
        <v>240</v>
      </c>
      <c r="J353" s="111" t="s">
        <v>241</v>
      </c>
      <c r="K353" s="111" t="s">
        <v>242</v>
      </c>
      <c r="L353" s="111" t="s">
        <v>243</v>
      </c>
      <c r="M353" s="111" t="s">
        <v>244</v>
      </c>
      <c r="N353" s="111" t="s">
        <v>245</v>
      </c>
      <c r="O353" s="111" t="s">
        <v>246</v>
      </c>
      <c r="P353" s="111" t="s">
        <v>247</v>
      </c>
      <c r="Q353" s="111" t="s">
        <v>248</v>
      </c>
      <c r="R353" s="111" t="s">
        <v>249</v>
      </c>
      <c r="S353" s="112" t="s">
        <v>250</v>
      </c>
    </row>
    <row r="354" spans="1:19" ht="12.75">
      <c r="A354" s="2" t="s">
        <v>74</v>
      </c>
      <c r="B354" s="16" t="s">
        <v>267</v>
      </c>
      <c r="C354" s="4">
        <v>1</v>
      </c>
      <c r="D354" s="5">
        <v>100</v>
      </c>
      <c r="E354" s="2" t="s">
        <v>11</v>
      </c>
      <c r="F354" s="18" t="s">
        <v>52</v>
      </c>
      <c r="G354" s="20">
        <f>G6+G122+G238</f>
        <v>56520</v>
      </c>
      <c r="H354" s="20">
        <f>H6+H122+H238</f>
        <v>54223</v>
      </c>
      <c r="I354" s="20">
        <f aca="true" t="shared" si="9" ref="I354:R354">I6+I122+I238</f>
        <v>54737</v>
      </c>
      <c r="J354" s="20">
        <f t="shared" si="9"/>
        <v>59633</v>
      </c>
      <c r="K354" s="20">
        <f t="shared" si="9"/>
        <v>56292</v>
      </c>
      <c r="L354" s="20">
        <f t="shared" si="9"/>
        <v>65584</v>
      </c>
      <c r="M354" s="20">
        <f t="shared" si="9"/>
        <v>60489</v>
      </c>
      <c r="N354" s="20">
        <f t="shared" si="9"/>
        <v>59816</v>
      </c>
      <c r="O354" s="20">
        <f t="shared" si="9"/>
        <v>48929</v>
      </c>
      <c r="P354" s="20">
        <f t="shared" si="9"/>
        <v>44566</v>
      </c>
      <c r="Q354" s="20">
        <f t="shared" si="9"/>
        <v>63887</v>
      </c>
      <c r="R354" s="20">
        <f t="shared" si="9"/>
        <v>67484</v>
      </c>
      <c r="S354" s="14">
        <f>SUM(G354:R354)</f>
        <v>692160</v>
      </c>
    </row>
    <row r="355" spans="1:19" ht="12.75">
      <c r="A355" s="2" t="s">
        <v>74</v>
      </c>
      <c r="B355" s="16" t="s">
        <v>267</v>
      </c>
      <c r="C355" s="4">
        <v>1</v>
      </c>
      <c r="D355" s="5">
        <v>100</v>
      </c>
      <c r="E355" s="2" t="s">
        <v>34</v>
      </c>
      <c r="F355" s="18" t="s">
        <v>52</v>
      </c>
      <c r="G355" s="20">
        <f aca="true" t="shared" si="10" ref="G355:H418">G7+G123+G239</f>
        <v>109454</v>
      </c>
      <c r="H355" s="20">
        <f t="shared" si="10"/>
        <v>106023</v>
      </c>
      <c r="I355" s="20">
        <f aca="true" t="shared" si="11" ref="I355:R355">I7+I123+I239</f>
        <v>104008</v>
      </c>
      <c r="J355" s="20">
        <f t="shared" si="11"/>
        <v>110851</v>
      </c>
      <c r="K355" s="20">
        <f t="shared" si="11"/>
        <v>107205</v>
      </c>
      <c r="L355" s="20">
        <f t="shared" si="11"/>
        <v>120392</v>
      </c>
      <c r="M355" s="20">
        <f t="shared" si="11"/>
        <v>110440</v>
      </c>
      <c r="N355" s="20">
        <f t="shared" si="11"/>
        <v>112041</v>
      </c>
      <c r="O355" s="20">
        <f t="shared" si="11"/>
        <v>93596</v>
      </c>
      <c r="P355" s="20">
        <f t="shared" si="11"/>
        <v>85411</v>
      </c>
      <c r="Q355" s="20">
        <f t="shared" si="11"/>
        <v>114148</v>
      </c>
      <c r="R355" s="20">
        <f t="shared" si="11"/>
        <v>115439</v>
      </c>
      <c r="S355" s="14">
        <f aca="true" t="shared" si="12" ref="S355:S418">SUM(G355:R355)</f>
        <v>1289008</v>
      </c>
    </row>
    <row r="356" spans="1:19" ht="12.75">
      <c r="A356" s="2" t="s">
        <v>74</v>
      </c>
      <c r="B356" s="16" t="s">
        <v>267</v>
      </c>
      <c r="C356" s="4">
        <v>1</v>
      </c>
      <c r="D356" s="5">
        <v>100</v>
      </c>
      <c r="E356" s="2" t="s">
        <v>53</v>
      </c>
      <c r="F356" s="18" t="s">
        <v>52</v>
      </c>
      <c r="G356" s="20">
        <f t="shared" si="10"/>
        <v>73941</v>
      </c>
      <c r="H356" s="20">
        <f t="shared" si="10"/>
        <v>75811</v>
      </c>
      <c r="I356" s="20">
        <f aca="true" t="shared" si="13" ref="I356:R356">I8+I124+I240</f>
        <v>77540</v>
      </c>
      <c r="J356" s="20">
        <f t="shared" si="13"/>
        <v>83210</v>
      </c>
      <c r="K356" s="20">
        <f t="shared" si="13"/>
        <v>80498</v>
      </c>
      <c r="L356" s="20">
        <f t="shared" si="13"/>
        <v>93677</v>
      </c>
      <c r="M356" s="20">
        <f t="shared" si="13"/>
        <v>86585</v>
      </c>
      <c r="N356" s="20">
        <f t="shared" si="13"/>
        <v>87435</v>
      </c>
      <c r="O356" s="20">
        <f t="shared" si="13"/>
        <v>80709</v>
      </c>
      <c r="P356" s="20">
        <f t="shared" si="13"/>
        <v>70714</v>
      </c>
      <c r="Q356" s="20">
        <f t="shared" si="13"/>
        <v>92347</v>
      </c>
      <c r="R356" s="20">
        <f t="shared" si="13"/>
        <v>93206</v>
      </c>
      <c r="S356" s="14">
        <f t="shared" si="12"/>
        <v>995673</v>
      </c>
    </row>
    <row r="357" spans="1:19" ht="12.75">
      <c r="A357" s="2" t="s">
        <v>74</v>
      </c>
      <c r="B357" s="16" t="s">
        <v>267</v>
      </c>
      <c r="C357" s="4">
        <v>1</v>
      </c>
      <c r="D357" s="5">
        <v>100</v>
      </c>
      <c r="E357" s="2" t="s">
        <v>65</v>
      </c>
      <c r="F357" s="18" t="s">
        <v>52</v>
      </c>
      <c r="G357" s="20">
        <f t="shared" si="10"/>
        <v>87766</v>
      </c>
      <c r="H357" s="20">
        <f t="shared" si="10"/>
        <v>88860</v>
      </c>
      <c r="I357" s="20">
        <f aca="true" t="shared" si="14" ref="I357:R357">I9+I125+I241</f>
        <v>86306</v>
      </c>
      <c r="J357" s="20">
        <f t="shared" si="14"/>
        <v>91879</v>
      </c>
      <c r="K357" s="20">
        <f t="shared" si="14"/>
        <v>83657</v>
      </c>
      <c r="L357" s="20">
        <f t="shared" si="14"/>
        <v>99731</v>
      </c>
      <c r="M357" s="20">
        <f t="shared" si="14"/>
        <v>95082</v>
      </c>
      <c r="N357" s="20">
        <f t="shared" si="14"/>
        <v>94737</v>
      </c>
      <c r="O357" s="20">
        <f t="shared" si="14"/>
        <v>87986</v>
      </c>
      <c r="P357" s="20">
        <f t="shared" si="14"/>
        <v>81219</v>
      </c>
      <c r="Q357" s="20">
        <f t="shared" si="14"/>
        <v>96216</v>
      </c>
      <c r="R357" s="20">
        <f t="shared" si="14"/>
        <v>96578</v>
      </c>
      <c r="S357" s="14">
        <f t="shared" si="12"/>
        <v>1090017</v>
      </c>
    </row>
    <row r="358" spans="1:19" ht="12.75">
      <c r="A358" s="2" t="s">
        <v>74</v>
      </c>
      <c r="B358" s="16" t="s">
        <v>267</v>
      </c>
      <c r="C358" s="4">
        <v>1</v>
      </c>
      <c r="D358" s="5">
        <v>100</v>
      </c>
      <c r="E358" s="2" t="s">
        <v>54</v>
      </c>
      <c r="F358" s="18" t="s">
        <v>52</v>
      </c>
      <c r="G358" s="20">
        <f t="shared" si="10"/>
        <v>38083</v>
      </c>
      <c r="H358" s="20">
        <f t="shared" si="10"/>
        <v>41498</v>
      </c>
      <c r="I358" s="20">
        <f aca="true" t="shared" si="15" ref="I358:R358">I10+I126+I242</f>
        <v>44107</v>
      </c>
      <c r="J358" s="20">
        <f t="shared" si="15"/>
        <v>42397</v>
      </c>
      <c r="K358" s="20">
        <f t="shared" si="15"/>
        <v>42772</v>
      </c>
      <c r="L358" s="20">
        <f t="shared" si="15"/>
        <v>49021</v>
      </c>
      <c r="M358" s="20">
        <f t="shared" si="15"/>
        <v>47045</v>
      </c>
      <c r="N358" s="20">
        <f t="shared" si="15"/>
        <v>49060</v>
      </c>
      <c r="O358" s="20">
        <f t="shared" si="15"/>
        <v>44210</v>
      </c>
      <c r="P358" s="20">
        <f t="shared" si="15"/>
        <v>42306</v>
      </c>
      <c r="Q358" s="20">
        <f t="shared" si="15"/>
        <v>48880</v>
      </c>
      <c r="R358" s="20">
        <f t="shared" si="15"/>
        <v>50223</v>
      </c>
      <c r="S358" s="14">
        <f t="shared" si="12"/>
        <v>539602</v>
      </c>
    </row>
    <row r="359" spans="1:19" ht="12.75">
      <c r="A359" s="2" t="s">
        <v>74</v>
      </c>
      <c r="B359" s="16" t="s">
        <v>267</v>
      </c>
      <c r="C359" s="4">
        <v>1</v>
      </c>
      <c r="D359" s="5">
        <v>100</v>
      </c>
      <c r="E359" s="2" t="s">
        <v>75</v>
      </c>
      <c r="F359" s="18" t="s">
        <v>52</v>
      </c>
      <c r="G359" s="20">
        <f t="shared" si="10"/>
        <v>67109</v>
      </c>
      <c r="H359" s="20">
        <f t="shared" si="10"/>
        <v>66455</v>
      </c>
      <c r="I359" s="20">
        <f aca="true" t="shared" si="16" ref="I359:R359">I11+I127+I243</f>
        <v>70337</v>
      </c>
      <c r="J359" s="20">
        <f t="shared" si="16"/>
        <v>68491</v>
      </c>
      <c r="K359" s="20">
        <f t="shared" si="16"/>
        <v>67180</v>
      </c>
      <c r="L359" s="20">
        <f t="shared" si="16"/>
        <v>75888</v>
      </c>
      <c r="M359" s="20">
        <f t="shared" si="16"/>
        <v>73996</v>
      </c>
      <c r="N359" s="20">
        <f t="shared" si="16"/>
        <v>72844</v>
      </c>
      <c r="O359" s="20">
        <f t="shared" si="16"/>
        <v>67915</v>
      </c>
      <c r="P359" s="20">
        <f t="shared" si="16"/>
        <v>64647</v>
      </c>
      <c r="Q359" s="20">
        <f t="shared" si="16"/>
        <v>72420</v>
      </c>
      <c r="R359" s="20">
        <f t="shared" si="16"/>
        <v>68895</v>
      </c>
      <c r="S359" s="14">
        <f t="shared" si="12"/>
        <v>836177</v>
      </c>
    </row>
    <row r="360" spans="1:19" ht="12.75">
      <c r="A360" s="2" t="s">
        <v>51</v>
      </c>
      <c r="B360" s="16" t="s">
        <v>267</v>
      </c>
      <c r="C360" s="4">
        <v>1</v>
      </c>
      <c r="D360" s="5">
        <v>30</v>
      </c>
      <c r="E360" s="2" t="s">
        <v>7</v>
      </c>
      <c r="F360" s="18" t="s">
        <v>52</v>
      </c>
      <c r="G360" s="20">
        <f t="shared" si="10"/>
        <v>22980</v>
      </c>
      <c r="H360" s="20">
        <f t="shared" si="10"/>
        <v>23712</v>
      </c>
      <c r="I360" s="20">
        <f aca="true" t="shared" si="17" ref="I360:R360">I12+I128+I244</f>
        <v>24830</v>
      </c>
      <c r="J360" s="20">
        <f t="shared" si="17"/>
        <v>24516</v>
      </c>
      <c r="K360" s="20">
        <f t="shared" si="17"/>
        <v>23167</v>
      </c>
      <c r="L360" s="20">
        <f t="shared" si="17"/>
        <v>27834</v>
      </c>
      <c r="M360" s="20">
        <f t="shared" si="17"/>
        <v>25216</v>
      </c>
      <c r="N360" s="20">
        <f t="shared" si="17"/>
        <v>25247</v>
      </c>
      <c r="O360" s="20">
        <f t="shared" si="17"/>
        <v>22728</v>
      </c>
      <c r="P360" s="20">
        <f t="shared" si="17"/>
        <v>21148</v>
      </c>
      <c r="Q360" s="20">
        <f t="shared" si="17"/>
        <v>25540</v>
      </c>
      <c r="R360" s="20">
        <f t="shared" si="17"/>
        <v>26197</v>
      </c>
      <c r="S360" s="14">
        <f t="shared" si="12"/>
        <v>293115</v>
      </c>
    </row>
    <row r="361" spans="1:19" ht="12.75">
      <c r="A361" s="2" t="s">
        <v>51</v>
      </c>
      <c r="B361" s="16" t="s">
        <v>267</v>
      </c>
      <c r="C361" s="4">
        <v>1</v>
      </c>
      <c r="D361" s="5">
        <v>30</v>
      </c>
      <c r="E361" s="2" t="s">
        <v>37</v>
      </c>
      <c r="F361" s="18" t="s">
        <v>52</v>
      </c>
      <c r="G361" s="20">
        <f t="shared" si="10"/>
        <v>26354</v>
      </c>
      <c r="H361" s="20">
        <f t="shared" si="10"/>
        <v>25433</v>
      </c>
      <c r="I361" s="20">
        <f aca="true" t="shared" si="18" ref="I361:R361">I13+I129+I245</f>
        <v>23819</v>
      </c>
      <c r="J361" s="20">
        <f t="shared" si="18"/>
        <v>24867</v>
      </c>
      <c r="K361" s="20">
        <f t="shared" si="18"/>
        <v>24418</v>
      </c>
      <c r="L361" s="20">
        <f t="shared" si="18"/>
        <v>26726</v>
      </c>
      <c r="M361" s="20">
        <f t="shared" si="18"/>
        <v>24416</v>
      </c>
      <c r="N361" s="20">
        <f t="shared" si="18"/>
        <v>23326</v>
      </c>
      <c r="O361" s="20">
        <f t="shared" si="18"/>
        <v>24142</v>
      </c>
      <c r="P361" s="20">
        <f t="shared" si="18"/>
        <v>18630</v>
      </c>
      <c r="Q361" s="20">
        <f t="shared" si="18"/>
        <v>23511</v>
      </c>
      <c r="R361" s="20">
        <f t="shared" si="18"/>
        <v>27295</v>
      </c>
      <c r="S361" s="14">
        <f t="shared" si="12"/>
        <v>292937</v>
      </c>
    </row>
    <row r="362" spans="1:19" ht="12.75">
      <c r="A362" s="2" t="s">
        <v>51</v>
      </c>
      <c r="B362" s="16" t="s">
        <v>267</v>
      </c>
      <c r="C362" s="4">
        <v>1</v>
      </c>
      <c r="D362" s="5">
        <v>30</v>
      </c>
      <c r="E362" s="2" t="s">
        <v>49</v>
      </c>
      <c r="F362" s="18" t="s">
        <v>52</v>
      </c>
      <c r="G362" s="20">
        <f t="shared" si="10"/>
        <v>64300</v>
      </c>
      <c r="H362" s="20">
        <f t="shared" si="10"/>
        <v>63919</v>
      </c>
      <c r="I362" s="20">
        <f aca="true" t="shared" si="19" ref="I362:R362">I14+I130+I246</f>
        <v>61695</v>
      </c>
      <c r="J362" s="20">
        <f t="shared" si="19"/>
        <v>67447</v>
      </c>
      <c r="K362" s="20">
        <f t="shared" si="19"/>
        <v>57880</v>
      </c>
      <c r="L362" s="20">
        <f t="shared" si="19"/>
        <v>70944</v>
      </c>
      <c r="M362" s="20">
        <f t="shared" si="19"/>
        <v>62749</v>
      </c>
      <c r="N362" s="20">
        <f t="shared" si="19"/>
        <v>67143</v>
      </c>
      <c r="O362" s="20">
        <f t="shared" si="19"/>
        <v>58155</v>
      </c>
      <c r="P362" s="20">
        <f t="shared" si="19"/>
        <v>53458</v>
      </c>
      <c r="Q362" s="20">
        <f t="shared" si="19"/>
        <v>66319</v>
      </c>
      <c r="R362" s="20">
        <f t="shared" si="19"/>
        <v>65802</v>
      </c>
      <c r="S362" s="14">
        <f t="shared" si="12"/>
        <v>759811</v>
      </c>
    </row>
    <row r="363" spans="1:19" ht="12.75">
      <c r="A363" s="2" t="s">
        <v>51</v>
      </c>
      <c r="B363" s="16" t="s">
        <v>267</v>
      </c>
      <c r="C363" s="4">
        <v>1</v>
      </c>
      <c r="D363" s="5">
        <v>30</v>
      </c>
      <c r="E363" s="2" t="s">
        <v>53</v>
      </c>
      <c r="F363" s="18" t="s">
        <v>52</v>
      </c>
      <c r="G363" s="20">
        <f t="shared" si="10"/>
        <v>103189</v>
      </c>
      <c r="H363" s="20">
        <f t="shared" si="10"/>
        <v>106512</v>
      </c>
      <c r="I363" s="20">
        <f aca="true" t="shared" si="20" ref="I363:R363">I15+I131+I247</f>
        <v>98582</v>
      </c>
      <c r="J363" s="20">
        <f t="shared" si="20"/>
        <v>105036</v>
      </c>
      <c r="K363" s="20">
        <f t="shared" si="20"/>
        <v>100089</v>
      </c>
      <c r="L363" s="20">
        <f t="shared" si="20"/>
        <v>110864</v>
      </c>
      <c r="M363" s="20">
        <f t="shared" si="20"/>
        <v>100932</v>
      </c>
      <c r="N363" s="20">
        <f t="shared" si="20"/>
        <v>105756</v>
      </c>
      <c r="O363" s="20">
        <f t="shared" si="20"/>
        <v>100145</v>
      </c>
      <c r="P363" s="20">
        <f t="shared" si="20"/>
        <v>93542</v>
      </c>
      <c r="Q363" s="20">
        <f t="shared" si="20"/>
        <v>108067</v>
      </c>
      <c r="R363" s="20">
        <f t="shared" si="20"/>
        <v>105098</v>
      </c>
      <c r="S363" s="14">
        <f t="shared" si="12"/>
        <v>1237812</v>
      </c>
    </row>
    <row r="364" spans="1:19" ht="12.75">
      <c r="A364" s="2" t="s">
        <v>51</v>
      </c>
      <c r="B364" s="16" t="s">
        <v>267</v>
      </c>
      <c r="C364" s="4">
        <v>1</v>
      </c>
      <c r="D364" s="5">
        <v>30</v>
      </c>
      <c r="E364" s="2" t="s">
        <v>54</v>
      </c>
      <c r="F364" s="18" t="s">
        <v>52</v>
      </c>
      <c r="G364" s="20">
        <f t="shared" si="10"/>
        <v>47231</v>
      </c>
      <c r="H364" s="20">
        <f t="shared" si="10"/>
        <v>49081</v>
      </c>
      <c r="I364" s="20">
        <f aca="true" t="shared" si="21" ref="I364:R364">I16+I132+I248</f>
        <v>49274</v>
      </c>
      <c r="J364" s="20">
        <f t="shared" si="21"/>
        <v>50518</v>
      </c>
      <c r="K364" s="20">
        <f t="shared" si="21"/>
        <v>45945</v>
      </c>
      <c r="L364" s="20">
        <f t="shared" si="21"/>
        <v>50856</v>
      </c>
      <c r="M364" s="20">
        <f t="shared" si="21"/>
        <v>52303</v>
      </c>
      <c r="N364" s="20">
        <f t="shared" si="21"/>
        <v>48955</v>
      </c>
      <c r="O364" s="20">
        <f t="shared" si="21"/>
        <v>49614</v>
      </c>
      <c r="P364" s="20">
        <f t="shared" si="21"/>
        <v>45375</v>
      </c>
      <c r="Q364" s="20">
        <f t="shared" si="21"/>
        <v>51531.111000000004</v>
      </c>
      <c r="R364" s="20">
        <f t="shared" si="21"/>
        <v>51756</v>
      </c>
      <c r="S364" s="14">
        <f t="shared" si="12"/>
        <v>592439.111</v>
      </c>
    </row>
    <row r="365" spans="1:19" ht="12.75">
      <c r="A365" s="2" t="s">
        <v>51</v>
      </c>
      <c r="B365" s="16" t="s">
        <v>267</v>
      </c>
      <c r="C365" s="4">
        <v>1</v>
      </c>
      <c r="D365" s="5">
        <v>30</v>
      </c>
      <c r="E365" s="2" t="s">
        <v>64</v>
      </c>
      <c r="F365" s="18" t="s">
        <v>52</v>
      </c>
      <c r="G365" s="20">
        <f t="shared" si="10"/>
        <v>26285</v>
      </c>
      <c r="H365" s="20">
        <f t="shared" si="10"/>
        <v>26533</v>
      </c>
      <c r="I365" s="20">
        <f aca="true" t="shared" si="22" ref="I365:R365">I17+I133+I249</f>
        <v>26576</v>
      </c>
      <c r="J365" s="20">
        <f t="shared" si="22"/>
        <v>28838</v>
      </c>
      <c r="K365" s="20">
        <f t="shared" si="22"/>
        <v>26304</v>
      </c>
      <c r="L365" s="20">
        <f t="shared" si="22"/>
        <v>30055</v>
      </c>
      <c r="M365" s="20">
        <f t="shared" si="22"/>
        <v>28012</v>
      </c>
      <c r="N365" s="20">
        <f t="shared" si="22"/>
        <v>26910</v>
      </c>
      <c r="O365" s="20">
        <f t="shared" si="22"/>
        <v>29291</v>
      </c>
      <c r="P365" s="20">
        <f t="shared" si="22"/>
        <v>27013</v>
      </c>
      <c r="Q365" s="20">
        <f t="shared" si="22"/>
        <v>28983</v>
      </c>
      <c r="R365" s="20">
        <f t="shared" si="22"/>
        <v>29732</v>
      </c>
      <c r="S365" s="14">
        <f t="shared" si="12"/>
        <v>334532</v>
      </c>
    </row>
    <row r="366" spans="1:19" ht="12.75">
      <c r="A366" s="2" t="s">
        <v>51</v>
      </c>
      <c r="B366" s="16" t="s">
        <v>267</v>
      </c>
      <c r="C366" s="4">
        <v>1</v>
      </c>
      <c r="D366" s="5">
        <v>30</v>
      </c>
      <c r="E366" s="2" t="s">
        <v>33</v>
      </c>
      <c r="F366" s="18" t="s">
        <v>52</v>
      </c>
      <c r="G366" s="20">
        <f t="shared" si="10"/>
        <v>6986</v>
      </c>
      <c r="H366" s="20">
        <f t="shared" si="10"/>
        <v>7421</v>
      </c>
      <c r="I366" s="20">
        <f aca="true" t="shared" si="23" ref="I366:R366">I18+I134+I250</f>
        <v>7493</v>
      </c>
      <c r="J366" s="20">
        <f t="shared" si="23"/>
        <v>8694</v>
      </c>
      <c r="K366" s="20">
        <f t="shared" si="23"/>
        <v>7019</v>
      </c>
      <c r="L366" s="20">
        <f t="shared" si="23"/>
        <v>8366</v>
      </c>
      <c r="M366" s="20">
        <f t="shared" si="23"/>
        <v>8853</v>
      </c>
      <c r="N366" s="20">
        <f t="shared" si="23"/>
        <v>9013</v>
      </c>
      <c r="O366" s="20">
        <f t="shared" si="23"/>
        <v>8249</v>
      </c>
      <c r="P366" s="20">
        <f t="shared" si="23"/>
        <v>7718</v>
      </c>
      <c r="Q366" s="20">
        <f t="shared" si="23"/>
        <v>8537</v>
      </c>
      <c r="R366" s="20">
        <f t="shared" si="23"/>
        <v>9595</v>
      </c>
      <c r="S366" s="14">
        <f t="shared" si="12"/>
        <v>97944</v>
      </c>
    </row>
    <row r="367" spans="1:19" ht="12.75">
      <c r="A367" s="2" t="s">
        <v>24</v>
      </c>
      <c r="B367" s="16" t="s">
        <v>267</v>
      </c>
      <c r="C367" s="4">
        <v>1</v>
      </c>
      <c r="D367" s="5">
        <v>50</v>
      </c>
      <c r="E367" s="2" t="s">
        <v>14</v>
      </c>
      <c r="F367" s="18" t="s">
        <v>25</v>
      </c>
      <c r="G367" s="20">
        <f t="shared" si="10"/>
        <v>645</v>
      </c>
      <c r="H367" s="20">
        <f t="shared" si="10"/>
        <v>564</v>
      </c>
      <c r="I367" s="20">
        <f aca="true" t="shared" si="24" ref="I367:R367">I19+I135+I251</f>
        <v>630</v>
      </c>
      <c r="J367" s="20">
        <f t="shared" si="24"/>
        <v>915</v>
      </c>
      <c r="K367" s="20">
        <f t="shared" si="24"/>
        <v>997</v>
      </c>
      <c r="L367" s="20">
        <f t="shared" si="24"/>
        <v>399</v>
      </c>
      <c r="M367" s="20">
        <f t="shared" si="24"/>
        <v>600</v>
      </c>
      <c r="N367" s="20">
        <f t="shared" si="24"/>
        <v>622</v>
      </c>
      <c r="O367" s="20">
        <f t="shared" si="24"/>
        <v>610</v>
      </c>
      <c r="P367" s="20">
        <f t="shared" si="24"/>
        <v>120</v>
      </c>
      <c r="Q367" s="20">
        <f t="shared" si="24"/>
        <v>1070</v>
      </c>
      <c r="R367" s="20">
        <f t="shared" si="24"/>
        <v>30</v>
      </c>
      <c r="S367" s="14">
        <f t="shared" si="12"/>
        <v>7202</v>
      </c>
    </row>
    <row r="368" spans="1:19" ht="12.75">
      <c r="A368" s="2" t="s">
        <v>24</v>
      </c>
      <c r="B368" s="16" t="s">
        <v>267</v>
      </c>
      <c r="C368" s="4">
        <v>1</v>
      </c>
      <c r="D368" s="5">
        <v>50</v>
      </c>
      <c r="E368" s="2" t="s">
        <v>10</v>
      </c>
      <c r="F368" s="18" t="s">
        <v>25</v>
      </c>
      <c r="G368" s="20">
        <f t="shared" si="10"/>
        <v>0</v>
      </c>
      <c r="H368" s="20">
        <f t="shared" si="10"/>
        <v>0</v>
      </c>
      <c r="I368" s="20">
        <f aca="true" t="shared" si="25" ref="I368:R368">I20+I136+I252</f>
        <v>0</v>
      </c>
      <c r="J368" s="20">
        <f t="shared" si="25"/>
        <v>30</v>
      </c>
      <c r="K368" s="20">
        <f t="shared" si="25"/>
        <v>0</v>
      </c>
      <c r="L368" s="20">
        <f t="shared" si="25"/>
        <v>28</v>
      </c>
      <c r="M368" s="20">
        <f t="shared" si="25"/>
        <v>0</v>
      </c>
      <c r="N368" s="20">
        <f t="shared" si="25"/>
        <v>0</v>
      </c>
      <c r="O368" s="20">
        <f t="shared" si="25"/>
        <v>0</v>
      </c>
      <c r="P368" s="20">
        <f t="shared" si="25"/>
        <v>0</v>
      </c>
      <c r="Q368" s="20">
        <f t="shared" si="25"/>
        <v>0</v>
      </c>
      <c r="R368" s="20">
        <f t="shared" si="25"/>
        <v>0</v>
      </c>
      <c r="S368" s="14">
        <f t="shared" si="12"/>
        <v>58</v>
      </c>
    </row>
    <row r="369" spans="1:19" ht="12.75">
      <c r="A369" s="2" t="s">
        <v>24</v>
      </c>
      <c r="B369" s="16" t="s">
        <v>267</v>
      </c>
      <c r="C369" s="4">
        <v>1</v>
      </c>
      <c r="D369" s="5">
        <v>50</v>
      </c>
      <c r="E369" s="2" t="s">
        <v>28</v>
      </c>
      <c r="F369" s="18" t="s">
        <v>25</v>
      </c>
      <c r="G369" s="20">
        <f t="shared" si="10"/>
        <v>390</v>
      </c>
      <c r="H369" s="20">
        <f t="shared" si="10"/>
        <v>492</v>
      </c>
      <c r="I369" s="20">
        <f aca="true" t="shared" si="26" ref="I369:R369">I21+I137+I253</f>
        <v>480</v>
      </c>
      <c r="J369" s="20">
        <f t="shared" si="26"/>
        <v>270</v>
      </c>
      <c r="K369" s="20">
        <f t="shared" si="26"/>
        <v>600</v>
      </c>
      <c r="L369" s="20">
        <f t="shared" si="26"/>
        <v>210</v>
      </c>
      <c r="M369" s="20">
        <f t="shared" si="26"/>
        <v>330</v>
      </c>
      <c r="N369" s="20">
        <f t="shared" si="26"/>
        <v>540</v>
      </c>
      <c r="O369" s="20">
        <f t="shared" si="26"/>
        <v>277</v>
      </c>
      <c r="P369" s="20">
        <f t="shared" si="26"/>
        <v>330</v>
      </c>
      <c r="Q369" s="20">
        <f t="shared" si="26"/>
        <v>510</v>
      </c>
      <c r="R369" s="20">
        <f t="shared" si="26"/>
        <v>450</v>
      </c>
      <c r="S369" s="14">
        <f t="shared" si="12"/>
        <v>4879</v>
      </c>
    </row>
    <row r="370" spans="1:19" ht="12.75">
      <c r="A370" s="2" t="s">
        <v>24</v>
      </c>
      <c r="B370" s="16" t="s">
        <v>267</v>
      </c>
      <c r="C370" s="4">
        <v>1</v>
      </c>
      <c r="D370" s="5">
        <v>100</v>
      </c>
      <c r="E370" s="2" t="s">
        <v>7</v>
      </c>
      <c r="F370" s="18" t="s">
        <v>25</v>
      </c>
      <c r="G370" s="20">
        <f t="shared" si="10"/>
        <v>5070</v>
      </c>
      <c r="H370" s="20">
        <f t="shared" si="10"/>
        <v>4608</v>
      </c>
      <c r="I370" s="20">
        <f aca="true" t="shared" si="27" ref="I370:R370">I22+I138+I254</f>
        <v>4892</v>
      </c>
      <c r="J370" s="20">
        <f t="shared" si="27"/>
        <v>5142</v>
      </c>
      <c r="K370" s="20">
        <f t="shared" si="27"/>
        <v>2947</v>
      </c>
      <c r="L370" s="20">
        <f t="shared" si="27"/>
        <v>5310</v>
      </c>
      <c r="M370" s="20">
        <f t="shared" si="27"/>
        <v>4620</v>
      </c>
      <c r="N370" s="20">
        <f t="shared" si="27"/>
        <v>5890</v>
      </c>
      <c r="O370" s="20">
        <f t="shared" si="27"/>
        <v>3377</v>
      </c>
      <c r="P370" s="20">
        <f t="shared" si="27"/>
        <v>3209</v>
      </c>
      <c r="Q370" s="20">
        <f t="shared" si="27"/>
        <v>3835</v>
      </c>
      <c r="R370" s="20">
        <f t="shared" si="27"/>
        <v>2874</v>
      </c>
      <c r="S370" s="14">
        <f t="shared" si="12"/>
        <v>51774</v>
      </c>
    </row>
    <row r="371" spans="1:19" ht="12.75">
      <c r="A371" s="2" t="s">
        <v>24</v>
      </c>
      <c r="B371" s="16" t="s">
        <v>267</v>
      </c>
      <c r="C371" s="4">
        <v>1</v>
      </c>
      <c r="D371" s="5">
        <v>100</v>
      </c>
      <c r="E371" s="2" t="s">
        <v>27</v>
      </c>
      <c r="F371" s="18" t="s">
        <v>25</v>
      </c>
      <c r="G371" s="20">
        <f t="shared" si="10"/>
        <v>3796</v>
      </c>
      <c r="H371" s="20">
        <f t="shared" si="10"/>
        <v>4340</v>
      </c>
      <c r="I371" s="20">
        <f aca="true" t="shared" si="28" ref="I371:R371">I23+I139+I255</f>
        <v>3200</v>
      </c>
      <c r="J371" s="20">
        <f t="shared" si="28"/>
        <v>4010</v>
      </c>
      <c r="K371" s="20">
        <f t="shared" si="28"/>
        <v>3285</v>
      </c>
      <c r="L371" s="20">
        <f t="shared" si="28"/>
        <v>3952</v>
      </c>
      <c r="M371" s="20">
        <f t="shared" si="28"/>
        <v>4070</v>
      </c>
      <c r="N371" s="20">
        <f t="shared" si="28"/>
        <v>3957</v>
      </c>
      <c r="O371" s="20">
        <f t="shared" si="28"/>
        <v>3409</v>
      </c>
      <c r="P371" s="20">
        <f t="shared" si="28"/>
        <v>2650</v>
      </c>
      <c r="Q371" s="20">
        <f t="shared" si="28"/>
        <v>2995</v>
      </c>
      <c r="R371" s="20">
        <f t="shared" si="28"/>
        <v>2210</v>
      </c>
      <c r="S371" s="14">
        <f t="shared" si="12"/>
        <v>41874</v>
      </c>
    </row>
    <row r="372" spans="1:19" ht="12.75">
      <c r="A372" s="2" t="s">
        <v>6</v>
      </c>
      <c r="B372" s="16" t="s">
        <v>267</v>
      </c>
      <c r="C372" s="4">
        <v>1</v>
      </c>
      <c r="D372" s="5">
        <v>60</v>
      </c>
      <c r="E372" s="2" t="s">
        <v>11</v>
      </c>
      <c r="F372" s="18" t="s">
        <v>8</v>
      </c>
      <c r="G372" s="20">
        <f t="shared" si="10"/>
        <v>0</v>
      </c>
      <c r="H372" s="20">
        <f t="shared" si="10"/>
        <v>0</v>
      </c>
      <c r="I372" s="20">
        <f aca="true" t="shared" si="29" ref="I372:R372">I24+I140+I256</f>
        <v>30</v>
      </c>
      <c r="J372" s="20">
        <f t="shared" si="29"/>
        <v>0</v>
      </c>
      <c r="K372" s="20">
        <f t="shared" si="29"/>
        <v>0</v>
      </c>
      <c r="L372" s="20">
        <f t="shared" si="29"/>
        <v>0</v>
      </c>
      <c r="M372" s="20">
        <f t="shared" si="29"/>
        <v>0</v>
      </c>
      <c r="N372" s="20">
        <f t="shared" si="29"/>
        <v>0</v>
      </c>
      <c r="O372" s="20">
        <f t="shared" si="29"/>
        <v>0</v>
      </c>
      <c r="P372" s="20">
        <f t="shared" si="29"/>
        <v>0</v>
      </c>
      <c r="Q372" s="20">
        <f t="shared" si="29"/>
        <v>0</v>
      </c>
      <c r="R372" s="20">
        <f t="shared" si="29"/>
        <v>120</v>
      </c>
      <c r="S372" s="14">
        <f t="shared" si="12"/>
        <v>150</v>
      </c>
    </row>
    <row r="373" spans="1:19" ht="12.75">
      <c r="A373" s="2" t="s">
        <v>6</v>
      </c>
      <c r="B373" s="16" t="s">
        <v>267</v>
      </c>
      <c r="C373" s="4">
        <v>1</v>
      </c>
      <c r="D373" s="5">
        <v>100</v>
      </c>
      <c r="E373" s="2" t="s">
        <v>13</v>
      </c>
      <c r="F373" s="18" t="s">
        <v>8</v>
      </c>
      <c r="G373" s="20">
        <f t="shared" si="10"/>
        <v>139364</v>
      </c>
      <c r="H373" s="20">
        <f t="shared" si="10"/>
        <v>140962.5</v>
      </c>
      <c r="I373" s="20">
        <f aca="true" t="shared" si="30" ref="I373:R373">I25+I141+I257</f>
        <v>145161.5</v>
      </c>
      <c r="J373" s="20">
        <f t="shared" si="30"/>
        <v>151096</v>
      </c>
      <c r="K373" s="20">
        <f t="shared" si="30"/>
        <v>135429.5</v>
      </c>
      <c r="L373" s="20">
        <f t="shared" si="30"/>
        <v>168604</v>
      </c>
      <c r="M373" s="20">
        <f t="shared" si="30"/>
        <v>165579</v>
      </c>
      <c r="N373" s="20">
        <f t="shared" si="30"/>
        <v>159154</v>
      </c>
      <c r="O373" s="20">
        <f t="shared" si="30"/>
        <v>139988</v>
      </c>
      <c r="P373" s="20">
        <f t="shared" si="30"/>
        <v>114799</v>
      </c>
      <c r="Q373" s="20">
        <f t="shared" si="30"/>
        <v>159337</v>
      </c>
      <c r="R373" s="20">
        <f t="shared" si="30"/>
        <v>160759</v>
      </c>
      <c r="S373" s="14">
        <f t="shared" si="12"/>
        <v>1780233.5</v>
      </c>
    </row>
    <row r="374" spans="1:19" ht="12.75">
      <c r="A374" s="2" t="s">
        <v>6</v>
      </c>
      <c r="B374" s="16" t="s">
        <v>267</v>
      </c>
      <c r="C374" s="4">
        <v>1</v>
      </c>
      <c r="D374" s="5">
        <v>100</v>
      </c>
      <c r="E374" s="2" t="s">
        <v>7</v>
      </c>
      <c r="F374" s="18" t="s">
        <v>8</v>
      </c>
      <c r="G374" s="20">
        <f t="shared" si="10"/>
        <v>245031</v>
      </c>
      <c r="H374" s="20">
        <f t="shared" si="10"/>
        <v>243703</v>
      </c>
      <c r="I374" s="20">
        <f aca="true" t="shared" si="31" ref="I374:R374">I26+I142+I258</f>
        <v>250604</v>
      </c>
      <c r="J374" s="20">
        <f t="shared" si="31"/>
        <v>255824</v>
      </c>
      <c r="K374" s="20">
        <f t="shared" si="31"/>
        <v>228969</v>
      </c>
      <c r="L374" s="20">
        <f t="shared" si="31"/>
        <v>271745.5</v>
      </c>
      <c r="M374" s="20">
        <f t="shared" si="31"/>
        <v>246521.5</v>
      </c>
      <c r="N374" s="20">
        <f t="shared" si="31"/>
        <v>246906</v>
      </c>
      <c r="O374" s="20">
        <f t="shared" si="31"/>
        <v>246318</v>
      </c>
      <c r="P374" s="20">
        <f t="shared" si="31"/>
        <v>216041</v>
      </c>
      <c r="Q374" s="20">
        <f t="shared" si="31"/>
        <v>274103</v>
      </c>
      <c r="R374" s="20">
        <f t="shared" si="31"/>
        <v>251546</v>
      </c>
      <c r="S374" s="14">
        <f t="shared" si="12"/>
        <v>2977312</v>
      </c>
    </row>
    <row r="375" spans="1:19" ht="12.75">
      <c r="A375" s="2" t="s">
        <v>6</v>
      </c>
      <c r="B375" s="16" t="s">
        <v>267</v>
      </c>
      <c r="C375" s="4">
        <v>1</v>
      </c>
      <c r="D375" s="5">
        <v>100</v>
      </c>
      <c r="E375" s="2" t="s">
        <v>11</v>
      </c>
      <c r="F375" s="18" t="s">
        <v>8</v>
      </c>
      <c r="G375" s="20">
        <f t="shared" si="10"/>
        <v>84414</v>
      </c>
      <c r="H375" s="20">
        <f t="shared" si="10"/>
        <v>87273</v>
      </c>
      <c r="I375" s="20">
        <f aca="true" t="shared" si="32" ref="I375:R375">I27+I143+I259</f>
        <v>93283</v>
      </c>
      <c r="J375" s="20">
        <f t="shared" si="32"/>
        <v>86995</v>
      </c>
      <c r="K375" s="20">
        <f t="shared" si="32"/>
        <v>88432</v>
      </c>
      <c r="L375" s="20">
        <f t="shared" si="32"/>
        <v>99862</v>
      </c>
      <c r="M375" s="20">
        <f t="shared" si="32"/>
        <v>91529</v>
      </c>
      <c r="N375" s="20">
        <f t="shared" si="32"/>
        <v>96528</v>
      </c>
      <c r="O375" s="20">
        <f t="shared" si="32"/>
        <v>90999</v>
      </c>
      <c r="P375" s="20">
        <f t="shared" si="32"/>
        <v>89446</v>
      </c>
      <c r="Q375" s="20">
        <f t="shared" si="32"/>
        <v>97290</v>
      </c>
      <c r="R375" s="20">
        <f t="shared" si="32"/>
        <v>94526</v>
      </c>
      <c r="S375" s="14">
        <f t="shared" si="12"/>
        <v>1100577</v>
      </c>
    </row>
    <row r="376" spans="1:19" ht="12.75">
      <c r="A376" s="2" t="s">
        <v>6</v>
      </c>
      <c r="B376" s="16" t="s">
        <v>267</v>
      </c>
      <c r="C376" s="4">
        <v>1</v>
      </c>
      <c r="D376" s="5">
        <v>1000</v>
      </c>
      <c r="E376" s="2" t="s">
        <v>13</v>
      </c>
      <c r="F376" s="18" t="s">
        <v>8</v>
      </c>
      <c r="G376" s="20">
        <f t="shared" si="10"/>
        <v>1802</v>
      </c>
      <c r="H376" s="20">
        <f t="shared" si="10"/>
        <v>1290</v>
      </c>
      <c r="I376" s="20">
        <f aca="true" t="shared" si="33" ref="I376:R376">I28+I144+I260</f>
        <v>1635</v>
      </c>
      <c r="J376" s="20">
        <f t="shared" si="33"/>
        <v>1770</v>
      </c>
      <c r="K376" s="20">
        <f t="shared" si="33"/>
        <v>2017</v>
      </c>
      <c r="L376" s="20">
        <f t="shared" si="33"/>
        <v>2836</v>
      </c>
      <c r="M376" s="20">
        <f t="shared" si="33"/>
        <v>1546</v>
      </c>
      <c r="N376" s="20">
        <f t="shared" si="33"/>
        <v>1144</v>
      </c>
      <c r="O376" s="20">
        <f t="shared" si="33"/>
        <v>2293</v>
      </c>
      <c r="P376" s="20">
        <f t="shared" si="33"/>
        <v>1021</v>
      </c>
      <c r="Q376" s="20">
        <f t="shared" si="33"/>
        <v>2056</v>
      </c>
      <c r="R376" s="20">
        <f t="shared" si="33"/>
        <v>2214</v>
      </c>
      <c r="S376" s="14">
        <f t="shared" si="12"/>
        <v>21624</v>
      </c>
    </row>
    <row r="377" spans="1:19" ht="12.75">
      <c r="A377" s="2" t="s">
        <v>6</v>
      </c>
      <c r="B377" s="16" t="s">
        <v>267</v>
      </c>
      <c r="C377" s="4">
        <v>1</v>
      </c>
      <c r="D377" s="5">
        <v>1000</v>
      </c>
      <c r="E377" s="2" t="s">
        <v>7</v>
      </c>
      <c r="F377" s="18" t="s">
        <v>8</v>
      </c>
      <c r="G377" s="20">
        <f t="shared" si="10"/>
        <v>4117</v>
      </c>
      <c r="H377" s="20">
        <f t="shared" si="10"/>
        <v>4192</v>
      </c>
      <c r="I377" s="20">
        <f aca="true" t="shared" si="34" ref="I377:R377">I29+I145+I261</f>
        <v>4754</v>
      </c>
      <c r="J377" s="20">
        <f t="shared" si="34"/>
        <v>4410</v>
      </c>
      <c r="K377" s="20">
        <f t="shared" si="34"/>
        <v>5514</v>
      </c>
      <c r="L377" s="20">
        <f t="shared" si="34"/>
        <v>6500</v>
      </c>
      <c r="M377" s="20">
        <f t="shared" si="34"/>
        <v>3776</v>
      </c>
      <c r="N377" s="20">
        <f t="shared" si="34"/>
        <v>4416</v>
      </c>
      <c r="O377" s="20">
        <f t="shared" si="34"/>
        <v>5211</v>
      </c>
      <c r="P377" s="20">
        <f t="shared" si="34"/>
        <v>4516</v>
      </c>
      <c r="Q377" s="20">
        <f t="shared" si="34"/>
        <v>5978</v>
      </c>
      <c r="R377" s="20">
        <f t="shared" si="34"/>
        <v>6767</v>
      </c>
      <c r="S377" s="14">
        <f t="shared" si="12"/>
        <v>60151</v>
      </c>
    </row>
    <row r="378" spans="1:19" ht="12.75">
      <c r="A378" s="2" t="s">
        <v>6</v>
      </c>
      <c r="B378" s="16" t="s">
        <v>267</v>
      </c>
      <c r="C378" s="4">
        <v>1</v>
      </c>
      <c r="D378" s="5">
        <v>1000</v>
      </c>
      <c r="E378" s="2" t="s">
        <v>11</v>
      </c>
      <c r="F378" s="18" t="s">
        <v>8</v>
      </c>
      <c r="G378" s="20">
        <f t="shared" si="10"/>
        <v>1145</v>
      </c>
      <c r="H378" s="20">
        <f t="shared" si="10"/>
        <v>2105</v>
      </c>
      <c r="I378" s="20">
        <f aca="true" t="shared" si="35" ref="I378:R378">I30+I146+I262</f>
        <v>1665</v>
      </c>
      <c r="J378" s="20">
        <f t="shared" si="35"/>
        <v>1820</v>
      </c>
      <c r="K378" s="20">
        <f t="shared" si="35"/>
        <v>1490</v>
      </c>
      <c r="L378" s="20">
        <f t="shared" si="35"/>
        <v>1940</v>
      </c>
      <c r="M378" s="20">
        <f t="shared" si="35"/>
        <v>1875</v>
      </c>
      <c r="N378" s="20">
        <f t="shared" si="35"/>
        <v>1230</v>
      </c>
      <c r="O378" s="20">
        <f t="shared" si="35"/>
        <v>1530</v>
      </c>
      <c r="P378" s="20">
        <f t="shared" si="35"/>
        <v>2700</v>
      </c>
      <c r="Q378" s="20">
        <f t="shared" si="35"/>
        <v>2580</v>
      </c>
      <c r="R378" s="20">
        <f t="shared" si="35"/>
        <v>1410</v>
      </c>
      <c r="S378" s="14">
        <f t="shared" si="12"/>
        <v>21490</v>
      </c>
    </row>
    <row r="379" spans="1:19" ht="12.75">
      <c r="A379" s="2" t="s">
        <v>24</v>
      </c>
      <c r="B379" s="16" t="s">
        <v>267</v>
      </c>
      <c r="C379" s="4">
        <v>1</v>
      </c>
      <c r="D379" s="5">
        <v>30</v>
      </c>
      <c r="E379" s="2" t="s">
        <v>13</v>
      </c>
      <c r="F379" s="18" t="s">
        <v>8</v>
      </c>
      <c r="G379" s="20">
        <f t="shared" si="10"/>
        <v>450</v>
      </c>
      <c r="H379" s="20">
        <f t="shared" si="10"/>
        <v>396</v>
      </c>
      <c r="I379" s="20">
        <f aca="true" t="shared" si="36" ref="I379:R379">I31+I147+I263</f>
        <v>723</v>
      </c>
      <c r="J379" s="20">
        <f t="shared" si="36"/>
        <v>293</v>
      </c>
      <c r="K379" s="20">
        <f t="shared" si="36"/>
        <v>750</v>
      </c>
      <c r="L379" s="20">
        <f t="shared" si="36"/>
        <v>540</v>
      </c>
      <c r="M379" s="20">
        <f t="shared" si="36"/>
        <v>480</v>
      </c>
      <c r="N379" s="20">
        <f t="shared" si="36"/>
        <v>678</v>
      </c>
      <c r="O379" s="20">
        <f t="shared" si="36"/>
        <v>495</v>
      </c>
      <c r="P379" s="20">
        <f t="shared" si="36"/>
        <v>510</v>
      </c>
      <c r="Q379" s="20">
        <f t="shared" si="36"/>
        <v>578</v>
      </c>
      <c r="R379" s="20">
        <f t="shared" si="36"/>
        <v>456</v>
      </c>
      <c r="S379" s="14">
        <f t="shared" si="12"/>
        <v>6349</v>
      </c>
    </row>
    <row r="380" spans="1:19" ht="12.75">
      <c r="A380" s="2" t="s">
        <v>24</v>
      </c>
      <c r="B380" s="16" t="s">
        <v>267</v>
      </c>
      <c r="C380" s="4">
        <v>1</v>
      </c>
      <c r="D380" s="5">
        <v>100</v>
      </c>
      <c r="E380" s="2" t="s">
        <v>13</v>
      </c>
      <c r="F380" s="18" t="s">
        <v>8</v>
      </c>
      <c r="G380" s="20">
        <f t="shared" si="10"/>
        <v>48370</v>
      </c>
      <c r="H380" s="20">
        <f t="shared" si="10"/>
        <v>45534</v>
      </c>
      <c r="I380" s="20">
        <f aca="true" t="shared" si="37" ref="I380:R380">I32+I148+I264</f>
        <v>51724</v>
      </c>
      <c r="J380" s="20">
        <f t="shared" si="37"/>
        <v>52752</v>
      </c>
      <c r="K380" s="20">
        <f t="shared" si="37"/>
        <v>43889</v>
      </c>
      <c r="L380" s="20">
        <f t="shared" si="37"/>
        <v>53889</v>
      </c>
      <c r="M380" s="20">
        <f t="shared" si="37"/>
        <v>45823</v>
      </c>
      <c r="N380" s="20">
        <f t="shared" si="37"/>
        <v>51184</v>
      </c>
      <c r="O380" s="20">
        <f t="shared" si="37"/>
        <v>54525</v>
      </c>
      <c r="P380" s="20">
        <f t="shared" si="37"/>
        <v>47107</v>
      </c>
      <c r="Q380" s="20">
        <f t="shared" si="37"/>
        <v>50901</v>
      </c>
      <c r="R380" s="20">
        <f t="shared" si="37"/>
        <v>50599</v>
      </c>
      <c r="S380" s="14">
        <f t="shared" si="12"/>
        <v>596297</v>
      </c>
    </row>
    <row r="381" spans="1:19" ht="12.75">
      <c r="A381" s="2" t="s">
        <v>24</v>
      </c>
      <c r="B381" s="16" t="s">
        <v>267</v>
      </c>
      <c r="C381" s="4">
        <v>1</v>
      </c>
      <c r="D381" s="5">
        <v>100</v>
      </c>
      <c r="E381" s="2" t="s">
        <v>7</v>
      </c>
      <c r="F381" s="18" t="s">
        <v>8</v>
      </c>
      <c r="G381" s="20">
        <f t="shared" si="10"/>
        <v>26690</v>
      </c>
      <c r="H381" s="20">
        <f t="shared" si="10"/>
        <v>24204</v>
      </c>
      <c r="I381" s="20">
        <f aca="true" t="shared" si="38" ref="I381:R381">I33+I149+I265</f>
        <v>28095</v>
      </c>
      <c r="J381" s="20">
        <f t="shared" si="38"/>
        <v>25549</v>
      </c>
      <c r="K381" s="20">
        <f t="shared" si="38"/>
        <v>24593</v>
      </c>
      <c r="L381" s="20">
        <f t="shared" si="38"/>
        <v>28963</v>
      </c>
      <c r="M381" s="20">
        <f t="shared" si="38"/>
        <v>26155</v>
      </c>
      <c r="N381" s="20">
        <f t="shared" si="38"/>
        <v>29479</v>
      </c>
      <c r="O381" s="20">
        <f t="shared" si="38"/>
        <v>30239</v>
      </c>
      <c r="P381" s="20">
        <f t="shared" si="38"/>
        <v>26913</v>
      </c>
      <c r="Q381" s="20">
        <f t="shared" si="38"/>
        <v>28423</v>
      </c>
      <c r="R381" s="20">
        <f t="shared" si="38"/>
        <v>30207</v>
      </c>
      <c r="S381" s="14">
        <f t="shared" si="12"/>
        <v>329510</v>
      </c>
    </row>
    <row r="382" spans="1:19" ht="12.75">
      <c r="A382" s="2" t="s">
        <v>22</v>
      </c>
      <c r="B382" s="16" t="s">
        <v>267</v>
      </c>
      <c r="C382" s="4">
        <v>1</v>
      </c>
      <c r="D382" s="5">
        <v>20</v>
      </c>
      <c r="E382" s="2" t="s">
        <v>11</v>
      </c>
      <c r="F382" s="18" t="s">
        <v>8</v>
      </c>
      <c r="G382" s="20">
        <f t="shared" si="10"/>
        <v>1069</v>
      </c>
      <c r="H382" s="20">
        <f t="shared" si="10"/>
        <v>560</v>
      </c>
      <c r="I382" s="20">
        <f aca="true" t="shared" si="39" ref="I382:R382">I34+I150+I266</f>
        <v>1500</v>
      </c>
      <c r="J382" s="20">
        <f t="shared" si="39"/>
        <v>1824</v>
      </c>
      <c r="K382" s="20">
        <f t="shared" si="39"/>
        <v>990</v>
      </c>
      <c r="L382" s="20">
        <f t="shared" si="39"/>
        <v>1395</v>
      </c>
      <c r="M382" s="20">
        <f t="shared" si="39"/>
        <v>1110</v>
      </c>
      <c r="N382" s="20">
        <f t="shared" si="39"/>
        <v>2457</v>
      </c>
      <c r="O382" s="20">
        <f t="shared" si="39"/>
        <v>1508</v>
      </c>
      <c r="P382" s="20">
        <f t="shared" si="39"/>
        <v>1849</v>
      </c>
      <c r="Q382" s="20">
        <f t="shared" si="39"/>
        <v>1506</v>
      </c>
      <c r="R382" s="20">
        <f t="shared" si="39"/>
        <v>2250</v>
      </c>
      <c r="S382" s="14">
        <f t="shared" si="12"/>
        <v>18018</v>
      </c>
    </row>
    <row r="383" spans="1:19" ht="12.75">
      <c r="A383" s="2" t="s">
        <v>22</v>
      </c>
      <c r="B383" s="16" t="s">
        <v>267</v>
      </c>
      <c r="C383" s="4">
        <v>1</v>
      </c>
      <c r="D383" s="5">
        <v>30</v>
      </c>
      <c r="E383" s="2" t="s">
        <v>7</v>
      </c>
      <c r="F383" s="18" t="s">
        <v>8</v>
      </c>
      <c r="G383" s="20">
        <f t="shared" si="10"/>
        <v>945</v>
      </c>
      <c r="H383" s="20">
        <f t="shared" si="10"/>
        <v>1230</v>
      </c>
      <c r="I383" s="20">
        <f aca="true" t="shared" si="40" ref="I383:R383">I35+I151+I267</f>
        <v>1440</v>
      </c>
      <c r="J383" s="20">
        <f t="shared" si="40"/>
        <v>2767</v>
      </c>
      <c r="K383" s="20">
        <f t="shared" si="40"/>
        <v>2442</v>
      </c>
      <c r="L383" s="20">
        <f t="shared" si="40"/>
        <v>2781</v>
      </c>
      <c r="M383" s="20">
        <f t="shared" si="40"/>
        <v>1860</v>
      </c>
      <c r="N383" s="20">
        <f t="shared" si="40"/>
        <v>2554</v>
      </c>
      <c r="O383" s="20">
        <f t="shared" si="40"/>
        <v>1905</v>
      </c>
      <c r="P383" s="20">
        <f t="shared" si="40"/>
        <v>960</v>
      </c>
      <c r="Q383" s="20">
        <f t="shared" si="40"/>
        <v>1943</v>
      </c>
      <c r="R383" s="20">
        <f t="shared" si="40"/>
        <v>2048</v>
      </c>
      <c r="S383" s="14">
        <f t="shared" si="12"/>
        <v>22875</v>
      </c>
    </row>
    <row r="384" spans="1:19" ht="12.75">
      <c r="A384" s="2" t="s">
        <v>22</v>
      </c>
      <c r="B384" s="16" t="s">
        <v>267</v>
      </c>
      <c r="C384" s="4">
        <v>1</v>
      </c>
      <c r="D384" s="5">
        <v>100</v>
      </c>
      <c r="E384" s="2" t="s">
        <v>13</v>
      </c>
      <c r="F384" s="18" t="s">
        <v>8</v>
      </c>
      <c r="G384" s="20">
        <f t="shared" si="10"/>
        <v>88604</v>
      </c>
      <c r="H384" s="20">
        <f t="shared" si="10"/>
        <v>93131</v>
      </c>
      <c r="I384" s="20">
        <f aca="true" t="shared" si="41" ref="I384:R384">I36+I152+I268</f>
        <v>90582</v>
      </c>
      <c r="J384" s="20">
        <f t="shared" si="41"/>
        <v>92634</v>
      </c>
      <c r="K384" s="20">
        <f t="shared" si="41"/>
        <v>89334</v>
      </c>
      <c r="L384" s="20">
        <f t="shared" si="41"/>
        <v>110973</v>
      </c>
      <c r="M384" s="20">
        <f t="shared" si="41"/>
        <v>96769</v>
      </c>
      <c r="N384" s="20">
        <f t="shared" si="41"/>
        <v>104405</v>
      </c>
      <c r="O384" s="20">
        <f t="shared" si="41"/>
        <v>91899</v>
      </c>
      <c r="P384" s="20">
        <f t="shared" si="41"/>
        <v>83394</v>
      </c>
      <c r="Q384" s="20">
        <f t="shared" si="41"/>
        <v>109762</v>
      </c>
      <c r="R384" s="20">
        <f t="shared" si="41"/>
        <v>107150</v>
      </c>
      <c r="S384" s="14">
        <f t="shared" si="12"/>
        <v>1158637</v>
      </c>
    </row>
    <row r="385" spans="1:19" ht="12.75">
      <c r="A385" s="2" t="s">
        <v>22</v>
      </c>
      <c r="B385" s="16" t="s">
        <v>267</v>
      </c>
      <c r="C385" s="4">
        <v>1</v>
      </c>
      <c r="D385" s="5">
        <v>100</v>
      </c>
      <c r="E385" s="2" t="s">
        <v>40</v>
      </c>
      <c r="F385" s="18" t="s">
        <v>8</v>
      </c>
      <c r="G385" s="20">
        <f t="shared" si="10"/>
        <v>2198</v>
      </c>
      <c r="H385" s="20">
        <f t="shared" si="10"/>
        <v>2609</v>
      </c>
      <c r="I385" s="20">
        <f aca="true" t="shared" si="42" ref="I385:R385">I37+I153+I269</f>
        <v>2007</v>
      </c>
      <c r="J385" s="20">
        <f t="shared" si="42"/>
        <v>1890</v>
      </c>
      <c r="K385" s="20">
        <f t="shared" si="42"/>
        <v>2251</v>
      </c>
      <c r="L385" s="20">
        <f t="shared" si="42"/>
        <v>2235</v>
      </c>
      <c r="M385" s="20">
        <f t="shared" si="42"/>
        <v>2158</v>
      </c>
      <c r="N385" s="20">
        <f t="shared" si="42"/>
        <v>1935</v>
      </c>
      <c r="O385" s="20">
        <f t="shared" si="42"/>
        <v>1981</v>
      </c>
      <c r="P385" s="20">
        <f t="shared" si="42"/>
        <v>1200</v>
      </c>
      <c r="Q385" s="20">
        <f t="shared" si="42"/>
        <v>2135</v>
      </c>
      <c r="R385" s="20">
        <f t="shared" si="42"/>
        <v>2153</v>
      </c>
      <c r="S385" s="14">
        <f t="shared" si="12"/>
        <v>24752</v>
      </c>
    </row>
    <row r="386" spans="1:19" ht="12.75">
      <c r="A386" s="2" t="s">
        <v>22</v>
      </c>
      <c r="B386" s="16" t="s">
        <v>267</v>
      </c>
      <c r="C386" s="4">
        <v>1</v>
      </c>
      <c r="D386" s="5">
        <v>100</v>
      </c>
      <c r="E386" s="2" t="s">
        <v>7</v>
      </c>
      <c r="F386" s="18" t="s">
        <v>8</v>
      </c>
      <c r="G386" s="20">
        <f t="shared" si="10"/>
        <v>241573</v>
      </c>
      <c r="H386" s="20">
        <f t="shared" si="10"/>
        <v>245903</v>
      </c>
      <c r="I386" s="20">
        <f aca="true" t="shared" si="43" ref="I386:R386">I38+I154+I270</f>
        <v>244486.111</v>
      </c>
      <c r="J386" s="20">
        <f t="shared" si="43"/>
        <v>252536</v>
      </c>
      <c r="K386" s="20">
        <f t="shared" si="43"/>
        <v>245687</v>
      </c>
      <c r="L386" s="20">
        <f t="shared" si="43"/>
        <v>293187</v>
      </c>
      <c r="M386" s="20">
        <f t="shared" si="43"/>
        <v>269045</v>
      </c>
      <c r="N386" s="20">
        <f t="shared" si="43"/>
        <v>276761</v>
      </c>
      <c r="O386" s="20">
        <f t="shared" si="43"/>
        <v>267294</v>
      </c>
      <c r="P386" s="20">
        <f t="shared" si="43"/>
        <v>252677</v>
      </c>
      <c r="Q386" s="20">
        <f t="shared" si="43"/>
        <v>295060</v>
      </c>
      <c r="R386" s="20">
        <f t="shared" si="43"/>
        <v>281856</v>
      </c>
      <c r="S386" s="14">
        <f t="shared" si="12"/>
        <v>3166065.111</v>
      </c>
    </row>
    <row r="387" spans="1:19" ht="12.75">
      <c r="A387" s="2" t="s">
        <v>22</v>
      </c>
      <c r="B387" s="16" t="s">
        <v>267</v>
      </c>
      <c r="C387" s="4">
        <v>1</v>
      </c>
      <c r="D387" s="5">
        <v>100</v>
      </c>
      <c r="E387" s="2" t="s">
        <v>41</v>
      </c>
      <c r="F387" s="18" t="s">
        <v>8</v>
      </c>
      <c r="G387" s="20">
        <f t="shared" si="10"/>
        <v>1200</v>
      </c>
      <c r="H387" s="20">
        <f t="shared" si="10"/>
        <v>1140</v>
      </c>
      <c r="I387" s="20">
        <f aca="true" t="shared" si="44" ref="I387:R387">I39+I155+I271</f>
        <v>1525</v>
      </c>
      <c r="J387" s="20">
        <f t="shared" si="44"/>
        <v>1680</v>
      </c>
      <c r="K387" s="20">
        <f t="shared" si="44"/>
        <v>1650</v>
      </c>
      <c r="L387" s="20">
        <f t="shared" si="44"/>
        <v>1610</v>
      </c>
      <c r="M387" s="20">
        <f t="shared" si="44"/>
        <v>1755</v>
      </c>
      <c r="N387" s="20">
        <f t="shared" si="44"/>
        <v>2066</v>
      </c>
      <c r="O387" s="20">
        <f t="shared" si="44"/>
        <v>1770</v>
      </c>
      <c r="P387" s="20">
        <f t="shared" si="44"/>
        <v>1575</v>
      </c>
      <c r="Q387" s="20">
        <f t="shared" si="44"/>
        <v>2057</v>
      </c>
      <c r="R387" s="20">
        <f t="shared" si="44"/>
        <v>2565</v>
      </c>
      <c r="S387" s="14">
        <f t="shared" si="12"/>
        <v>20593</v>
      </c>
    </row>
    <row r="388" spans="1:19" ht="12.75">
      <c r="A388" s="2" t="s">
        <v>22</v>
      </c>
      <c r="B388" s="16" t="s">
        <v>267</v>
      </c>
      <c r="C388" s="4">
        <v>1</v>
      </c>
      <c r="D388" s="5">
        <v>100</v>
      </c>
      <c r="E388" s="2" t="s">
        <v>27</v>
      </c>
      <c r="F388" s="18" t="s">
        <v>8</v>
      </c>
      <c r="G388" s="20">
        <f t="shared" si="10"/>
        <v>31146</v>
      </c>
      <c r="H388" s="20">
        <f t="shared" si="10"/>
        <v>29754</v>
      </c>
      <c r="I388" s="20">
        <f aca="true" t="shared" si="45" ref="I388:R388">I40+I156+I272</f>
        <v>31739</v>
      </c>
      <c r="J388" s="20">
        <f t="shared" si="45"/>
        <v>35117</v>
      </c>
      <c r="K388" s="20">
        <f t="shared" si="45"/>
        <v>35110</v>
      </c>
      <c r="L388" s="20">
        <f t="shared" si="45"/>
        <v>41611</v>
      </c>
      <c r="M388" s="20">
        <f t="shared" si="45"/>
        <v>35750</v>
      </c>
      <c r="N388" s="20">
        <f t="shared" si="45"/>
        <v>35606</v>
      </c>
      <c r="O388" s="20">
        <f t="shared" si="45"/>
        <v>39022</v>
      </c>
      <c r="P388" s="20">
        <f t="shared" si="45"/>
        <v>34494</v>
      </c>
      <c r="Q388" s="20">
        <f t="shared" si="45"/>
        <v>44361</v>
      </c>
      <c r="R388" s="20">
        <f t="shared" si="45"/>
        <v>47090</v>
      </c>
      <c r="S388" s="14">
        <f t="shared" si="12"/>
        <v>440800</v>
      </c>
    </row>
    <row r="389" spans="1:19" ht="12.75">
      <c r="A389" s="2" t="s">
        <v>22</v>
      </c>
      <c r="B389" s="16" t="s">
        <v>267</v>
      </c>
      <c r="C389" s="4">
        <v>1</v>
      </c>
      <c r="D389" s="5">
        <v>100</v>
      </c>
      <c r="E389" s="2" t="s">
        <v>11</v>
      </c>
      <c r="F389" s="18" t="s">
        <v>8</v>
      </c>
      <c r="G389" s="20">
        <f t="shared" si="10"/>
        <v>244761</v>
      </c>
      <c r="H389" s="20">
        <f t="shared" si="10"/>
        <v>241693</v>
      </c>
      <c r="I389" s="20">
        <f aca="true" t="shared" si="46" ref="I389:R389">I41+I157+I273</f>
        <v>258342</v>
      </c>
      <c r="J389" s="20">
        <f t="shared" si="46"/>
        <v>262587</v>
      </c>
      <c r="K389" s="20">
        <f t="shared" si="46"/>
        <v>239886</v>
      </c>
      <c r="L389" s="20">
        <f t="shared" si="46"/>
        <v>281383</v>
      </c>
      <c r="M389" s="20">
        <f t="shared" si="46"/>
        <v>270944</v>
      </c>
      <c r="N389" s="20">
        <f t="shared" si="46"/>
        <v>267986</v>
      </c>
      <c r="O389" s="20">
        <f t="shared" si="46"/>
        <v>274650</v>
      </c>
      <c r="P389" s="20">
        <f t="shared" si="46"/>
        <v>264457</v>
      </c>
      <c r="Q389" s="20">
        <f t="shared" si="46"/>
        <v>278192</v>
      </c>
      <c r="R389" s="20">
        <f t="shared" si="46"/>
        <v>281730</v>
      </c>
      <c r="S389" s="14">
        <f t="shared" si="12"/>
        <v>3166611</v>
      </c>
    </row>
    <row r="390" spans="1:19" ht="12.75">
      <c r="A390" s="2" t="s">
        <v>22</v>
      </c>
      <c r="B390" s="16" t="s">
        <v>267</v>
      </c>
      <c r="C390" s="4">
        <v>1</v>
      </c>
      <c r="D390" s="5">
        <v>100</v>
      </c>
      <c r="E390" s="2" t="s">
        <v>34</v>
      </c>
      <c r="F390" s="18" t="s">
        <v>8</v>
      </c>
      <c r="G390" s="20">
        <f t="shared" si="10"/>
        <v>79296</v>
      </c>
      <c r="H390" s="20">
        <f t="shared" si="10"/>
        <v>80436</v>
      </c>
      <c r="I390" s="20">
        <f aca="true" t="shared" si="47" ref="I390:R390">I42+I158+I274</f>
        <v>82062</v>
      </c>
      <c r="J390" s="20">
        <f t="shared" si="47"/>
        <v>84491</v>
      </c>
      <c r="K390" s="20">
        <f t="shared" si="47"/>
        <v>80314</v>
      </c>
      <c r="L390" s="20">
        <f t="shared" si="47"/>
        <v>92779</v>
      </c>
      <c r="M390" s="20">
        <f t="shared" si="47"/>
        <v>90730</v>
      </c>
      <c r="N390" s="20">
        <f t="shared" si="47"/>
        <v>93213</v>
      </c>
      <c r="O390" s="20">
        <f t="shared" si="47"/>
        <v>95976</v>
      </c>
      <c r="P390" s="20">
        <f t="shared" si="47"/>
        <v>88899</v>
      </c>
      <c r="Q390" s="20">
        <f t="shared" si="47"/>
        <v>97447</v>
      </c>
      <c r="R390" s="20">
        <f t="shared" si="47"/>
        <v>92976</v>
      </c>
      <c r="S390" s="14">
        <f t="shared" si="12"/>
        <v>1058619</v>
      </c>
    </row>
    <row r="391" spans="1:19" ht="12.75">
      <c r="A391" s="2" t="s">
        <v>32</v>
      </c>
      <c r="B391" s="16" t="s">
        <v>267</v>
      </c>
      <c r="C391" s="4">
        <v>1</v>
      </c>
      <c r="D391" s="5">
        <v>10</v>
      </c>
      <c r="E391" s="2" t="s">
        <v>35</v>
      </c>
      <c r="F391" s="18" t="s">
        <v>8</v>
      </c>
      <c r="G391" s="20">
        <f t="shared" si="10"/>
        <v>2606</v>
      </c>
      <c r="H391" s="20">
        <f t="shared" si="10"/>
        <v>2459</v>
      </c>
      <c r="I391" s="20">
        <f aca="true" t="shared" si="48" ref="I391:R391">I43+I159+I275</f>
        <v>2705</v>
      </c>
      <c r="J391" s="20">
        <f t="shared" si="48"/>
        <v>2667</v>
      </c>
      <c r="K391" s="20">
        <f t="shared" si="48"/>
        <v>2627</v>
      </c>
      <c r="L391" s="20">
        <f t="shared" si="48"/>
        <v>2592</v>
      </c>
      <c r="M391" s="20">
        <f t="shared" si="48"/>
        <v>1716</v>
      </c>
      <c r="N391" s="20">
        <f t="shared" si="48"/>
        <v>2392</v>
      </c>
      <c r="O391" s="20">
        <f t="shared" si="48"/>
        <v>1677</v>
      </c>
      <c r="P391" s="20">
        <f t="shared" si="48"/>
        <v>1347</v>
      </c>
      <c r="Q391" s="20">
        <f t="shared" si="48"/>
        <v>1835</v>
      </c>
      <c r="R391" s="20">
        <f t="shared" si="48"/>
        <v>1914</v>
      </c>
      <c r="S391" s="14">
        <f t="shared" si="12"/>
        <v>26537</v>
      </c>
    </row>
    <row r="392" spans="1:19" ht="12.75">
      <c r="A392" s="2" t="s">
        <v>32</v>
      </c>
      <c r="B392" s="16" t="s">
        <v>267</v>
      </c>
      <c r="C392" s="4">
        <v>1</v>
      </c>
      <c r="D392" s="5">
        <v>15</v>
      </c>
      <c r="E392" s="2" t="s">
        <v>33</v>
      </c>
      <c r="F392" s="18" t="s">
        <v>8</v>
      </c>
      <c r="G392" s="20">
        <f t="shared" si="10"/>
        <v>0</v>
      </c>
      <c r="H392" s="20">
        <f t="shared" si="10"/>
        <v>150</v>
      </c>
      <c r="I392" s="20">
        <f aca="true" t="shared" si="49" ref="I392:R392">I44+I160+I276</f>
        <v>60</v>
      </c>
      <c r="J392" s="20">
        <f t="shared" si="49"/>
        <v>0</v>
      </c>
      <c r="K392" s="20">
        <f t="shared" si="49"/>
        <v>0</v>
      </c>
      <c r="L392" s="20">
        <f t="shared" si="49"/>
        <v>30</v>
      </c>
      <c r="M392" s="20">
        <f t="shared" si="49"/>
        <v>810</v>
      </c>
      <c r="N392" s="20">
        <f t="shared" si="49"/>
        <v>1290</v>
      </c>
      <c r="O392" s="20">
        <f t="shared" si="49"/>
        <v>1284</v>
      </c>
      <c r="P392" s="20">
        <f t="shared" si="49"/>
        <v>675</v>
      </c>
      <c r="Q392" s="20">
        <f t="shared" si="49"/>
        <v>1074</v>
      </c>
      <c r="R392" s="20">
        <f t="shared" si="49"/>
        <v>330</v>
      </c>
      <c r="S392" s="14">
        <f t="shared" si="12"/>
        <v>5703</v>
      </c>
    </row>
    <row r="393" spans="1:19" ht="12.75">
      <c r="A393" s="2" t="s">
        <v>32</v>
      </c>
      <c r="B393" s="16" t="s">
        <v>267</v>
      </c>
      <c r="C393" s="4">
        <v>1</v>
      </c>
      <c r="D393" s="5">
        <v>30</v>
      </c>
      <c r="E393" s="2" t="s">
        <v>33</v>
      </c>
      <c r="F393" s="18" t="s">
        <v>8</v>
      </c>
      <c r="G393" s="20">
        <f t="shared" si="10"/>
        <v>0</v>
      </c>
      <c r="H393" s="20">
        <f t="shared" si="10"/>
        <v>0</v>
      </c>
      <c r="I393" s="20">
        <f aca="true" t="shared" si="50" ref="I393:R393">I45+I161+I277</f>
        <v>0</v>
      </c>
      <c r="J393" s="20">
        <f t="shared" si="50"/>
        <v>4814</v>
      </c>
      <c r="K393" s="20">
        <f t="shared" si="50"/>
        <v>9313</v>
      </c>
      <c r="L393" s="20">
        <f t="shared" si="50"/>
        <v>16574</v>
      </c>
      <c r="M393" s="20">
        <f t="shared" si="50"/>
        <v>17489</v>
      </c>
      <c r="N393" s="20">
        <f t="shared" si="50"/>
        <v>18862</v>
      </c>
      <c r="O393" s="20">
        <f t="shared" si="50"/>
        <v>21681</v>
      </c>
      <c r="P393" s="20">
        <f t="shared" si="50"/>
        <v>25605</v>
      </c>
      <c r="Q393" s="20">
        <f t="shared" si="50"/>
        <v>23785.111</v>
      </c>
      <c r="R393" s="20">
        <f t="shared" si="50"/>
        <v>27709.111</v>
      </c>
      <c r="S393" s="14">
        <f t="shared" si="12"/>
        <v>165832.222</v>
      </c>
    </row>
    <row r="394" spans="1:19" ht="12.75">
      <c r="A394" s="2" t="s">
        <v>32</v>
      </c>
      <c r="B394" s="16" t="s">
        <v>267</v>
      </c>
      <c r="C394" s="4">
        <v>1</v>
      </c>
      <c r="D394" s="5">
        <v>30</v>
      </c>
      <c r="E394" s="2" t="s">
        <v>35</v>
      </c>
      <c r="F394" s="18" t="s">
        <v>8</v>
      </c>
      <c r="G394" s="20">
        <f t="shared" si="10"/>
        <v>0</v>
      </c>
      <c r="H394" s="20">
        <f t="shared" si="10"/>
        <v>0</v>
      </c>
      <c r="I394" s="20">
        <f aca="true" t="shared" si="51" ref="I394:R394">I46+I162+I278</f>
        <v>0</v>
      </c>
      <c r="J394" s="20">
        <f t="shared" si="51"/>
        <v>23490</v>
      </c>
      <c r="K394" s="20">
        <f t="shared" si="51"/>
        <v>73173</v>
      </c>
      <c r="L394" s="20">
        <f t="shared" si="51"/>
        <v>111571</v>
      </c>
      <c r="M394" s="20">
        <f t="shared" si="51"/>
        <v>124900</v>
      </c>
      <c r="N394" s="20">
        <f t="shared" si="51"/>
        <v>140257</v>
      </c>
      <c r="O394" s="20">
        <f t="shared" si="51"/>
        <v>150221</v>
      </c>
      <c r="P394" s="20">
        <f t="shared" si="51"/>
        <v>136800</v>
      </c>
      <c r="Q394" s="20">
        <f t="shared" si="51"/>
        <v>158836</v>
      </c>
      <c r="R394" s="20">
        <f t="shared" si="51"/>
        <v>157327</v>
      </c>
      <c r="S394" s="14">
        <f t="shared" si="12"/>
        <v>1076575</v>
      </c>
    </row>
    <row r="395" spans="1:19" ht="12.75">
      <c r="A395" s="2" t="s">
        <v>32</v>
      </c>
      <c r="B395" s="16" t="s">
        <v>267</v>
      </c>
      <c r="C395" s="4">
        <v>1</v>
      </c>
      <c r="D395" s="5">
        <v>100</v>
      </c>
      <c r="E395" s="2" t="s">
        <v>33</v>
      </c>
      <c r="F395" s="18" t="s">
        <v>8</v>
      </c>
      <c r="G395" s="20">
        <f t="shared" si="10"/>
        <v>44750</v>
      </c>
      <c r="H395" s="20">
        <f t="shared" si="10"/>
        <v>46002</v>
      </c>
      <c r="I395" s="20">
        <f aca="true" t="shared" si="52" ref="I395:R395">I47+I163+I279</f>
        <v>43271</v>
      </c>
      <c r="J395" s="20">
        <f t="shared" si="52"/>
        <v>42062</v>
      </c>
      <c r="K395" s="20">
        <f t="shared" si="52"/>
        <v>28490</v>
      </c>
      <c r="L395" s="20">
        <f t="shared" si="52"/>
        <v>29856</v>
      </c>
      <c r="M395" s="20">
        <f t="shared" si="52"/>
        <v>25240</v>
      </c>
      <c r="N395" s="20">
        <f t="shared" si="52"/>
        <v>22701</v>
      </c>
      <c r="O395" s="20">
        <f t="shared" si="52"/>
        <v>23669</v>
      </c>
      <c r="P395" s="20">
        <f t="shared" si="52"/>
        <v>19308</v>
      </c>
      <c r="Q395" s="20">
        <f t="shared" si="52"/>
        <v>21608</v>
      </c>
      <c r="R395" s="20">
        <f t="shared" si="52"/>
        <v>18037</v>
      </c>
      <c r="S395" s="14">
        <f t="shared" si="12"/>
        <v>364994</v>
      </c>
    </row>
    <row r="396" spans="1:19" ht="12.75">
      <c r="A396" s="2" t="s">
        <v>32</v>
      </c>
      <c r="B396" s="16" t="s">
        <v>267</v>
      </c>
      <c r="C396" s="4">
        <v>1</v>
      </c>
      <c r="D396" s="5">
        <v>100</v>
      </c>
      <c r="E396" s="2" t="s">
        <v>35</v>
      </c>
      <c r="F396" s="18" t="s">
        <v>8</v>
      </c>
      <c r="G396" s="20">
        <f t="shared" si="10"/>
        <v>226591</v>
      </c>
      <c r="H396" s="20">
        <f t="shared" si="10"/>
        <v>221374</v>
      </c>
      <c r="I396" s="20">
        <f aca="true" t="shared" si="53" ref="I396:R396">I48+I164+I280</f>
        <v>233533.5</v>
      </c>
      <c r="J396" s="20">
        <f t="shared" si="53"/>
        <v>200429</v>
      </c>
      <c r="K396" s="20">
        <f t="shared" si="53"/>
        <v>130489</v>
      </c>
      <c r="L396" s="20">
        <f t="shared" si="53"/>
        <v>121213</v>
      </c>
      <c r="M396" s="20">
        <f t="shared" si="53"/>
        <v>91761</v>
      </c>
      <c r="N396" s="20">
        <f t="shared" si="53"/>
        <v>87833</v>
      </c>
      <c r="O396" s="20">
        <f t="shared" si="53"/>
        <v>77396</v>
      </c>
      <c r="P396" s="20">
        <f t="shared" si="53"/>
        <v>65325</v>
      </c>
      <c r="Q396" s="20">
        <f t="shared" si="53"/>
        <v>67970</v>
      </c>
      <c r="R396" s="20">
        <f t="shared" si="53"/>
        <v>62450.111000000004</v>
      </c>
      <c r="S396" s="14">
        <f t="shared" si="12"/>
        <v>1586364.611</v>
      </c>
    </row>
    <row r="397" spans="1:19" ht="12.75">
      <c r="A397" s="2" t="s">
        <v>46</v>
      </c>
      <c r="B397" s="16" t="s">
        <v>267</v>
      </c>
      <c r="C397" s="4">
        <v>1</v>
      </c>
      <c r="D397" s="5">
        <v>100</v>
      </c>
      <c r="E397" s="2" t="s">
        <v>47</v>
      </c>
      <c r="F397" s="18" t="s">
        <v>8</v>
      </c>
      <c r="G397" s="20">
        <f t="shared" si="10"/>
        <v>5362</v>
      </c>
      <c r="H397" s="20">
        <f t="shared" si="10"/>
        <v>4556</v>
      </c>
      <c r="I397" s="20">
        <f aca="true" t="shared" si="54" ref="I397:R397">I49+I165+I281</f>
        <v>5421</v>
      </c>
      <c r="J397" s="20">
        <f t="shared" si="54"/>
        <v>5297</v>
      </c>
      <c r="K397" s="20">
        <f t="shared" si="54"/>
        <v>5546</v>
      </c>
      <c r="L397" s="20">
        <f t="shared" si="54"/>
        <v>6524</v>
      </c>
      <c r="M397" s="20">
        <f t="shared" si="54"/>
        <v>5711</v>
      </c>
      <c r="N397" s="20">
        <f t="shared" si="54"/>
        <v>5278</v>
      </c>
      <c r="O397" s="20">
        <f t="shared" si="54"/>
        <v>4889</v>
      </c>
      <c r="P397" s="20">
        <f t="shared" si="54"/>
        <v>3766</v>
      </c>
      <c r="Q397" s="20">
        <f t="shared" si="54"/>
        <v>6142</v>
      </c>
      <c r="R397" s="20">
        <f t="shared" si="54"/>
        <v>6902</v>
      </c>
      <c r="S397" s="14">
        <f t="shared" si="12"/>
        <v>65394</v>
      </c>
    </row>
    <row r="398" spans="1:19" ht="12.75">
      <c r="A398" s="2" t="s">
        <v>46</v>
      </c>
      <c r="B398" s="16" t="s">
        <v>267</v>
      </c>
      <c r="C398" s="4">
        <v>1</v>
      </c>
      <c r="D398" s="5">
        <v>100</v>
      </c>
      <c r="E398" s="2" t="s">
        <v>13</v>
      </c>
      <c r="F398" s="18" t="s">
        <v>8</v>
      </c>
      <c r="G398" s="20">
        <f t="shared" si="10"/>
        <v>21073</v>
      </c>
      <c r="H398" s="20">
        <f t="shared" si="10"/>
        <v>19617</v>
      </c>
      <c r="I398" s="20">
        <f aca="true" t="shared" si="55" ref="I398:R398">I50+I166+I282</f>
        <v>20344</v>
      </c>
      <c r="J398" s="20">
        <f t="shared" si="55"/>
        <v>21630</v>
      </c>
      <c r="K398" s="20">
        <f t="shared" si="55"/>
        <v>20220</v>
      </c>
      <c r="L398" s="20">
        <f t="shared" si="55"/>
        <v>21826</v>
      </c>
      <c r="M398" s="20">
        <f t="shared" si="55"/>
        <v>23532</v>
      </c>
      <c r="N398" s="20">
        <f t="shared" si="55"/>
        <v>20971</v>
      </c>
      <c r="O398" s="20">
        <f t="shared" si="55"/>
        <v>17987</v>
      </c>
      <c r="P398" s="20">
        <f t="shared" si="55"/>
        <v>15807</v>
      </c>
      <c r="Q398" s="20">
        <f t="shared" si="55"/>
        <v>21059</v>
      </c>
      <c r="R398" s="20">
        <f t="shared" si="55"/>
        <v>24154</v>
      </c>
      <c r="S398" s="14">
        <f t="shared" si="12"/>
        <v>248220</v>
      </c>
    </row>
    <row r="399" spans="1:19" ht="12.75">
      <c r="A399" s="2" t="s">
        <v>46</v>
      </c>
      <c r="B399" s="16" t="s">
        <v>267</v>
      </c>
      <c r="C399" s="4">
        <v>1</v>
      </c>
      <c r="D399" s="5">
        <v>100</v>
      </c>
      <c r="E399" s="2" t="s">
        <v>7</v>
      </c>
      <c r="F399" s="18" t="s">
        <v>8</v>
      </c>
      <c r="G399" s="20">
        <f t="shared" si="10"/>
        <v>17395</v>
      </c>
      <c r="H399" s="20">
        <f t="shared" si="10"/>
        <v>16432</v>
      </c>
      <c r="I399" s="20">
        <f aca="true" t="shared" si="56" ref="I399:R399">I51+I167+I283</f>
        <v>18469</v>
      </c>
      <c r="J399" s="20">
        <f t="shared" si="56"/>
        <v>19799</v>
      </c>
      <c r="K399" s="20">
        <f t="shared" si="56"/>
        <v>18014</v>
      </c>
      <c r="L399" s="20">
        <f t="shared" si="56"/>
        <v>20087</v>
      </c>
      <c r="M399" s="20">
        <f t="shared" si="56"/>
        <v>20418</v>
      </c>
      <c r="N399" s="20">
        <f t="shared" si="56"/>
        <v>17650</v>
      </c>
      <c r="O399" s="20">
        <f t="shared" si="56"/>
        <v>17359</v>
      </c>
      <c r="P399" s="20">
        <f t="shared" si="56"/>
        <v>16198</v>
      </c>
      <c r="Q399" s="20">
        <f t="shared" si="56"/>
        <v>20671</v>
      </c>
      <c r="R399" s="20">
        <f t="shared" si="56"/>
        <v>21380</v>
      </c>
      <c r="S399" s="14">
        <f t="shared" si="12"/>
        <v>223872</v>
      </c>
    </row>
    <row r="400" spans="1:19" ht="12.75">
      <c r="A400" s="2" t="s">
        <v>77</v>
      </c>
      <c r="B400" s="16" t="s">
        <v>267</v>
      </c>
      <c r="C400" s="4">
        <v>1</v>
      </c>
      <c r="D400" s="5">
        <v>30</v>
      </c>
      <c r="E400" s="2" t="s">
        <v>65</v>
      </c>
      <c r="F400" s="18" t="s">
        <v>8</v>
      </c>
      <c r="G400" s="20">
        <f t="shared" si="10"/>
        <v>0</v>
      </c>
      <c r="H400" s="20">
        <f t="shared" si="10"/>
        <v>0</v>
      </c>
      <c r="I400" s="20">
        <f aca="true" t="shared" si="57" ref="I400:R400">I52+I168+I284</f>
        <v>0</v>
      </c>
      <c r="J400" s="20">
        <f t="shared" si="57"/>
        <v>148</v>
      </c>
      <c r="K400" s="20">
        <f t="shared" si="57"/>
        <v>270</v>
      </c>
      <c r="L400" s="20">
        <f t="shared" si="57"/>
        <v>1110</v>
      </c>
      <c r="M400" s="20">
        <f t="shared" si="57"/>
        <v>1620</v>
      </c>
      <c r="N400" s="20">
        <f t="shared" si="57"/>
        <v>1425</v>
      </c>
      <c r="O400" s="20">
        <f t="shared" si="57"/>
        <v>1938</v>
      </c>
      <c r="P400" s="20">
        <f t="shared" si="57"/>
        <v>2244</v>
      </c>
      <c r="Q400" s="20">
        <f t="shared" si="57"/>
        <v>2893</v>
      </c>
      <c r="R400" s="20">
        <f t="shared" si="57"/>
        <v>1965</v>
      </c>
      <c r="S400" s="14">
        <f t="shared" si="12"/>
        <v>13613</v>
      </c>
    </row>
    <row r="401" spans="1:19" ht="12.75">
      <c r="A401" s="2" t="s">
        <v>77</v>
      </c>
      <c r="B401" s="16" t="s">
        <v>267</v>
      </c>
      <c r="C401" s="4">
        <v>1</v>
      </c>
      <c r="D401" s="5">
        <v>30</v>
      </c>
      <c r="E401" s="2" t="s">
        <v>78</v>
      </c>
      <c r="F401" s="18" t="s">
        <v>8</v>
      </c>
      <c r="G401" s="20">
        <f t="shared" si="10"/>
        <v>0</v>
      </c>
      <c r="H401" s="20">
        <f t="shared" si="10"/>
        <v>0</v>
      </c>
      <c r="I401" s="20">
        <f aca="true" t="shared" si="58" ref="I401:R401">I53+I169+I285</f>
        <v>0</v>
      </c>
      <c r="J401" s="20">
        <f t="shared" si="58"/>
        <v>3120</v>
      </c>
      <c r="K401" s="20">
        <f t="shared" si="58"/>
        <v>14047</v>
      </c>
      <c r="L401" s="20">
        <f t="shared" si="58"/>
        <v>21430</v>
      </c>
      <c r="M401" s="20">
        <f t="shared" si="58"/>
        <v>25863</v>
      </c>
      <c r="N401" s="20">
        <f t="shared" si="58"/>
        <v>28053</v>
      </c>
      <c r="O401" s="20">
        <f t="shared" si="58"/>
        <v>31302</v>
      </c>
      <c r="P401" s="20">
        <f t="shared" si="58"/>
        <v>35760</v>
      </c>
      <c r="Q401" s="20">
        <f t="shared" si="58"/>
        <v>37234.111000000004</v>
      </c>
      <c r="R401" s="20">
        <f t="shared" si="58"/>
        <v>36235</v>
      </c>
      <c r="S401" s="14">
        <f t="shared" si="12"/>
        <v>233044.111</v>
      </c>
    </row>
    <row r="402" spans="1:19" ht="12.75">
      <c r="A402" s="2" t="s">
        <v>77</v>
      </c>
      <c r="B402" s="16" t="s">
        <v>267</v>
      </c>
      <c r="C402" s="4">
        <v>1</v>
      </c>
      <c r="D402" s="5">
        <v>30</v>
      </c>
      <c r="E402" s="2" t="s">
        <v>79</v>
      </c>
      <c r="F402" s="18" t="s">
        <v>8</v>
      </c>
      <c r="G402" s="20">
        <f t="shared" si="10"/>
        <v>0</v>
      </c>
      <c r="H402" s="20">
        <f t="shared" si="10"/>
        <v>0</v>
      </c>
      <c r="I402" s="20">
        <f aca="true" t="shared" si="59" ref="I402:R402">I54+I170+I286</f>
        <v>0</v>
      </c>
      <c r="J402" s="20">
        <f t="shared" si="59"/>
        <v>3525</v>
      </c>
      <c r="K402" s="20">
        <f t="shared" si="59"/>
        <v>18304</v>
      </c>
      <c r="L402" s="20">
        <f t="shared" si="59"/>
        <v>23488</v>
      </c>
      <c r="M402" s="20">
        <f t="shared" si="59"/>
        <v>27900</v>
      </c>
      <c r="N402" s="20">
        <f t="shared" si="59"/>
        <v>31268.5</v>
      </c>
      <c r="O402" s="20">
        <f t="shared" si="59"/>
        <v>32766</v>
      </c>
      <c r="P402" s="20">
        <f t="shared" si="59"/>
        <v>35811</v>
      </c>
      <c r="Q402" s="20">
        <f t="shared" si="59"/>
        <v>38581</v>
      </c>
      <c r="R402" s="20">
        <f t="shared" si="59"/>
        <v>40012</v>
      </c>
      <c r="S402" s="14">
        <f t="shared" si="12"/>
        <v>251655.5</v>
      </c>
    </row>
    <row r="403" spans="1:19" ht="12.75">
      <c r="A403" s="2" t="s">
        <v>77</v>
      </c>
      <c r="B403" s="16" t="s">
        <v>267</v>
      </c>
      <c r="C403" s="4">
        <v>1</v>
      </c>
      <c r="D403" s="5">
        <v>60</v>
      </c>
      <c r="E403" s="2" t="s">
        <v>65</v>
      </c>
      <c r="F403" s="18" t="s">
        <v>8</v>
      </c>
      <c r="G403" s="20">
        <f t="shared" si="10"/>
        <v>5411</v>
      </c>
      <c r="H403" s="20">
        <f t="shared" si="10"/>
        <v>5004</v>
      </c>
      <c r="I403" s="20">
        <f aca="true" t="shared" si="60" ref="I403:R403">I55+I171+I287</f>
        <v>5304</v>
      </c>
      <c r="J403" s="20">
        <f t="shared" si="60"/>
        <v>5494</v>
      </c>
      <c r="K403" s="20">
        <f t="shared" si="60"/>
        <v>4870</v>
      </c>
      <c r="L403" s="20">
        <f t="shared" si="60"/>
        <v>4238</v>
      </c>
      <c r="M403" s="20">
        <f t="shared" si="60"/>
        <v>4571</v>
      </c>
      <c r="N403" s="20">
        <f t="shared" si="60"/>
        <v>4096</v>
      </c>
      <c r="O403" s="20">
        <f t="shared" si="60"/>
        <v>4292</v>
      </c>
      <c r="P403" s="20">
        <f t="shared" si="60"/>
        <v>3706</v>
      </c>
      <c r="Q403" s="20">
        <f t="shared" si="60"/>
        <v>4185</v>
      </c>
      <c r="R403" s="20">
        <f t="shared" si="60"/>
        <v>3423</v>
      </c>
      <c r="S403" s="14">
        <f t="shared" si="12"/>
        <v>54594</v>
      </c>
    </row>
    <row r="404" spans="1:19" ht="12.75">
      <c r="A404" s="2" t="s">
        <v>77</v>
      </c>
      <c r="B404" s="16" t="s">
        <v>267</v>
      </c>
      <c r="C404" s="4">
        <v>1</v>
      </c>
      <c r="D404" s="5">
        <v>60</v>
      </c>
      <c r="E404" s="2" t="s">
        <v>78</v>
      </c>
      <c r="F404" s="18" t="s">
        <v>8</v>
      </c>
      <c r="G404" s="20">
        <f t="shared" si="10"/>
        <v>44164</v>
      </c>
      <c r="H404" s="20">
        <f t="shared" si="10"/>
        <v>46214</v>
      </c>
      <c r="I404" s="20">
        <f aca="true" t="shared" si="61" ref="I404:R404">I56+I172+I288</f>
        <v>49782</v>
      </c>
      <c r="J404" s="20">
        <f t="shared" si="61"/>
        <v>42716</v>
      </c>
      <c r="K404" s="20">
        <f t="shared" si="61"/>
        <v>28682</v>
      </c>
      <c r="L404" s="20">
        <f t="shared" si="61"/>
        <v>27233</v>
      </c>
      <c r="M404" s="20">
        <f t="shared" si="61"/>
        <v>21331</v>
      </c>
      <c r="N404" s="20">
        <f t="shared" si="61"/>
        <v>22174</v>
      </c>
      <c r="O404" s="20">
        <f t="shared" si="61"/>
        <v>18757</v>
      </c>
      <c r="P404" s="20">
        <f t="shared" si="61"/>
        <v>17639</v>
      </c>
      <c r="Q404" s="20">
        <f t="shared" si="61"/>
        <v>17705</v>
      </c>
      <c r="R404" s="20">
        <f t="shared" si="61"/>
        <v>16134</v>
      </c>
      <c r="S404" s="14">
        <f t="shared" si="12"/>
        <v>352531</v>
      </c>
    </row>
    <row r="405" spans="1:19" ht="12.75">
      <c r="A405" s="2" t="s">
        <v>77</v>
      </c>
      <c r="B405" s="16" t="s">
        <v>267</v>
      </c>
      <c r="C405" s="4">
        <v>1</v>
      </c>
      <c r="D405" s="5">
        <v>60</v>
      </c>
      <c r="E405" s="2" t="s">
        <v>79</v>
      </c>
      <c r="F405" s="18" t="s">
        <v>8</v>
      </c>
      <c r="G405" s="20">
        <f t="shared" si="10"/>
        <v>34495</v>
      </c>
      <c r="H405" s="20">
        <f t="shared" si="10"/>
        <v>40861</v>
      </c>
      <c r="I405" s="20">
        <f aca="true" t="shared" si="62" ref="I405:R405">I57+I173+I289</f>
        <v>40070</v>
      </c>
      <c r="J405" s="20">
        <f t="shared" si="62"/>
        <v>38009</v>
      </c>
      <c r="K405" s="20">
        <f t="shared" si="62"/>
        <v>23361</v>
      </c>
      <c r="L405" s="20">
        <f t="shared" si="62"/>
        <v>23114</v>
      </c>
      <c r="M405" s="20">
        <f t="shared" si="62"/>
        <v>17235</v>
      </c>
      <c r="N405" s="20">
        <f t="shared" si="62"/>
        <v>15205</v>
      </c>
      <c r="O405" s="20">
        <f t="shared" si="62"/>
        <v>16018</v>
      </c>
      <c r="P405" s="20">
        <f t="shared" si="62"/>
        <v>13358</v>
      </c>
      <c r="Q405" s="20">
        <f t="shared" si="62"/>
        <v>14061</v>
      </c>
      <c r="R405" s="20">
        <f t="shared" si="62"/>
        <v>13355</v>
      </c>
      <c r="S405" s="14">
        <f t="shared" si="12"/>
        <v>289142</v>
      </c>
    </row>
    <row r="406" spans="1:19" ht="12.75">
      <c r="A406" s="2" t="s">
        <v>30</v>
      </c>
      <c r="B406" s="16" t="s">
        <v>267</v>
      </c>
      <c r="C406" s="4">
        <v>1</v>
      </c>
      <c r="D406" s="5">
        <v>100</v>
      </c>
      <c r="E406" s="2" t="s">
        <v>13</v>
      </c>
      <c r="F406" s="18" t="s">
        <v>8</v>
      </c>
      <c r="G406" s="20">
        <f t="shared" si="10"/>
        <v>2280</v>
      </c>
      <c r="H406" s="20">
        <f t="shared" si="10"/>
        <v>1770</v>
      </c>
      <c r="I406" s="20">
        <f aca="true" t="shared" si="63" ref="I406:R406">I58+I174+I290</f>
        <v>2850</v>
      </c>
      <c r="J406" s="20">
        <f t="shared" si="63"/>
        <v>2433</v>
      </c>
      <c r="K406" s="20">
        <f t="shared" si="63"/>
        <v>1770</v>
      </c>
      <c r="L406" s="20">
        <f t="shared" si="63"/>
        <v>2280</v>
      </c>
      <c r="M406" s="20">
        <f t="shared" si="63"/>
        <v>2564</v>
      </c>
      <c r="N406" s="20">
        <f t="shared" si="63"/>
        <v>2319</v>
      </c>
      <c r="O406" s="20">
        <f t="shared" si="63"/>
        <v>1580</v>
      </c>
      <c r="P406" s="20">
        <f t="shared" si="63"/>
        <v>1440</v>
      </c>
      <c r="Q406" s="20">
        <f t="shared" si="63"/>
        <v>2620</v>
      </c>
      <c r="R406" s="20">
        <f t="shared" si="63"/>
        <v>1860</v>
      </c>
      <c r="S406" s="14">
        <f t="shared" si="12"/>
        <v>25766</v>
      </c>
    </row>
    <row r="407" spans="1:19" ht="12.75">
      <c r="A407" s="2" t="s">
        <v>67</v>
      </c>
      <c r="B407" s="16" t="s">
        <v>267</v>
      </c>
      <c r="C407" s="4">
        <v>1</v>
      </c>
      <c r="D407" s="5">
        <v>10</v>
      </c>
      <c r="E407" s="2" t="s">
        <v>68</v>
      </c>
      <c r="F407" s="18" t="s">
        <v>69</v>
      </c>
      <c r="G407" s="20">
        <f t="shared" si="10"/>
        <v>210</v>
      </c>
      <c r="H407" s="20">
        <f t="shared" si="10"/>
        <v>330</v>
      </c>
      <c r="I407" s="20">
        <f aca="true" t="shared" si="64" ref="I407:R407">I59+I175+I291</f>
        <v>330</v>
      </c>
      <c r="J407" s="20">
        <f t="shared" si="64"/>
        <v>134</v>
      </c>
      <c r="K407" s="20">
        <f t="shared" si="64"/>
        <v>0</v>
      </c>
      <c r="L407" s="20">
        <f t="shared" si="64"/>
        <v>180</v>
      </c>
      <c r="M407" s="20">
        <f t="shared" si="64"/>
        <v>120</v>
      </c>
      <c r="N407" s="20">
        <f t="shared" si="64"/>
        <v>30</v>
      </c>
      <c r="O407" s="20">
        <f t="shared" si="64"/>
        <v>90</v>
      </c>
      <c r="P407" s="20">
        <f t="shared" si="64"/>
        <v>90</v>
      </c>
      <c r="Q407" s="20">
        <f t="shared" si="64"/>
        <v>120</v>
      </c>
      <c r="R407" s="20">
        <f t="shared" si="64"/>
        <v>120</v>
      </c>
      <c r="S407" s="14">
        <f t="shared" si="12"/>
        <v>1754</v>
      </c>
    </row>
    <row r="408" spans="1:19" ht="12.75">
      <c r="A408" s="2" t="s">
        <v>67</v>
      </c>
      <c r="B408" s="16" t="s">
        <v>267</v>
      </c>
      <c r="C408" s="4">
        <v>1</v>
      </c>
      <c r="D408" s="5">
        <v>10</v>
      </c>
      <c r="E408" s="2" t="s">
        <v>70</v>
      </c>
      <c r="F408" s="18" t="s">
        <v>69</v>
      </c>
      <c r="G408" s="20">
        <f t="shared" si="10"/>
        <v>180</v>
      </c>
      <c r="H408" s="20">
        <f t="shared" si="10"/>
        <v>180</v>
      </c>
      <c r="I408" s="20">
        <f aca="true" t="shared" si="65" ref="I408:R408">I60+I176+I292</f>
        <v>67</v>
      </c>
      <c r="J408" s="20">
        <f t="shared" si="65"/>
        <v>90</v>
      </c>
      <c r="K408" s="20">
        <f t="shared" si="65"/>
        <v>120</v>
      </c>
      <c r="L408" s="20">
        <f t="shared" si="65"/>
        <v>180</v>
      </c>
      <c r="M408" s="20">
        <f t="shared" si="65"/>
        <v>0</v>
      </c>
      <c r="N408" s="20">
        <f t="shared" si="65"/>
        <v>30</v>
      </c>
      <c r="O408" s="20">
        <f t="shared" si="65"/>
        <v>90</v>
      </c>
      <c r="P408" s="20">
        <f t="shared" si="65"/>
        <v>90</v>
      </c>
      <c r="Q408" s="20">
        <f t="shared" si="65"/>
        <v>273</v>
      </c>
      <c r="R408" s="20">
        <f t="shared" si="65"/>
        <v>210</v>
      </c>
      <c r="S408" s="14">
        <f t="shared" si="12"/>
        <v>1510</v>
      </c>
    </row>
    <row r="409" spans="1:19" ht="12.75">
      <c r="A409" s="2" t="s">
        <v>67</v>
      </c>
      <c r="B409" s="16" t="s">
        <v>267</v>
      </c>
      <c r="C409" s="4">
        <v>1</v>
      </c>
      <c r="D409" s="5">
        <v>10</v>
      </c>
      <c r="E409" s="2" t="s">
        <v>71</v>
      </c>
      <c r="F409" s="18" t="s">
        <v>69</v>
      </c>
      <c r="G409" s="20">
        <f t="shared" si="10"/>
        <v>180</v>
      </c>
      <c r="H409" s="20">
        <f t="shared" si="10"/>
        <v>480</v>
      </c>
      <c r="I409" s="20">
        <f aca="true" t="shared" si="66" ref="I409:R409">I61+I177+I293</f>
        <v>0</v>
      </c>
      <c r="J409" s="20">
        <f t="shared" si="66"/>
        <v>390</v>
      </c>
      <c r="K409" s="20">
        <f t="shared" si="66"/>
        <v>180</v>
      </c>
      <c r="L409" s="20">
        <f t="shared" si="66"/>
        <v>210</v>
      </c>
      <c r="M409" s="20">
        <f t="shared" si="66"/>
        <v>180</v>
      </c>
      <c r="N409" s="20">
        <f t="shared" si="66"/>
        <v>120</v>
      </c>
      <c r="O409" s="20">
        <f t="shared" si="66"/>
        <v>270</v>
      </c>
      <c r="P409" s="20">
        <f t="shared" si="66"/>
        <v>270</v>
      </c>
      <c r="Q409" s="20">
        <f t="shared" si="66"/>
        <v>210</v>
      </c>
      <c r="R409" s="20">
        <f t="shared" si="66"/>
        <v>60</v>
      </c>
      <c r="S409" s="14">
        <f t="shared" si="12"/>
        <v>2550</v>
      </c>
    </row>
    <row r="410" spans="1:19" ht="12.75">
      <c r="A410" s="2" t="s">
        <v>67</v>
      </c>
      <c r="B410" s="16" t="s">
        <v>267</v>
      </c>
      <c r="C410" s="4">
        <v>1</v>
      </c>
      <c r="D410" s="5">
        <v>10</v>
      </c>
      <c r="E410" s="2" t="s">
        <v>72</v>
      </c>
      <c r="F410" s="18" t="s">
        <v>69</v>
      </c>
      <c r="G410" s="20">
        <f t="shared" si="10"/>
        <v>270</v>
      </c>
      <c r="H410" s="20">
        <f t="shared" si="10"/>
        <v>360</v>
      </c>
      <c r="I410" s="20">
        <f aca="true" t="shared" si="67" ref="I410:R410">I62+I178+I294</f>
        <v>90</v>
      </c>
      <c r="J410" s="20">
        <f t="shared" si="67"/>
        <v>180</v>
      </c>
      <c r="K410" s="20">
        <f t="shared" si="67"/>
        <v>300</v>
      </c>
      <c r="L410" s="20">
        <f t="shared" si="67"/>
        <v>210</v>
      </c>
      <c r="M410" s="20">
        <f t="shared" si="67"/>
        <v>120</v>
      </c>
      <c r="N410" s="20">
        <f t="shared" si="67"/>
        <v>270</v>
      </c>
      <c r="O410" s="20">
        <f t="shared" si="67"/>
        <v>270</v>
      </c>
      <c r="P410" s="20">
        <f t="shared" si="67"/>
        <v>90</v>
      </c>
      <c r="Q410" s="20">
        <f t="shared" si="67"/>
        <v>120</v>
      </c>
      <c r="R410" s="20">
        <f t="shared" si="67"/>
        <v>330</v>
      </c>
      <c r="S410" s="14">
        <f t="shared" si="12"/>
        <v>2610</v>
      </c>
    </row>
    <row r="411" spans="1:19" ht="12.75">
      <c r="A411" s="2" t="s">
        <v>67</v>
      </c>
      <c r="B411" s="16" t="s">
        <v>267</v>
      </c>
      <c r="C411" s="4">
        <v>1</v>
      </c>
      <c r="D411" s="5">
        <v>30</v>
      </c>
      <c r="E411" s="2" t="s">
        <v>68</v>
      </c>
      <c r="F411" s="18" t="s">
        <v>69</v>
      </c>
      <c r="G411" s="20">
        <f t="shared" si="10"/>
        <v>8631</v>
      </c>
      <c r="H411" s="20">
        <f t="shared" si="10"/>
        <v>9123</v>
      </c>
      <c r="I411" s="20">
        <f aca="true" t="shared" si="68" ref="I411:R411">I63+I179+I295</f>
        <v>7744</v>
      </c>
      <c r="J411" s="20">
        <f t="shared" si="68"/>
        <v>7972</v>
      </c>
      <c r="K411" s="20">
        <f t="shared" si="68"/>
        <v>8550</v>
      </c>
      <c r="L411" s="20">
        <f t="shared" si="68"/>
        <v>9198</v>
      </c>
      <c r="M411" s="20">
        <f t="shared" si="68"/>
        <v>9076</v>
      </c>
      <c r="N411" s="20">
        <f t="shared" si="68"/>
        <v>7460</v>
      </c>
      <c r="O411" s="20">
        <f t="shared" si="68"/>
        <v>7123</v>
      </c>
      <c r="P411" s="20">
        <f t="shared" si="68"/>
        <v>4713</v>
      </c>
      <c r="Q411" s="20">
        <f t="shared" si="68"/>
        <v>7450</v>
      </c>
      <c r="R411" s="20">
        <f t="shared" si="68"/>
        <v>8741</v>
      </c>
      <c r="S411" s="14">
        <f t="shared" si="12"/>
        <v>95781</v>
      </c>
    </row>
    <row r="412" spans="1:19" ht="12.75">
      <c r="A412" s="2" t="s">
        <v>67</v>
      </c>
      <c r="B412" s="16" t="s">
        <v>267</v>
      </c>
      <c r="C412" s="4">
        <v>1</v>
      </c>
      <c r="D412" s="5">
        <v>30</v>
      </c>
      <c r="E412" s="2" t="s">
        <v>70</v>
      </c>
      <c r="F412" s="18" t="s">
        <v>69</v>
      </c>
      <c r="G412" s="20">
        <f t="shared" si="10"/>
        <v>8310</v>
      </c>
      <c r="H412" s="20">
        <f t="shared" si="10"/>
        <v>7965</v>
      </c>
      <c r="I412" s="20">
        <f aca="true" t="shared" si="69" ref="I412:R412">I64+I180+I296</f>
        <v>7503</v>
      </c>
      <c r="J412" s="20">
        <f t="shared" si="69"/>
        <v>7416</v>
      </c>
      <c r="K412" s="20">
        <f t="shared" si="69"/>
        <v>8047</v>
      </c>
      <c r="L412" s="20">
        <f t="shared" si="69"/>
        <v>8700</v>
      </c>
      <c r="M412" s="20">
        <f t="shared" si="69"/>
        <v>7680</v>
      </c>
      <c r="N412" s="20">
        <f t="shared" si="69"/>
        <v>8015</v>
      </c>
      <c r="O412" s="20">
        <f t="shared" si="69"/>
        <v>5911</v>
      </c>
      <c r="P412" s="20">
        <f t="shared" si="69"/>
        <v>4907</v>
      </c>
      <c r="Q412" s="20">
        <f t="shared" si="69"/>
        <v>8070</v>
      </c>
      <c r="R412" s="20">
        <f t="shared" si="69"/>
        <v>8382</v>
      </c>
      <c r="S412" s="14">
        <f t="shared" si="12"/>
        <v>90906</v>
      </c>
    </row>
    <row r="413" spans="1:19" ht="12.75">
      <c r="A413" s="2" t="s">
        <v>67</v>
      </c>
      <c r="B413" s="16" t="s">
        <v>267</v>
      </c>
      <c r="C413" s="4">
        <v>1</v>
      </c>
      <c r="D413" s="5">
        <v>30</v>
      </c>
      <c r="E413" s="2" t="s">
        <v>71</v>
      </c>
      <c r="F413" s="18" t="s">
        <v>69</v>
      </c>
      <c r="G413" s="20">
        <f t="shared" si="10"/>
        <v>11163</v>
      </c>
      <c r="H413" s="20">
        <f t="shared" si="10"/>
        <v>12570</v>
      </c>
      <c r="I413" s="20">
        <f aca="true" t="shared" si="70" ref="I413:R413">I65+I181+I297</f>
        <v>13170</v>
      </c>
      <c r="J413" s="20">
        <f t="shared" si="70"/>
        <v>12582</v>
      </c>
      <c r="K413" s="20">
        <f t="shared" si="70"/>
        <v>11683</v>
      </c>
      <c r="L413" s="20">
        <f t="shared" si="70"/>
        <v>12907</v>
      </c>
      <c r="M413" s="20">
        <f t="shared" si="70"/>
        <v>12128</v>
      </c>
      <c r="N413" s="20">
        <f t="shared" si="70"/>
        <v>11126</v>
      </c>
      <c r="O413" s="20">
        <f t="shared" si="70"/>
        <v>9147</v>
      </c>
      <c r="P413" s="20">
        <f t="shared" si="70"/>
        <v>7145</v>
      </c>
      <c r="Q413" s="20">
        <f t="shared" si="70"/>
        <v>9880</v>
      </c>
      <c r="R413" s="20">
        <f t="shared" si="70"/>
        <v>11241</v>
      </c>
      <c r="S413" s="14">
        <f t="shared" si="12"/>
        <v>134742</v>
      </c>
    </row>
    <row r="414" spans="1:19" ht="12.75">
      <c r="A414" s="2" t="s">
        <v>67</v>
      </c>
      <c r="B414" s="16" t="s">
        <v>267</v>
      </c>
      <c r="C414" s="4">
        <v>1</v>
      </c>
      <c r="D414" s="5">
        <v>30</v>
      </c>
      <c r="E414" s="2" t="s">
        <v>72</v>
      </c>
      <c r="F414" s="18" t="s">
        <v>69</v>
      </c>
      <c r="G414" s="20">
        <f t="shared" si="10"/>
        <v>10831</v>
      </c>
      <c r="H414" s="20">
        <f t="shared" si="10"/>
        <v>9778</v>
      </c>
      <c r="I414" s="20">
        <f aca="true" t="shared" si="71" ref="I414:R414">I66+I182+I298</f>
        <v>11821</v>
      </c>
      <c r="J414" s="20">
        <f t="shared" si="71"/>
        <v>10748</v>
      </c>
      <c r="K414" s="20">
        <f t="shared" si="71"/>
        <v>10665</v>
      </c>
      <c r="L414" s="20">
        <f t="shared" si="71"/>
        <v>12841</v>
      </c>
      <c r="M414" s="20">
        <f t="shared" si="71"/>
        <v>10561</v>
      </c>
      <c r="N414" s="20">
        <f t="shared" si="71"/>
        <v>11640</v>
      </c>
      <c r="O414" s="20">
        <f t="shared" si="71"/>
        <v>10000</v>
      </c>
      <c r="P414" s="20">
        <f t="shared" si="71"/>
        <v>8340</v>
      </c>
      <c r="Q414" s="20">
        <f t="shared" si="71"/>
        <v>10125</v>
      </c>
      <c r="R414" s="20">
        <f t="shared" si="71"/>
        <v>11761</v>
      </c>
      <c r="S414" s="14">
        <f t="shared" si="12"/>
        <v>129111</v>
      </c>
    </row>
    <row r="415" spans="1:19" ht="12.75">
      <c r="A415" s="2" t="s">
        <v>24</v>
      </c>
      <c r="B415" s="16" t="s">
        <v>267</v>
      </c>
      <c r="C415" s="4">
        <v>1</v>
      </c>
      <c r="D415" s="5">
        <v>50</v>
      </c>
      <c r="E415" s="2" t="s">
        <v>13</v>
      </c>
      <c r="F415" s="18" t="s">
        <v>26</v>
      </c>
      <c r="G415" s="20">
        <f t="shared" si="10"/>
        <v>120</v>
      </c>
      <c r="H415" s="20">
        <f t="shared" si="10"/>
        <v>88</v>
      </c>
      <c r="I415" s="20">
        <f aca="true" t="shared" si="72" ref="I415:R415">I67+I183+I299</f>
        <v>180</v>
      </c>
      <c r="J415" s="20">
        <f t="shared" si="72"/>
        <v>150</v>
      </c>
      <c r="K415" s="20">
        <f t="shared" si="72"/>
        <v>170</v>
      </c>
      <c r="L415" s="20">
        <f t="shared" si="72"/>
        <v>232</v>
      </c>
      <c r="M415" s="20">
        <f t="shared" si="72"/>
        <v>360</v>
      </c>
      <c r="N415" s="20">
        <f t="shared" si="72"/>
        <v>180</v>
      </c>
      <c r="O415" s="20">
        <f t="shared" si="72"/>
        <v>90</v>
      </c>
      <c r="P415" s="20">
        <f t="shared" si="72"/>
        <v>420</v>
      </c>
      <c r="Q415" s="20">
        <f t="shared" si="72"/>
        <v>330</v>
      </c>
      <c r="R415" s="20">
        <f t="shared" si="72"/>
        <v>180</v>
      </c>
      <c r="S415" s="14">
        <f t="shared" si="12"/>
        <v>2500</v>
      </c>
    </row>
    <row r="416" spans="1:19" ht="12.75">
      <c r="A416" s="2" t="s">
        <v>24</v>
      </c>
      <c r="B416" s="16" t="s">
        <v>267</v>
      </c>
      <c r="C416" s="4">
        <v>1</v>
      </c>
      <c r="D416" s="5">
        <v>50</v>
      </c>
      <c r="E416" s="2" t="s">
        <v>7</v>
      </c>
      <c r="F416" s="18" t="s">
        <v>26</v>
      </c>
      <c r="G416" s="20">
        <f t="shared" si="10"/>
        <v>0</v>
      </c>
      <c r="H416" s="20">
        <f t="shared" si="10"/>
        <v>90</v>
      </c>
      <c r="I416" s="20">
        <f aca="true" t="shared" si="73" ref="I416:R416">I68+I184+I300</f>
        <v>0</v>
      </c>
      <c r="J416" s="20">
        <f t="shared" si="73"/>
        <v>90</v>
      </c>
      <c r="K416" s="20">
        <f t="shared" si="73"/>
        <v>0</v>
      </c>
      <c r="L416" s="20">
        <f t="shared" si="73"/>
        <v>0</v>
      </c>
      <c r="M416" s="20">
        <f t="shared" si="73"/>
        <v>90</v>
      </c>
      <c r="N416" s="20">
        <f t="shared" si="73"/>
        <v>0</v>
      </c>
      <c r="O416" s="20">
        <f t="shared" si="73"/>
        <v>0</v>
      </c>
      <c r="P416" s="20">
        <f t="shared" si="73"/>
        <v>10</v>
      </c>
      <c r="Q416" s="20">
        <f t="shared" si="73"/>
        <v>0</v>
      </c>
      <c r="R416" s="20">
        <f t="shared" si="73"/>
        <v>235</v>
      </c>
      <c r="S416" s="14">
        <f t="shared" si="12"/>
        <v>515</v>
      </c>
    </row>
    <row r="417" spans="1:19" ht="12.75">
      <c r="A417" s="2" t="s">
        <v>24</v>
      </c>
      <c r="B417" s="16" t="s">
        <v>267</v>
      </c>
      <c r="C417" s="4">
        <v>1</v>
      </c>
      <c r="D417" s="5">
        <v>90</v>
      </c>
      <c r="E417" s="2" t="s">
        <v>13</v>
      </c>
      <c r="F417" s="18" t="s">
        <v>26</v>
      </c>
      <c r="G417" s="20">
        <f t="shared" si="10"/>
        <v>180</v>
      </c>
      <c r="H417" s="20">
        <f t="shared" si="10"/>
        <v>540</v>
      </c>
      <c r="I417" s="20">
        <f aca="true" t="shared" si="74" ref="I417:R417">I69+I185+I301</f>
        <v>1260</v>
      </c>
      <c r="J417" s="20">
        <f t="shared" si="74"/>
        <v>450</v>
      </c>
      <c r="K417" s="20">
        <f t="shared" si="74"/>
        <v>1620</v>
      </c>
      <c r="L417" s="20">
        <f t="shared" si="74"/>
        <v>750</v>
      </c>
      <c r="M417" s="20">
        <f t="shared" si="74"/>
        <v>90</v>
      </c>
      <c r="N417" s="20">
        <f t="shared" si="74"/>
        <v>630</v>
      </c>
      <c r="O417" s="20">
        <f t="shared" si="74"/>
        <v>1080</v>
      </c>
      <c r="P417" s="20">
        <f t="shared" si="74"/>
        <v>90</v>
      </c>
      <c r="Q417" s="20">
        <f t="shared" si="74"/>
        <v>720</v>
      </c>
      <c r="R417" s="20">
        <f t="shared" si="74"/>
        <v>960</v>
      </c>
      <c r="S417" s="14">
        <f t="shared" si="12"/>
        <v>8370</v>
      </c>
    </row>
    <row r="418" spans="1:19" ht="12.75">
      <c r="A418" s="2" t="s">
        <v>24</v>
      </c>
      <c r="B418" s="16" t="s">
        <v>267</v>
      </c>
      <c r="C418" s="4">
        <v>1</v>
      </c>
      <c r="D418" s="5">
        <v>90</v>
      </c>
      <c r="E418" s="2" t="s">
        <v>7</v>
      </c>
      <c r="F418" s="18" t="s">
        <v>26</v>
      </c>
      <c r="G418" s="20">
        <f t="shared" si="10"/>
        <v>3542</v>
      </c>
      <c r="H418" s="20">
        <f t="shared" si="10"/>
        <v>5580</v>
      </c>
      <c r="I418" s="20">
        <f aca="true" t="shared" si="75" ref="I418:R418">I70+I186+I302</f>
        <v>3930</v>
      </c>
      <c r="J418" s="20">
        <f t="shared" si="75"/>
        <v>3430</v>
      </c>
      <c r="K418" s="20">
        <f t="shared" si="75"/>
        <v>4380</v>
      </c>
      <c r="L418" s="20">
        <f t="shared" si="75"/>
        <v>4020</v>
      </c>
      <c r="M418" s="20">
        <f t="shared" si="75"/>
        <v>2534</v>
      </c>
      <c r="N418" s="20">
        <f t="shared" si="75"/>
        <v>2990</v>
      </c>
      <c r="O418" s="20">
        <f t="shared" si="75"/>
        <v>3490</v>
      </c>
      <c r="P418" s="20">
        <f t="shared" si="75"/>
        <v>4739</v>
      </c>
      <c r="Q418" s="20">
        <f t="shared" si="75"/>
        <v>5676</v>
      </c>
      <c r="R418" s="20">
        <f t="shared" si="75"/>
        <v>3217</v>
      </c>
      <c r="S418" s="14">
        <f t="shared" si="12"/>
        <v>47528</v>
      </c>
    </row>
    <row r="419" spans="1:19" ht="12.75">
      <c r="A419" s="2" t="s">
        <v>24</v>
      </c>
      <c r="B419" s="16" t="s">
        <v>267</v>
      </c>
      <c r="C419" s="4">
        <v>1</v>
      </c>
      <c r="D419" s="5">
        <v>90</v>
      </c>
      <c r="E419" s="2" t="s">
        <v>27</v>
      </c>
      <c r="F419" s="18" t="s">
        <v>26</v>
      </c>
      <c r="G419" s="20">
        <f aca="true" t="shared" si="76" ref="G419:H466">G71+G187+G303</f>
        <v>2530</v>
      </c>
      <c r="H419" s="20">
        <f t="shared" si="76"/>
        <v>2330</v>
      </c>
      <c r="I419" s="20">
        <f aca="true" t="shared" si="77" ref="I419:R419">I71+I187+I303</f>
        <v>2070</v>
      </c>
      <c r="J419" s="20">
        <f t="shared" si="77"/>
        <v>2550</v>
      </c>
      <c r="K419" s="20">
        <f t="shared" si="77"/>
        <v>2360</v>
      </c>
      <c r="L419" s="20">
        <f t="shared" si="77"/>
        <v>2026</v>
      </c>
      <c r="M419" s="20">
        <f t="shared" si="77"/>
        <v>3010</v>
      </c>
      <c r="N419" s="20">
        <f t="shared" si="77"/>
        <v>1712</v>
      </c>
      <c r="O419" s="20">
        <f t="shared" si="77"/>
        <v>3018</v>
      </c>
      <c r="P419" s="20">
        <f t="shared" si="77"/>
        <v>2496</v>
      </c>
      <c r="Q419" s="20">
        <f t="shared" si="77"/>
        <v>2220</v>
      </c>
      <c r="R419" s="20">
        <f t="shared" si="77"/>
        <v>4020</v>
      </c>
      <c r="S419" s="14">
        <f aca="true" t="shared" si="78" ref="S419:S466">SUM(G419:R419)</f>
        <v>30342</v>
      </c>
    </row>
    <row r="420" spans="1:19" ht="12.75">
      <c r="A420" s="2" t="s">
        <v>24</v>
      </c>
      <c r="B420" s="16" t="s">
        <v>267</v>
      </c>
      <c r="C420" s="4">
        <v>1</v>
      </c>
      <c r="D420" s="5">
        <v>100</v>
      </c>
      <c r="E420" s="2" t="s">
        <v>13</v>
      </c>
      <c r="F420" s="18" t="s">
        <v>26</v>
      </c>
      <c r="G420" s="20">
        <f t="shared" si="76"/>
        <v>5385</v>
      </c>
      <c r="H420" s="20">
        <f t="shared" si="76"/>
        <v>6340</v>
      </c>
      <c r="I420" s="20">
        <f aca="true" t="shared" si="79" ref="I420:R420">I72+I188+I304</f>
        <v>6572</v>
      </c>
      <c r="J420" s="20">
        <f t="shared" si="79"/>
        <v>7777</v>
      </c>
      <c r="K420" s="20">
        <f t="shared" si="79"/>
        <v>7533</v>
      </c>
      <c r="L420" s="20">
        <f t="shared" si="79"/>
        <v>8957</v>
      </c>
      <c r="M420" s="20">
        <f t="shared" si="79"/>
        <v>6551</v>
      </c>
      <c r="N420" s="20">
        <f t="shared" si="79"/>
        <v>6699</v>
      </c>
      <c r="O420" s="20">
        <f t="shared" si="79"/>
        <v>7403</v>
      </c>
      <c r="P420" s="20">
        <f t="shared" si="79"/>
        <v>6052</v>
      </c>
      <c r="Q420" s="20">
        <f t="shared" si="79"/>
        <v>5722</v>
      </c>
      <c r="R420" s="20">
        <f t="shared" si="79"/>
        <v>7454</v>
      </c>
      <c r="S420" s="14">
        <f t="shared" si="78"/>
        <v>82445</v>
      </c>
    </row>
    <row r="421" spans="1:19" ht="12.75">
      <c r="A421" s="2" t="s">
        <v>24</v>
      </c>
      <c r="B421" s="16" t="s">
        <v>267</v>
      </c>
      <c r="C421" s="4">
        <v>1</v>
      </c>
      <c r="D421" s="5">
        <v>100</v>
      </c>
      <c r="E421" s="2" t="s">
        <v>7</v>
      </c>
      <c r="F421" s="18" t="s">
        <v>26</v>
      </c>
      <c r="G421" s="20">
        <f t="shared" si="76"/>
        <v>22282</v>
      </c>
      <c r="H421" s="20">
        <f t="shared" si="76"/>
        <v>24475</v>
      </c>
      <c r="I421" s="20">
        <f aca="true" t="shared" si="80" ref="I421:R421">I73+I189+I305</f>
        <v>21999</v>
      </c>
      <c r="J421" s="20">
        <f t="shared" si="80"/>
        <v>24168</v>
      </c>
      <c r="K421" s="20">
        <f t="shared" si="80"/>
        <v>20428</v>
      </c>
      <c r="L421" s="20">
        <f t="shared" si="80"/>
        <v>24023</v>
      </c>
      <c r="M421" s="20">
        <f t="shared" si="80"/>
        <v>23473</v>
      </c>
      <c r="N421" s="20">
        <f t="shared" si="80"/>
        <v>23934</v>
      </c>
      <c r="O421" s="20">
        <f t="shared" si="80"/>
        <v>23644</v>
      </c>
      <c r="P421" s="20">
        <f t="shared" si="80"/>
        <v>18725</v>
      </c>
      <c r="Q421" s="20">
        <f t="shared" si="80"/>
        <v>21241</v>
      </c>
      <c r="R421" s="20">
        <f t="shared" si="80"/>
        <v>20529</v>
      </c>
      <c r="S421" s="14">
        <f t="shared" si="78"/>
        <v>268921</v>
      </c>
    </row>
    <row r="422" spans="1:19" ht="12.75">
      <c r="A422" s="2" t="s">
        <v>24</v>
      </c>
      <c r="B422" s="16" t="s">
        <v>267</v>
      </c>
      <c r="C422" s="4">
        <v>1</v>
      </c>
      <c r="D422" s="5">
        <v>100</v>
      </c>
      <c r="E422" s="2" t="s">
        <v>27</v>
      </c>
      <c r="F422" s="18" t="s">
        <v>26</v>
      </c>
      <c r="G422" s="20">
        <f t="shared" si="76"/>
        <v>16588</v>
      </c>
      <c r="H422" s="20">
        <f t="shared" si="76"/>
        <v>17233</v>
      </c>
      <c r="I422" s="20">
        <f aca="true" t="shared" si="81" ref="I422:R422">I74+I190+I306</f>
        <v>19199</v>
      </c>
      <c r="J422" s="20">
        <f t="shared" si="81"/>
        <v>19201</v>
      </c>
      <c r="K422" s="20">
        <f t="shared" si="81"/>
        <v>14380</v>
      </c>
      <c r="L422" s="20">
        <f t="shared" si="81"/>
        <v>17221</v>
      </c>
      <c r="M422" s="20">
        <f t="shared" si="81"/>
        <v>18663</v>
      </c>
      <c r="N422" s="20">
        <f t="shared" si="81"/>
        <v>15607</v>
      </c>
      <c r="O422" s="20">
        <f t="shared" si="81"/>
        <v>19242</v>
      </c>
      <c r="P422" s="20">
        <f t="shared" si="81"/>
        <v>16559</v>
      </c>
      <c r="Q422" s="20">
        <f t="shared" si="81"/>
        <v>17206</v>
      </c>
      <c r="R422" s="20">
        <f t="shared" si="81"/>
        <v>17130</v>
      </c>
      <c r="S422" s="14">
        <f t="shared" si="78"/>
        <v>208229</v>
      </c>
    </row>
    <row r="423" spans="1:19" ht="12.75">
      <c r="A423" s="2" t="s">
        <v>6</v>
      </c>
      <c r="B423" s="16" t="s">
        <v>267</v>
      </c>
      <c r="C423" s="4">
        <v>1</v>
      </c>
      <c r="D423" s="5">
        <v>10</v>
      </c>
      <c r="E423" s="2" t="s">
        <v>11</v>
      </c>
      <c r="F423" s="18" t="s">
        <v>56</v>
      </c>
      <c r="G423" s="20">
        <f t="shared" si="76"/>
        <v>90</v>
      </c>
      <c r="H423" s="20">
        <f t="shared" si="76"/>
        <v>465</v>
      </c>
      <c r="I423" s="20">
        <f aca="true" t="shared" si="82" ref="I423:R423">I75+I191+I307</f>
        <v>180</v>
      </c>
      <c r="J423" s="20">
        <f t="shared" si="82"/>
        <v>60</v>
      </c>
      <c r="K423" s="20">
        <f t="shared" si="82"/>
        <v>120</v>
      </c>
      <c r="L423" s="20">
        <f t="shared" si="82"/>
        <v>640</v>
      </c>
      <c r="M423" s="20">
        <f t="shared" si="82"/>
        <v>180</v>
      </c>
      <c r="N423" s="20">
        <f t="shared" si="82"/>
        <v>300</v>
      </c>
      <c r="O423" s="20">
        <f t="shared" si="82"/>
        <v>270</v>
      </c>
      <c r="P423" s="20">
        <f t="shared" si="82"/>
        <v>485</v>
      </c>
      <c r="Q423" s="20">
        <f t="shared" si="82"/>
        <v>120</v>
      </c>
      <c r="R423" s="20">
        <f t="shared" si="82"/>
        <v>450</v>
      </c>
      <c r="S423" s="14">
        <f t="shared" si="78"/>
        <v>3360</v>
      </c>
    </row>
    <row r="424" spans="1:19" ht="12.75">
      <c r="A424" s="2" t="s">
        <v>6</v>
      </c>
      <c r="B424" s="16" t="s">
        <v>267</v>
      </c>
      <c r="C424" s="4">
        <v>1</v>
      </c>
      <c r="D424" s="5">
        <v>30</v>
      </c>
      <c r="E424" s="2" t="s">
        <v>12</v>
      </c>
      <c r="F424" s="18" t="s">
        <v>56</v>
      </c>
      <c r="G424" s="20">
        <f t="shared" si="76"/>
        <v>210</v>
      </c>
      <c r="H424" s="20">
        <f t="shared" si="76"/>
        <v>360</v>
      </c>
      <c r="I424" s="20">
        <f aca="true" t="shared" si="83" ref="I424:R424">I76+I192+I308</f>
        <v>930</v>
      </c>
      <c r="J424" s="20">
        <f t="shared" si="83"/>
        <v>480</v>
      </c>
      <c r="K424" s="20">
        <f t="shared" si="83"/>
        <v>120</v>
      </c>
      <c r="L424" s="20">
        <f t="shared" si="83"/>
        <v>840</v>
      </c>
      <c r="M424" s="20">
        <f t="shared" si="83"/>
        <v>510</v>
      </c>
      <c r="N424" s="20">
        <f t="shared" si="83"/>
        <v>165</v>
      </c>
      <c r="O424" s="20">
        <f t="shared" si="83"/>
        <v>180</v>
      </c>
      <c r="P424" s="20">
        <f t="shared" si="83"/>
        <v>360</v>
      </c>
      <c r="Q424" s="20">
        <f t="shared" si="83"/>
        <v>884</v>
      </c>
      <c r="R424" s="20">
        <f t="shared" si="83"/>
        <v>630</v>
      </c>
      <c r="S424" s="14">
        <f t="shared" si="78"/>
        <v>5669</v>
      </c>
    </row>
    <row r="425" spans="1:19" ht="12.75">
      <c r="A425" s="2" t="s">
        <v>6</v>
      </c>
      <c r="B425" s="16" t="s">
        <v>267</v>
      </c>
      <c r="C425" s="4">
        <v>1</v>
      </c>
      <c r="D425" s="5">
        <v>100</v>
      </c>
      <c r="E425" s="2" t="s">
        <v>7</v>
      </c>
      <c r="F425" s="18" t="s">
        <v>56</v>
      </c>
      <c r="G425" s="20">
        <f t="shared" si="76"/>
        <v>11468</v>
      </c>
      <c r="H425" s="20">
        <f t="shared" si="76"/>
        <v>12742</v>
      </c>
      <c r="I425" s="20">
        <f aca="true" t="shared" si="84" ref="I425:R425">I77+I193+I309</f>
        <v>11105</v>
      </c>
      <c r="J425" s="20">
        <f t="shared" si="84"/>
        <v>11888</v>
      </c>
      <c r="K425" s="20">
        <f t="shared" si="84"/>
        <v>12190</v>
      </c>
      <c r="L425" s="20">
        <f t="shared" si="84"/>
        <v>13886</v>
      </c>
      <c r="M425" s="20">
        <f t="shared" si="84"/>
        <v>12866</v>
      </c>
      <c r="N425" s="20">
        <f t="shared" si="84"/>
        <v>12517</v>
      </c>
      <c r="O425" s="20">
        <f t="shared" si="84"/>
        <v>10644</v>
      </c>
      <c r="P425" s="20">
        <f t="shared" si="84"/>
        <v>9154</v>
      </c>
      <c r="Q425" s="20">
        <f t="shared" si="84"/>
        <v>11943</v>
      </c>
      <c r="R425" s="20">
        <f t="shared" si="84"/>
        <v>13089</v>
      </c>
      <c r="S425" s="14">
        <f t="shared" si="78"/>
        <v>143492</v>
      </c>
    </row>
    <row r="426" spans="1:19" ht="12.75">
      <c r="A426" s="2" t="s">
        <v>6</v>
      </c>
      <c r="B426" s="16" t="s">
        <v>267</v>
      </c>
      <c r="C426" s="4">
        <v>1</v>
      </c>
      <c r="D426" s="5">
        <v>100</v>
      </c>
      <c r="E426" s="2" t="s">
        <v>11</v>
      </c>
      <c r="F426" s="18" t="s">
        <v>56</v>
      </c>
      <c r="G426" s="20">
        <f t="shared" si="76"/>
        <v>21621</v>
      </c>
      <c r="H426" s="20">
        <f t="shared" si="76"/>
        <v>23573</v>
      </c>
      <c r="I426" s="20">
        <f aca="true" t="shared" si="85" ref="I426:R426">I78+I194+I310</f>
        <v>23343</v>
      </c>
      <c r="J426" s="20">
        <f t="shared" si="85"/>
        <v>22221</v>
      </c>
      <c r="K426" s="20">
        <f t="shared" si="85"/>
        <v>21897</v>
      </c>
      <c r="L426" s="20">
        <f t="shared" si="85"/>
        <v>25561</v>
      </c>
      <c r="M426" s="20">
        <f t="shared" si="85"/>
        <v>21298</v>
      </c>
      <c r="N426" s="20">
        <f t="shared" si="85"/>
        <v>22352</v>
      </c>
      <c r="O426" s="20">
        <f t="shared" si="85"/>
        <v>20716</v>
      </c>
      <c r="P426" s="20">
        <f t="shared" si="85"/>
        <v>15767</v>
      </c>
      <c r="Q426" s="20">
        <f t="shared" si="85"/>
        <v>23244</v>
      </c>
      <c r="R426" s="20">
        <f t="shared" si="85"/>
        <v>23490</v>
      </c>
      <c r="S426" s="14">
        <f t="shared" si="78"/>
        <v>265083</v>
      </c>
    </row>
    <row r="427" spans="1:19" ht="12.75">
      <c r="A427" s="2" t="s">
        <v>6</v>
      </c>
      <c r="B427" s="16" t="s">
        <v>267</v>
      </c>
      <c r="C427" s="4">
        <v>1</v>
      </c>
      <c r="D427" s="5">
        <v>100</v>
      </c>
      <c r="E427" s="2" t="s">
        <v>34</v>
      </c>
      <c r="F427" s="18" t="s">
        <v>56</v>
      </c>
      <c r="G427" s="20">
        <f t="shared" si="76"/>
        <v>15075</v>
      </c>
      <c r="H427" s="20">
        <f t="shared" si="76"/>
        <v>13735</v>
      </c>
      <c r="I427" s="20">
        <f aca="true" t="shared" si="86" ref="I427:R427">I79+I195+I311</f>
        <v>16225</v>
      </c>
      <c r="J427" s="20">
        <f t="shared" si="86"/>
        <v>14214</v>
      </c>
      <c r="K427" s="20">
        <f t="shared" si="86"/>
        <v>15349</v>
      </c>
      <c r="L427" s="20">
        <f t="shared" si="86"/>
        <v>16914</v>
      </c>
      <c r="M427" s="20">
        <f t="shared" si="86"/>
        <v>14719</v>
      </c>
      <c r="N427" s="20">
        <f t="shared" si="86"/>
        <v>16312</v>
      </c>
      <c r="O427" s="20">
        <f t="shared" si="86"/>
        <v>13611</v>
      </c>
      <c r="P427" s="20">
        <f t="shared" si="86"/>
        <v>11516</v>
      </c>
      <c r="Q427" s="20">
        <f t="shared" si="86"/>
        <v>16807</v>
      </c>
      <c r="R427" s="20">
        <f t="shared" si="86"/>
        <v>15631</v>
      </c>
      <c r="S427" s="14">
        <f t="shared" si="78"/>
        <v>180108</v>
      </c>
    </row>
    <row r="428" spans="1:19" ht="12.75">
      <c r="A428" s="2" t="s">
        <v>6</v>
      </c>
      <c r="B428" s="16" t="s">
        <v>267</v>
      </c>
      <c r="C428" s="4">
        <v>1</v>
      </c>
      <c r="D428" s="5">
        <v>100</v>
      </c>
      <c r="E428" s="2" t="s">
        <v>53</v>
      </c>
      <c r="F428" s="18" t="s">
        <v>56</v>
      </c>
      <c r="G428" s="20">
        <f t="shared" si="76"/>
        <v>8200</v>
      </c>
      <c r="H428" s="20">
        <f t="shared" si="76"/>
        <v>8060</v>
      </c>
      <c r="I428" s="20">
        <f aca="true" t="shared" si="87" ref="I428:R428">I80+I196+I312</f>
        <v>8595</v>
      </c>
      <c r="J428" s="20">
        <f t="shared" si="87"/>
        <v>8111</v>
      </c>
      <c r="K428" s="20">
        <f t="shared" si="87"/>
        <v>7883</v>
      </c>
      <c r="L428" s="20">
        <f t="shared" si="87"/>
        <v>9114</v>
      </c>
      <c r="M428" s="20">
        <f t="shared" si="87"/>
        <v>7503</v>
      </c>
      <c r="N428" s="20">
        <f t="shared" si="87"/>
        <v>9087</v>
      </c>
      <c r="O428" s="20">
        <f t="shared" si="87"/>
        <v>7476</v>
      </c>
      <c r="P428" s="20">
        <f t="shared" si="87"/>
        <v>6701</v>
      </c>
      <c r="Q428" s="20">
        <f t="shared" si="87"/>
        <v>8041</v>
      </c>
      <c r="R428" s="20">
        <f t="shared" si="87"/>
        <v>8664</v>
      </c>
      <c r="S428" s="14">
        <f t="shared" si="78"/>
        <v>97435</v>
      </c>
    </row>
    <row r="429" spans="1:19" ht="12.75">
      <c r="A429" s="2" t="s">
        <v>6</v>
      </c>
      <c r="B429" s="16" t="s">
        <v>267</v>
      </c>
      <c r="C429" s="4">
        <v>1</v>
      </c>
      <c r="D429" s="5">
        <v>100</v>
      </c>
      <c r="E429" s="2" t="s">
        <v>65</v>
      </c>
      <c r="F429" s="18" t="s">
        <v>56</v>
      </c>
      <c r="G429" s="20">
        <f t="shared" si="76"/>
        <v>2770</v>
      </c>
      <c r="H429" s="20">
        <f t="shared" si="76"/>
        <v>3108</v>
      </c>
      <c r="I429" s="20">
        <f aca="true" t="shared" si="88" ref="I429:R429">I81+I197+I313</f>
        <v>2430</v>
      </c>
      <c r="J429" s="20">
        <f t="shared" si="88"/>
        <v>2775</v>
      </c>
      <c r="K429" s="20">
        <f t="shared" si="88"/>
        <v>2659</v>
      </c>
      <c r="L429" s="20">
        <f t="shared" si="88"/>
        <v>3840</v>
      </c>
      <c r="M429" s="20">
        <f t="shared" si="88"/>
        <v>2631</v>
      </c>
      <c r="N429" s="20">
        <f t="shared" si="88"/>
        <v>2755</v>
      </c>
      <c r="O429" s="20">
        <f t="shared" si="88"/>
        <v>2790</v>
      </c>
      <c r="P429" s="20">
        <f t="shared" si="88"/>
        <v>1680</v>
      </c>
      <c r="Q429" s="20">
        <f t="shared" si="88"/>
        <v>2870</v>
      </c>
      <c r="R429" s="20">
        <f t="shared" si="88"/>
        <v>3240</v>
      </c>
      <c r="S429" s="14">
        <f t="shared" si="78"/>
        <v>33548</v>
      </c>
    </row>
    <row r="430" spans="1:19" ht="12.75">
      <c r="A430" s="2" t="s">
        <v>6</v>
      </c>
      <c r="B430" s="16" t="s">
        <v>267</v>
      </c>
      <c r="C430" s="4">
        <v>1</v>
      </c>
      <c r="D430" s="5">
        <v>100</v>
      </c>
      <c r="E430" s="2" t="s">
        <v>54</v>
      </c>
      <c r="F430" s="18" t="s">
        <v>56</v>
      </c>
      <c r="G430" s="20">
        <f t="shared" si="76"/>
        <v>2625</v>
      </c>
      <c r="H430" s="20">
        <f t="shared" si="76"/>
        <v>2700</v>
      </c>
      <c r="I430" s="20">
        <f aca="true" t="shared" si="89" ref="I430:R430">I82+I198+I314</f>
        <v>2898</v>
      </c>
      <c r="J430" s="20">
        <f t="shared" si="89"/>
        <v>2805</v>
      </c>
      <c r="K430" s="20">
        <f t="shared" si="89"/>
        <v>2278</v>
      </c>
      <c r="L430" s="20">
        <f t="shared" si="89"/>
        <v>3404</v>
      </c>
      <c r="M430" s="20">
        <f t="shared" si="89"/>
        <v>2669</v>
      </c>
      <c r="N430" s="20">
        <f t="shared" si="89"/>
        <v>2429</v>
      </c>
      <c r="O430" s="20">
        <f t="shared" si="89"/>
        <v>2612</v>
      </c>
      <c r="P430" s="20">
        <f t="shared" si="89"/>
        <v>2014</v>
      </c>
      <c r="Q430" s="20">
        <f t="shared" si="89"/>
        <v>3012</v>
      </c>
      <c r="R430" s="20">
        <f t="shared" si="89"/>
        <v>2910</v>
      </c>
      <c r="S430" s="14">
        <f t="shared" si="78"/>
        <v>32356</v>
      </c>
    </row>
    <row r="431" spans="1:19" ht="12.75">
      <c r="A431" s="2" t="s">
        <v>6</v>
      </c>
      <c r="B431" s="16" t="s">
        <v>267</v>
      </c>
      <c r="C431" s="4">
        <v>1</v>
      </c>
      <c r="D431" s="5">
        <v>100</v>
      </c>
      <c r="E431" s="2" t="s">
        <v>37</v>
      </c>
      <c r="F431" s="18" t="s">
        <v>38</v>
      </c>
      <c r="G431" s="20">
        <f t="shared" si="76"/>
        <v>236568</v>
      </c>
      <c r="H431" s="20">
        <f t="shared" si="76"/>
        <v>236410</v>
      </c>
      <c r="I431" s="20">
        <f aca="true" t="shared" si="90" ref="I431:R431">I83+I199+I315</f>
        <v>230538</v>
      </c>
      <c r="J431" s="20">
        <f t="shared" si="90"/>
        <v>249447</v>
      </c>
      <c r="K431" s="20">
        <f t="shared" si="90"/>
        <v>229412</v>
      </c>
      <c r="L431" s="20">
        <f t="shared" si="90"/>
        <v>287164</v>
      </c>
      <c r="M431" s="20">
        <f t="shared" si="90"/>
        <v>244667</v>
      </c>
      <c r="N431" s="20">
        <f t="shared" si="90"/>
        <v>251605</v>
      </c>
      <c r="O431" s="20">
        <f t="shared" si="90"/>
        <v>217208</v>
      </c>
      <c r="P431" s="20">
        <f t="shared" si="90"/>
        <v>176483</v>
      </c>
      <c r="Q431" s="20">
        <f t="shared" si="90"/>
        <v>257741</v>
      </c>
      <c r="R431" s="20">
        <f t="shared" si="90"/>
        <v>264189</v>
      </c>
      <c r="S431" s="14">
        <f t="shared" si="78"/>
        <v>2881432</v>
      </c>
    </row>
    <row r="432" spans="1:19" ht="12.75">
      <c r="A432" s="2" t="s">
        <v>6</v>
      </c>
      <c r="B432" s="16" t="s">
        <v>267</v>
      </c>
      <c r="C432" s="4">
        <v>1</v>
      </c>
      <c r="D432" s="5">
        <v>100</v>
      </c>
      <c r="E432" s="2" t="s">
        <v>48</v>
      </c>
      <c r="F432" s="18" t="s">
        <v>38</v>
      </c>
      <c r="G432" s="20">
        <f t="shared" si="76"/>
        <v>219752</v>
      </c>
      <c r="H432" s="20">
        <f t="shared" si="76"/>
        <v>223948</v>
      </c>
      <c r="I432" s="20">
        <f aca="true" t="shared" si="91" ref="I432:R432">I84+I200+I316</f>
        <v>227703</v>
      </c>
      <c r="J432" s="20">
        <f t="shared" si="91"/>
        <v>244811</v>
      </c>
      <c r="K432" s="20">
        <f t="shared" si="91"/>
        <v>225239</v>
      </c>
      <c r="L432" s="20">
        <f t="shared" si="91"/>
        <v>276894</v>
      </c>
      <c r="M432" s="20">
        <f t="shared" si="91"/>
        <v>244849</v>
      </c>
      <c r="N432" s="20">
        <f t="shared" si="91"/>
        <v>241077</v>
      </c>
      <c r="O432" s="20">
        <f t="shared" si="91"/>
        <v>219445</v>
      </c>
      <c r="P432" s="20">
        <f t="shared" si="91"/>
        <v>193247</v>
      </c>
      <c r="Q432" s="20">
        <f t="shared" si="91"/>
        <v>267603</v>
      </c>
      <c r="R432" s="20">
        <f t="shared" si="91"/>
        <v>261786</v>
      </c>
      <c r="S432" s="14">
        <f t="shared" si="78"/>
        <v>2846354</v>
      </c>
    </row>
    <row r="433" spans="1:19" ht="12.75">
      <c r="A433" s="2" t="s">
        <v>6</v>
      </c>
      <c r="B433" s="16" t="s">
        <v>267</v>
      </c>
      <c r="C433" s="4">
        <v>1</v>
      </c>
      <c r="D433" s="5">
        <v>100</v>
      </c>
      <c r="E433" s="2" t="s">
        <v>39</v>
      </c>
      <c r="F433" s="18" t="s">
        <v>38</v>
      </c>
      <c r="G433" s="20">
        <f t="shared" si="76"/>
        <v>424574</v>
      </c>
      <c r="H433" s="20">
        <f t="shared" si="76"/>
        <v>437420</v>
      </c>
      <c r="I433" s="20">
        <f aca="true" t="shared" si="92" ref="I433:R433">I85+I201+I317</f>
        <v>446510</v>
      </c>
      <c r="J433" s="20">
        <f t="shared" si="92"/>
        <v>455468</v>
      </c>
      <c r="K433" s="20">
        <f t="shared" si="92"/>
        <v>426628</v>
      </c>
      <c r="L433" s="20">
        <f t="shared" si="92"/>
        <v>496984</v>
      </c>
      <c r="M433" s="20">
        <f t="shared" si="92"/>
        <v>451004</v>
      </c>
      <c r="N433" s="20">
        <f t="shared" si="92"/>
        <v>461713</v>
      </c>
      <c r="O433" s="20">
        <f t="shared" si="92"/>
        <v>423998</v>
      </c>
      <c r="P433" s="20">
        <f t="shared" si="92"/>
        <v>355478</v>
      </c>
      <c r="Q433" s="20">
        <f t="shared" si="92"/>
        <v>466495</v>
      </c>
      <c r="R433" s="20">
        <f t="shared" si="92"/>
        <v>464898</v>
      </c>
      <c r="S433" s="14">
        <f t="shared" si="78"/>
        <v>5311170</v>
      </c>
    </row>
    <row r="434" spans="1:19" ht="12.75">
      <c r="A434" s="2" t="s">
        <v>6</v>
      </c>
      <c r="B434" s="16" t="s">
        <v>267</v>
      </c>
      <c r="C434" s="4">
        <v>1</v>
      </c>
      <c r="D434" s="5">
        <v>100</v>
      </c>
      <c r="E434" s="2" t="s">
        <v>42</v>
      </c>
      <c r="F434" s="18" t="s">
        <v>38</v>
      </c>
      <c r="G434" s="20">
        <f t="shared" si="76"/>
        <v>256449</v>
      </c>
      <c r="H434" s="20">
        <f t="shared" si="76"/>
        <v>260328</v>
      </c>
      <c r="I434" s="20">
        <f aca="true" t="shared" si="93" ref="I434:R434">I86+I202+I318</f>
        <v>264756</v>
      </c>
      <c r="J434" s="20">
        <f t="shared" si="93"/>
        <v>272875</v>
      </c>
      <c r="K434" s="20">
        <f t="shared" si="93"/>
        <v>252977</v>
      </c>
      <c r="L434" s="20">
        <f t="shared" si="93"/>
        <v>286076</v>
      </c>
      <c r="M434" s="20">
        <f t="shared" si="93"/>
        <v>266042</v>
      </c>
      <c r="N434" s="20">
        <f t="shared" si="93"/>
        <v>275669</v>
      </c>
      <c r="O434" s="20">
        <f t="shared" si="93"/>
        <v>244424</v>
      </c>
      <c r="P434" s="20">
        <f t="shared" si="93"/>
        <v>203649</v>
      </c>
      <c r="Q434" s="20">
        <f t="shared" si="93"/>
        <v>266660</v>
      </c>
      <c r="R434" s="20">
        <f t="shared" si="93"/>
        <v>276394</v>
      </c>
      <c r="S434" s="14">
        <f t="shared" si="78"/>
        <v>3126299</v>
      </c>
    </row>
    <row r="435" spans="1:19" ht="12.75">
      <c r="A435" s="2" t="s">
        <v>6</v>
      </c>
      <c r="B435" s="16" t="s">
        <v>267</v>
      </c>
      <c r="C435" s="4">
        <v>1</v>
      </c>
      <c r="D435" s="5">
        <v>100</v>
      </c>
      <c r="E435" s="2" t="s">
        <v>7</v>
      </c>
      <c r="F435" s="18" t="s">
        <v>16</v>
      </c>
      <c r="G435" s="20">
        <f t="shared" si="76"/>
        <v>4977</v>
      </c>
      <c r="H435" s="20">
        <f t="shared" si="76"/>
        <v>6567</v>
      </c>
      <c r="I435" s="20">
        <f aca="true" t="shared" si="94" ref="I435:R435">I87+I203+I319</f>
        <v>5913</v>
      </c>
      <c r="J435" s="20">
        <f t="shared" si="94"/>
        <v>6664</v>
      </c>
      <c r="K435" s="20">
        <f t="shared" si="94"/>
        <v>6643</v>
      </c>
      <c r="L435" s="20">
        <f t="shared" si="94"/>
        <v>7511</v>
      </c>
      <c r="M435" s="20">
        <f t="shared" si="94"/>
        <v>5542</v>
      </c>
      <c r="N435" s="20">
        <f t="shared" si="94"/>
        <v>5063</v>
      </c>
      <c r="O435" s="20">
        <f t="shared" si="94"/>
        <v>4115</v>
      </c>
      <c r="P435" s="20">
        <f t="shared" si="94"/>
        <v>4298</v>
      </c>
      <c r="Q435" s="20">
        <f t="shared" si="94"/>
        <v>4400</v>
      </c>
      <c r="R435" s="20">
        <f t="shared" si="94"/>
        <v>5700</v>
      </c>
      <c r="S435" s="14">
        <f t="shared" si="78"/>
        <v>67393</v>
      </c>
    </row>
    <row r="436" spans="1:19" ht="12.75">
      <c r="A436" s="2" t="s">
        <v>6</v>
      </c>
      <c r="B436" s="16" t="s">
        <v>267</v>
      </c>
      <c r="C436" s="4">
        <v>1</v>
      </c>
      <c r="D436" s="5">
        <v>100</v>
      </c>
      <c r="E436" s="2" t="s">
        <v>11</v>
      </c>
      <c r="F436" s="18" t="s">
        <v>16</v>
      </c>
      <c r="G436" s="20">
        <f t="shared" si="76"/>
        <v>51525</v>
      </c>
      <c r="H436" s="20">
        <f t="shared" si="76"/>
        <v>52415</v>
      </c>
      <c r="I436" s="20">
        <f aca="true" t="shared" si="95" ref="I436:R436">I88+I204+I320</f>
        <v>54865</v>
      </c>
      <c r="J436" s="20">
        <f t="shared" si="95"/>
        <v>54650</v>
      </c>
      <c r="K436" s="20">
        <f t="shared" si="95"/>
        <v>43844</v>
      </c>
      <c r="L436" s="20">
        <f t="shared" si="95"/>
        <v>51354</v>
      </c>
      <c r="M436" s="20">
        <f t="shared" si="95"/>
        <v>42723</v>
      </c>
      <c r="N436" s="20">
        <f t="shared" si="95"/>
        <v>46986</v>
      </c>
      <c r="O436" s="20">
        <f t="shared" si="95"/>
        <v>46027</v>
      </c>
      <c r="P436" s="20">
        <f t="shared" si="95"/>
        <v>39412</v>
      </c>
      <c r="Q436" s="20">
        <f t="shared" si="95"/>
        <v>51774</v>
      </c>
      <c r="R436" s="20">
        <f t="shared" si="95"/>
        <v>47879</v>
      </c>
      <c r="S436" s="14">
        <f t="shared" si="78"/>
        <v>583454</v>
      </c>
    </row>
    <row r="437" spans="1:19" ht="12.75">
      <c r="A437" s="2" t="s">
        <v>82</v>
      </c>
      <c r="B437" s="16" t="s">
        <v>267</v>
      </c>
      <c r="C437" s="4">
        <v>1</v>
      </c>
      <c r="D437" s="5">
        <v>100</v>
      </c>
      <c r="E437" s="2" t="s">
        <v>83</v>
      </c>
      <c r="F437" s="18" t="s">
        <v>84</v>
      </c>
      <c r="G437" s="20">
        <f t="shared" si="76"/>
        <v>24249</v>
      </c>
      <c r="H437" s="20">
        <f t="shared" si="76"/>
        <v>29761</v>
      </c>
      <c r="I437" s="20">
        <f aca="true" t="shared" si="96" ref="I437:R437">I89+I205+I321</f>
        <v>28730</v>
      </c>
      <c r="J437" s="20">
        <f t="shared" si="96"/>
        <v>32060</v>
      </c>
      <c r="K437" s="20">
        <f t="shared" si="96"/>
        <v>28285</v>
      </c>
      <c r="L437" s="20">
        <f t="shared" si="96"/>
        <v>37408</v>
      </c>
      <c r="M437" s="20">
        <f t="shared" si="96"/>
        <v>37131</v>
      </c>
      <c r="N437" s="20">
        <f t="shared" si="96"/>
        <v>38286</v>
      </c>
      <c r="O437" s="20">
        <f t="shared" si="96"/>
        <v>39340</v>
      </c>
      <c r="P437" s="20">
        <f t="shared" si="96"/>
        <v>36051</v>
      </c>
      <c r="Q437" s="20">
        <f t="shared" si="96"/>
        <v>42162</v>
      </c>
      <c r="R437" s="20">
        <f t="shared" si="96"/>
        <v>52915</v>
      </c>
      <c r="S437" s="14">
        <f t="shared" si="78"/>
        <v>426378</v>
      </c>
    </row>
    <row r="438" spans="1:19" ht="12.75">
      <c r="A438" s="2" t="s">
        <v>82</v>
      </c>
      <c r="B438" s="16" t="s">
        <v>267</v>
      </c>
      <c r="C438" s="4">
        <v>1</v>
      </c>
      <c r="D438" s="5">
        <v>100</v>
      </c>
      <c r="E438" s="2" t="s">
        <v>85</v>
      </c>
      <c r="F438" s="18" t="s">
        <v>84</v>
      </c>
      <c r="G438" s="20">
        <f t="shared" si="76"/>
        <v>39913</v>
      </c>
      <c r="H438" s="20">
        <f t="shared" si="76"/>
        <v>41774</v>
      </c>
      <c r="I438" s="20">
        <f aca="true" t="shared" si="97" ref="I438:R438">I90+I206+I322</f>
        <v>42965</v>
      </c>
      <c r="J438" s="20">
        <f t="shared" si="97"/>
        <v>46276</v>
      </c>
      <c r="K438" s="20">
        <f t="shared" si="97"/>
        <v>43020</v>
      </c>
      <c r="L438" s="20">
        <f t="shared" si="97"/>
        <v>50007</v>
      </c>
      <c r="M438" s="20">
        <f t="shared" si="97"/>
        <v>49769</v>
      </c>
      <c r="N438" s="20">
        <f t="shared" si="97"/>
        <v>53913</v>
      </c>
      <c r="O438" s="20">
        <f t="shared" si="97"/>
        <v>53582</v>
      </c>
      <c r="P438" s="20">
        <f t="shared" si="97"/>
        <v>51259</v>
      </c>
      <c r="Q438" s="20">
        <f t="shared" si="97"/>
        <v>60195</v>
      </c>
      <c r="R438" s="20">
        <f t="shared" si="97"/>
        <v>62377</v>
      </c>
      <c r="S438" s="14">
        <f t="shared" si="78"/>
        <v>595050</v>
      </c>
    </row>
    <row r="439" spans="1:19" ht="12.75">
      <c r="A439" s="2" t="s">
        <v>82</v>
      </c>
      <c r="B439" s="16" t="s">
        <v>267</v>
      </c>
      <c r="C439" s="4">
        <v>1</v>
      </c>
      <c r="D439" s="5">
        <v>100</v>
      </c>
      <c r="E439" s="2" t="s">
        <v>86</v>
      </c>
      <c r="F439" s="18" t="s">
        <v>84</v>
      </c>
      <c r="G439" s="20">
        <f t="shared" si="76"/>
        <v>32539</v>
      </c>
      <c r="H439" s="20">
        <f t="shared" si="76"/>
        <v>32888</v>
      </c>
      <c r="I439" s="20">
        <f aca="true" t="shared" si="98" ref="I439:R439">I91+I207+I323</f>
        <v>34607</v>
      </c>
      <c r="J439" s="20">
        <f t="shared" si="98"/>
        <v>36074</v>
      </c>
      <c r="K439" s="20">
        <f t="shared" si="98"/>
        <v>38022</v>
      </c>
      <c r="L439" s="20">
        <f t="shared" si="98"/>
        <v>40736</v>
      </c>
      <c r="M439" s="20">
        <f t="shared" si="98"/>
        <v>40339</v>
      </c>
      <c r="N439" s="20">
        <f t="shared" si="98"/>
        <v>41916</v>
      </c>
      <c r="O439" s="20">
        <f t="shared" si="98"/>
        <v>42050</v>
      </c>
      <c r="P439" s="20">
        <f t="shared" si="98"/>
        <v>39055</v>
      </c>
      <c r="Q439" s="20">
        <f t="shared" si="98"/>
        <v>46256</v>
      </c>
      <c r="R439" s="20">
        <f t="shared" si="98"/>
        <v>45525</v>
      </c>
      <c r="S439" s="14">
        <f t="shared" si="78"/>
        <v>470007</v>
      </c>
    </row>
    <row r="440" spans="1:19" ht="12.75">
      <c r="A440" s="2" t="s">
        <v>82</v>
      </c>
      <c r="B440" s="16" t="s">
        <v>267</v>
      </c>
      <c r="C440" s="4">
        <v>1</v>
      </c>
      <c r="D440" s="5">
        <v>100</v>
      </c>
      <c r="E440" s="2" t="s">
        <v>87</v>
      </c>
      <c r="F440" s="18" t="s">
        <v>84</v>
      </c>
      <c r="G440" s="20">
        <f t="shared" si="76"/>
        <v>17769</v>
      </c>
      <c r="H440" s="20">
        <f t="shared" si="76"/>
        <v>20471</v>
      </c>
      <c r="I440" s="20">
        <f aca="true" t="shared" si="99" ref="I440:R440">I92+I208+I324</f>
        <v>21199</v>
      </c>
      <c r="J440" s="20">
        <f t="shared" si="99"/>
        <v>22288</v>
      </c>
      <c r="K440" s="20">
        <f t="shared" si="99"/>
        <v>22235</v>
      </c>
      <c r="L440" s="20">
        <f t="shared" si="99"/>
        <v>24854</v>
      </c>
      <c r="M440" s="20">
        <f t="shared" si="99"/>
        <v>24759</v>
      </c>
      <c r="N440" s="20">
        <f t="shared" si="99"/>
        <v>24904</v>
      </c>
      <c r="O440" s="20">
        <f t="shared" si="99"/>
        <v>26618</v>
      </c>
      <c r="P440" s="20">
        <f t="shared" si="99"/>
        <v>24525</v>
      </c>
      <c r="Q440" s="20">
        <f t="shared" si="99"/>
        <v>28806</v>
      </c>
      <c r="R440" s="20">
        <f t="shared" si="99"/>
        <v>27583.111</v>
      </c>
      <c r="S440" s="14">
        <f t="shared" si="78"/>
        <v>286011.111</v>
      </c>
    </row>
    <row r="441" spans="1:19" ht="12.75">
      <c r="A441" s="2" t="s">
        <v>22</v>
      </c>
      <c r="B441" s="16" t="s">
        <v>267</v>
      </c>
      <c r="C441" s="4">
        <v>1</v>
      </c>
      <c r="D441" s="5">
        <v>100</v>
      </c>
      <c r="E441" s="2" t="s">
        <v>13</v>
      </c>
      <c r="F441" s="18" t="s">
        <v>44</v>
      </c>
      <c r="G441" s="20">
        <f t="shared" si="76"/>
        <v>54267</v>
      </c>
      <c r="H441" s="20">
        <f t="shared" si="76"/>
        <v>59239</v>
      </c>
      <c r="I441" s="20">
        <f aca="true" t="shared" si="100" ref="I441:R441">I93+I209+I325</f>
        <v>58091</v>
      </c>
      <c r="J441" s="20">
        <f t="shared" si="100"/>
        <v>62810</v>
      </c>
      <c r="K441" s="20">
        <f t="shared" si="100"/>
        <v>64668</v>
      </c>
      <c r="L441" s="20">
        <f t="shared" si="100"/>
        <v>74896</v>
      </c>
      <c r="M441" s="20">
        <f t="shared" si="100"/>
        <v>64508</v>
      </c>
      <c r="N441" s="20">
        <f t="shared" si="100"/>
        <v>63351</v>
      </c>
      <c r="O441" s="20">
        <f t="shared" si="100"/>
        <v>56309</v>
      </c>
      <c r="P441" s="20">
        <f t="shared" si="100"/>
        <v>43315</v>
      </c>
      <c r="Q441" s="20">
        <f t="shared" si="100"/>
        <v>63105</v>
      </c>
      <c r="R441" s="20">
        <f t="shared" si="100"/>
        <v>70590</v>
      </c>
      <c r="S441" s="14">
        <f t="shared" si="78"/>
        <v>735149</v>
      </c>
    </row>
    <row r="442" spans="1:19" ht="12.75">
      <c r="A442" s="2" t="s">
        <v>22</v>
      </c>
      <c r="B442" s="16" t="s">
        <v>267</v>
      </c>
      <c r="C442" s="4">
        <v>1</v>
      </c>
      <c r="D442" s="5">
        <v>100</v>
      </c>
      <c r="E442" s="2" t="s">
        <v>7</v>
      </c>
      <c r="F442" s="18" t="s">
        <v>44</v>
      </c>
      <c r="G442" s="20">
        <f t="shared" si="76"/>
        <v>189376</v>
      </c>
      <c r="H442" s="20">
        <f t="shared" si="76"/>
        <v>179921</v>
      </c>
      <c r="I442" s="20">
        <f aca="true" t="shared" si="101" ref="I442:R442">I94+I210+I326</f>
        <v>189452</v>
      </c>
      <c r="J442" s="20">
        <f t="shared" si="101"/>
        <v>202696</v>
      </c>
      <c r="K442" s="20">
        <f t="shared" si="101"/>
        <v>184846</v>
      </c>
      <c r="L442" s="20">
        <f t="shared" si="101"/>
        <v>230547</v>
      </c>
      <c r="M442" s="20">
        <f t="shared" si="101"/>
        <v>202853</v>
      </c>
      <c r="N442" s="20">
        <f t="shared" si="101"/>
        <v>202684</v>
      </c>
      <c r="O442" s="20">
        <f t="shared" si="101"/>
        <v>183131</v>
      </c>
      <c r="P442" s="20">
        <f t="shared" si="101"/>
        <v>163113</v>
      </c>
      <c r="Q442" s="20">
        <f t="shared" si="101"/>
        <v>210855</v>
      </c>
      <c r="R442" s="20">
        <f t="shared" si="101"/>
        <v>210446</v>
      </c>
      <c r="S442" s="14">
        <f t="shared" si="78"/>
        <v>2349920</v>
      </c>
    </row>
    <row r="443" spans="1:19" ht="12.75">
      <c r="A443" s="2" t="s">
        <v>22</v>
      </c>
      <c r="B443" s="16" t="s">
        <v>267</v>
      </c>
      <c r="C443" s="4">
        <v>1</v>
      </c>
      <c r="D443" s="5">
        <v>100</v>
      </c>
      <c r="E443" s="2" t="s">
        <v>27</v>
      </c>
      <c r="F443" s="18" t="s">
        <v>44</v>
      </c>
      <c r="G443" s="20">
        <f t="shared" si="76"/>
        <v>107185</v>
      </c>
      <c r="H443" s="20">
        <f t="shared" si="76"/>
        <v>115415</v>
      </c>
      <c r="I443" s="20">
        <f aca="true" t="shared" si="102" ref="I443:R443">I95+I211+I327</f>
        <v>106531</v>
      </c>
      <c r="J443" s="20">
        <f t="shared" si="102"/>
        <v>111875</v>
      </c>
      <c r="K443" s="20">
        <f t="shared" si="102"/>
        <v>110059</v>
      </c>
      <c r="L443" s="20">
        <f t="shared" si="102"/>
        <v>131411</v>
      </c>
      <c r="M443" s="20">
        <f t="shared" si="102"/>
        <v>115612</v>
      </c>
      <c r="N443" s="20">
        <f t="shared" si="102"/>
        <v>118914</v>
      </c>
      <c r="O443" s="20">
        <f t="shared" si="102"/>
        <v>108364</v>
      </c>
      <c r="P443" s="20">
        <f t="shared" si="102"/>
        <v>97452</v>
      </c>
      <c r="Q443" s="20">
        <f t="shared" si="102"/>
        <v>127579</v>
      </c>
      <c r="R443" s="20">
        <f t="shared" si="102"/>
        <v>129451</v>
      </c>
      <c r="S443" s="14">
        <f t="shared" si="78"/>
        <v>1379848</v>
      </c>
    </row>
    <row r="444" spans="1:19" ht="12.75">
      <c r="A444" s="2" t="s">
        <v>22</v>
      </c>
      <c r="B444" s="16" t="s">
        <v>267</v>
      </c>
      <c r="C444" s="4">
        <v>1</v>
      </c>
      <c r="D444" s="5">
        <v>100</v>
      </c>
      <c r="E444" s="2" t="s">
        <v>11</v>
      </c>
      <c r="F444" s="18" t="s">
        <v>44</v>
      </c>
      <c r="G444" s="20">
        <f t="shared" si="76"/>
        <v>393986</v>
      </c>
      <c r="H444" s="20">
        <f t="shared" si="76"/>
        <v>405535</v>
      </c>
      <c r="I444" s="20">
        <f aca="true" t="shared" si="103" ref="I444:R444">I96+I212+I328</f>
        <v>411755</v>
      </c>
      <c r="J444" s="20">
        <f t="shared" si="103"/>
        <v>437169</v>
      </c>
      <c r="K444" s="20">
        <f t="shared" si="103"/>
        <v>397694</v>
      </c>
      <c r="L444" s="20">
        <f t="shared" si="103"/>
        <v>460693</v>
      </c>
      <c r="M444" s="20">
        <f t="shared" si="103"/>
        <v>425068</v>
      </c>
      <c r="N444" s="20">
        <f t="shared" si="103"/>
        <v>427816</v>
      </c>
      <c r="O444" s="20">
        <f t="shared" si="103"/>
        <v>424075</v>
      </c>
      <c r="P444" s="20">
        <f t="shared" si="103"/>
        <v>372585</v>
      </c>
      <c r="Q444" s="20">
        <f t="shared" si="103"/>
        <v>461456</v>
      </c>
      <c r="R444" s="20">
        <f t="shared" si="103"/>
        <v>455244</v>
      </c>
      <c r="S444" s="14">
        <f t="shared" si="78"/>
        <v>5073076</v>
      </c>
    </row>
    <row r="445" spans="1:19" ht="12.75">
      <c r="A445" s="2" t="s">
        <v>22</v>
      </c>
      <c r="B445" s="16" t="s">
        <v>267</v>
      </c>
      <c r="C445" s="4">
        <v>1</v>
      </c>
      <c r="D445" s="5">
        <v>100</v>
      </c>
      <c r="E445" s="2" t="s">
        <v>49</v>
      </c>
      <c r="F445" s="18" t="s">
        <v>44</v>
      </c>
      <c r="G445" s="20">
        <f t="shared" si="76"/>
        <v>84438</v>
      </c>
      <c r="H445" s="20">
        <f t="shared" si="76"/>
        <v>84631</v>
      </c>
      <c r="I445" s="20">
        <f aca="true" t="shared" si="104" ref="I445:R445">I97+I213+I329</f>
        <v>88646</v>
      </c>
      <c r="J445" s="20">
        <f t="shared" si="104"/>
        <v>91047</v>
      </c>
      <c r="K445" s="20">
        <f t="shared" si="104"/>
        <v>78908</v>
      </c>
      <c r="L445" s="20">
        <f t="shared" si="104"/>
        <v>102698</v>
      </c>
      <c r="M445" s="20">
        <f t="shared" si="104"/>
        <v>90349</v>
      </c>
      <c r="N445" s="20">
        <f t="shared" si="104"/>
        <v>92047</v>
      </c>
      <c r="O445" s="20">
        <f t="shared" si="104"/>
        <v>91155</v>
      </c>
      <c r="P445" s="20">
        <f t="shared" si="104"/>
        <v>78922</v>
      </c>
      <c r="Q445" s="20">
        <f t="shared" si="104"/>
        <v>97665</v>
      </c>
      <c r="R445" s="20">
        <f t="shared" si="104"/>
        <v>98219</v>
      </c>
      <c r="S445" s="14">
        <f t="shared" si="78"/>
        <v>1078725</v>
      </c>
    </row>
    <row r="446" spans="1:19" ht="12.75">
      <c r="A446" s="2" t="s">
        <v>22</v>
      </c>
      <c r="B446" s="16" t="s">
        <v>267</v>
      </c>
      <c r="C446" s="4">
        <v>1</v>
      </c>
      <c r="D446" s="5">
        <v>100</v>
      </c>
      <c r="E446" s="2" t="s">
        <v>34</v>
      </c>
      <c r="F446" s="18" t="s">
        <v>44</v>
      </c>
      <c r="G446" s="20">
        <f t="shared" si="76"/>
        <v>255143</v>
      </c>
      <c r="H446" s="20">
        <f t="shared" si="76"/>
        <v>255844</v>
      </c>
      <c r="I446" s="20">
        <f aca="true" t="shared" si="105" ref="I446:R446">I98+I214+I330</f>
        <v>271715</v>
      </c>
      <c r="J446" s="20">
        <f t="shared" si="105"/>
        <v>273685</v>
      </c>
      <c r="K446" s="20">
        <f t="shared" si="105"/>
        <v>244452</v>
      </c>
      <c r="L446" s="20">
        <f t="shared" si="105"/>
        <v>299740</v>
      </c>
      <c r="M446" s="20">
        <f t="shared" si="105"/>
        <v>276383</v>
      </c>
      <c r="N446" s="20">
        <f t="shared" si="105"/>
        <v>282000</v>
      </c>
      <c r="O446" s="20">
        <f t="shared" si="105"/>
        <v>285637</v>
      </c>
      <c r="P446" s="20">
        <f t="shared" si="105"/>
        <v>261154</v>
      </c>
      <c r="Q446" s="20">
        <f t="shared" si="105"/>
        <v>300552</v>
      </c>
      <c r="R446" s="20">
        <f t="shared" si="105"/>
        <v>294034</v>
      </c>
      <c r="S446" s="14">
        <f t="shared" si="78"/>
        <v>3300339</v>
      </c>
    </row>
    <row r="447" spans="1:19" ht="12.75">
      <c r="A447" s="2" t="s">
        <v>6</v>
      </c>
      <c r="B447" s="16" t="s">
        <v>267</v>
      </c>
      <c r="C447" s="4">
        <v>1</v>
      </c>
      <c r="D447" s="5">
        <v>100</v>
      </c>
      <c r="E447" s="2" t="s">
        <v>7</v>
      </c>
      <c r="F447" s="18" t="s">
        <v>58</v>
      </c>
      <c r="G447" s="20">
        <f t="shared" si="76"/>
        <v>8496</v>
      </c>
      <c r="H447" s="20">
        <f t="shared" si="76"/>
        <v>8280</v>
      </c>
      <c r="I447" s="20">
        <f aca="true" t="shared" si="106" ref="I447:R447">I99+I215+I331</f>
        <v>9001</v>
      </c>
      <c r="J447" s="20">
        <f t="shared" si="106"/>
        <v>9590</v>
      </c>
      <c r="K447" s="20">
        <f t="shared" si="106"/>
        <v>7758</v>
      </c>
      <c r="L447" s="20">
        <f t="shared" si="106"/>
        <v>10121</v>
      </c>
      <c r="M447" s="20">
        <f t="shared" si="106"/>
        <v>8352</v>
      </c>
      <c r="N447" s="20">
        <f t="shared" si="106"/>
        <v>9721</v>
      </c>
      <c r="O447" s="20">
        <f t="shared" si="106"/>
        <v>8363</v>
      </c>
      <c r="P447" s="20">
        <f t="shared" si="106"/>
        <v>6907</v>
      </c>
      <c r="Q447" s="20">
        <f t="shared" si="106"/>
        <v>10719</v>
      </c>
      <c r="R447" s="20">
        <f t="shared" si="106"/>
        <v>9473</v>
      </c>
      <c r="S447" s="14">
        <f t="shared" si="78"/>
        <v>106781</v>
      </c>
    </row>
    <row r="448" spans="1:19" ht="12.75">
      <c r="A448" s="2" t="s">
        <v>6</v>
      </c>
      <c r="B448" s="16" t="s">
        <v>267</v>
      </c>
      <c r="C448" s="4">
        <v>1</v>
      </c>
      <c r="D448" s="5">
        <v>100</v>
      </c>
      <c r="E448" s="2" t="s">
        <v>11</v>
      </c>
      <c r="F448" s="18" t="s">
        <v>58</v>
      </c>
      <c r="G448" s="20">
        <f t="shared" si="76"/>
        <v>15399</v>
      </c>
      <c r="H448" s="20">
        <f t="shared" si="76"/>
        <v>18824</v>
      </c>
      <c r="I448" s="20">
        <f aca="true" t="shared" si="107" ref="I448:R448">I100+I216+I332</f>
        <v>17209</v>
      </c>
      <c r="J448" s="20">
        <f t="shared" si="107"/>
        <v>17053</v>
      </c>
      <c r="K448" s="20">
        <f t="shared" si="107"/>
        <v>14704</v>
      </c>
      <c r="L448" s="20">
        <f t="shared" si="107"/>
        <v>20448</v>
      </c>
      <c r="M448" s="20">
        <f t="shared" si="107"/>
        <v>19581</v>
      </c>
      <c r="N448" s="20">
        <f t="shared" si="107"/>
        <v>17802</v>
      </c>
      <c r="O448" s="20">
        <f t="shared" si="107"/>
        <v>17522</v>
      </c>
      <c r="P448" s="20">
        <f t="shared" si="107"/>
        <v>15948</v>
      </c>
      <c r="Q448" s="20">
        <f t="shared" si="107"/>
        <v>19504</v>
      </c>
      <c r="R448" s="20">
        <f t="shared" si="107"/>
        <v>18742</v>
      </c>
      <c r="S448" s="14">
        <f t="shared" si="78"/>
        <v>212736</v>
      </c>
    </row>
    <row r="449" spans="1:19" ht="12.75">
      <c r="A449" s="2" t="s">
        <v>6</v>
      </c>
      <c r="B449" s="16" t="s">
        <v>267</v>
      </c>
      <c r="C449" s="4">
        <v>1</v>
      </c>
      <c r="D449" s="5">
        <v>100</v>
      </c>
      <c r="E449" s="2" t="s">
        <v>34</v>
      </c>
      <c r="F449" s="18" t="s">
        <v>58</v>
      </c>
      <c r="G449" s="20">
        <f t="shared" si="76"/>
        <v>11057</v>
      </c>
      <c r="H449" s="20">
        <f t="shared" si="76"/>
        <v>12007</v>
      </c>
      <c r="I449" s="20">
        <f aca="true" t="shared" si="108" ref="I449:R449">I101+I217+I333</f>
        <v>11354</v>
      </c>
      <c r="J449" s="20">
        <f t="shared" si="108"/>
        <v>11361</v>
      </c>
      <c r="K449" s="20">
        <f t="shared" si="108"/>
        <v>11651</v>
      </c>
      <c r="L449" s="20">
        <f t="shared" si="108"/>
        <v>13554</v>
      </c>
      <c r="M449" s="20">
        <f t="shared" si="108"/>
        <v>10695</v>
      </c>
      <c r="N449" s="20">
        <f t="shared" si="108"/>
        <v>14282</v>
      </c>
      <c r="O449" s="20">
        <f t="shared" si="108"/>
        <v>10823</v>
      </c>
      <c r="P449" s="20">
        <f t="shared" si="108"/>
        <v>10985</v>
      </c>
      <c r="Q449" s="20">
        <f t="shared" si="108"/>
        <v>12263</v>
      </c>
      <c r="R449" s="20">
        <f t="shared" si="108"/>
        <v>11586</v>
      </c>
      <c r="S449" s="14">
        <f t="shared" si="78"/>
        <v>141618</v>
      </c>
    </row>
    <row r="450" spans="1:19" ht="12.75">
      <c r="A450" s="2" t="s">
        <v>6</v>
      </c>
      <c r="B450" s="16" t="s">
        <v>267</v>
      </c>
      <c r="C450" s="4">
        <v>1</v>
      </c>
      <c r="D450" s="5">
        <v>100</v>
      </c>
      <c r="E450" s="2" t="s">
        <v>53</v>
      </c>
      <c r="F450" s="18" t="s">
        <v>58</v>
      </c>
      <c r="G450" s="20">
        <f t="shared" si="76"/>
        <v>7465</v>
      </c>
      <c r="H450" s="20">
        <f t="shared" si="76"/>
        <v>8440</v>
      </c>
      <c r="I450" s="20">
        <f aca="true" t="shared" si="109" ref="I450:R450">I102+I218+I334</f>
        <v>7892</v>
      </c>
      <c r="J450" s="20">
        <f t="shared" si="109"/>
        <v>7414</v>
      </c>
      <c r="K450" s="20">
        <f t="shared" si="109"/>
        <v>7255</v>
      </c>
      <c r="L450" s="20">
        <f t="shared" si="109"/>
        <v>8152</v>
      </c>
      <c r="M450" s="20">
        <f t="shared" si="109"/>
        <v>8702</v>
      </c>
      <c r="N450" s="20">
        <f t="shared" si="109"/>
        <v>7316</v>
      </c>
      <c r="O450" s="20">
        <f t="shared" si="109"/>
        <v>7632</v>
      </c>
      <c r="P450" s="20">
        <f t="shared" si="109"/>
        <v>7723</v>
      </c>
      <c r="Q450" s="20">
        <f t="shared" si="109"/>
        <v>7800</v>
      </c>
      <c r="R450" s="20">
        <f t="shared" si="109"/>
        <v>7775</v>
      </c>
      <c r="S450" s="14">
        <f t="shared" si="78"/>
        <v>93566</v>
      </c>
    </row>
    <row r="451" spans="1:19" ht="12.75">
      <c r="A451" s="2" t="s">
        <v>46</v>
      </c>
      <c r="B451" s="16" t="s">
        <v>267</v>
      </c>
      <c r="C451" s="4">
        <v>1</v>
      </c>
      <c r="D451" s="5">
        <v>10</v>
      </c>
      <c r="E451" s="2" t="s">
        <v>11</v>
      </c>
      <c r="F451" s="18" t="s">
        <v>58</v>
      </c>
      <c r="G451" s="20">
        <f t="shared" si="76"/>
        <v>0</v>
      </c>
      <c r="H451" s="20">
        <f t="shared" si="76"/>
        <v>0</v>
      </c>
      <c r="I451" s="20">
        <f aca="true" t="shared" si="110" ref="I451:R451">I103+I219+I335</f>
        <v>0</v>
      </c>
      <c r="J451" s="20">
        <f t="shared" si="110"/>
        <v>0</v>
      </c>
      <c r="K451" s="20">
        <f t="shared" si="110"/>
        <v>0</v>
      </c>
      <c r="L451" s="20">
        <f t="shared" si="110"/>
        <v>0</v>
      </c>
      <c r="M451" s="20">
        <f t="shared" si="110"/>
        <v>0</v>
      </c>
      <c r="N451" s="20">
        <f t="shared" si="110"/>
        <v>0</v>
      </c>
      <c r="O451" s="20">
        <f t="shared" si="110"/>
        <v>0</v>
      </c>
      <c r="P451" s="20">
        <f t="shared" si="110"/>
        <v>0</v>
      </c>
      <c r="Q451" s="20">
        <f t="shared" si="110"/>
        <v>30</v>
      </c>
      <c r="R451" s="20">
        <f t="shared" si="110"/>
        <v>0</v>
      </c>
      <c r="S451" s="14">
        <f t="shared" si="78"/>
        <v>30</v>
      </c>
    </row>
    <row r="452" spans="1:19" ht="12.75">
      <c r="A452" s="2" t="s">
        <v>46</v>
      </c>
      <c r="B452" s="16" t="s">
        <v>267</v>
      </c>
      <c r="C452" s="4">
        <v>1</v>
      </c>
      <c r="D452" s="5">
        <v>30</v>
      </c>
      <c r="E452" s="2" t="s">
        <v>11</v>
      </c>
      <c r="F452" s="18" t="s">
        <v>58</v>
      </c>
      <c r="G452" s="20">
        <f t="shared" si="76"/>
        <v>180</v>
      </c>
      <c r="H452" s="20">
        <f t="shared" si="76"/>
        <v>45</v>
      </c>
      <c r="I452" s="20">
        <f aca="true" t="shared" si="111" ref="I452:R452">I104+I220+I336</f>
        <v>90</v>
      </c>
      <c r="J452" s="20">
        <f t="shared" si="111"/>
        <v>90</v>
      </c>
      <c r="K452" s="20">
        <f t="shared" si="111"/>
        <v>0</v>
      </c>
      <c r="L452" s="20">
        <f t="shared" si="111"/>
        <v>90</v>
      </c>
      <c r="M452" s="20">
        <f t="shared" si="111"/>
        <v>0</v>
      </c>
      <c r="N452" s="20">
        <f t="shared" si="111"/>
        <v>0</v>
      </c>
      <c r="O452" s="20">
        <f t="shared" si="111"/>
        <v>90</v>
      </c>
      <c r="P452" s="20">
        <f t="shared" si="111"/>
        <v>0</v>
      </c>
      <c r="Q452" s="20">
        <f t="shared" si="111"/>
        <v>0</v>
      </c>
      <c r="R452" s="20">
        <f t="shared" si="111"/>
        <v>0</v>
      </c>
      <c r="S452" s="14">
        <f t="shared" si="78"/>
        <v>585</v>
      </c>
    </row>
    <row r="453" spans="1:19" ht="12.75">
      <c r="A453" s="2" t="s">
        <v>46</v>
      </c>
      <c r="B453" s="16" t="s">
        <v>267</v>
      </c>
      <c r="C453" s="4">
        <v>1</v>
      </c>
      <c r="D453" s="5">
        <v>100</v>
      </c>
      <c r="E453" s="2" t="s">
        <v>13</v>
      </c>
      <c r="F453" s="18" t="s">
        <v>58</v>
      </c>
      <c r="G453" s="20">
        <f t="shared" si="76"/>
        <v>27555</v>
      </c>
      <c r="H453" s="20">
        <f t="shared" si="76"/>
        <v>24518</v>
      </c>
      <c r="I453" s="20">
        <f aca="true" t="shared" si="112" ref="I453:R453">I105+I221+I337</f>
        <v>23821</v>
      </c>
      <c r="J453" s="20">
        <f t="shared" si="112"/>
        <v>27669</v>
      </c>
      <c r="K453" s="20">
        <f t="shared" si="112"/>
        <v>24036</v>
      </c>
      <c r="L453" s="20">
        <f t="shared" si="112"/>
        <v>27895</v>
      </c>
      <c r="M453" s="20">
        <f t="shared" si="112"/>
        <v>29643</v>
      </c>
      <c r="N453" s="20">
        <f t="shared" si="112"/>
        <v>25201</v>
      </c>
      <c r="O453" s="20">
        <f t="shared" si="112"/>
        <v>21847</v>
      </c>
      <c r="P453" s="20">
        <f t="shared" si="112"/>
        <v>19557</v>
      </c>
      <c r="Q453" s="20">
        <f t="shared" si="112"/>
        <v>28668</v>
      </c>
      <c r="R453" s="20">
        <f t="shared" si="112"/>
        <v>28247</v>
      </c>
      <c r="S453" s="14">
        <f t="shared" si="78"/>
        <v>308657</v>
      </c>
    </row>
    <row r="454" spans="1:19" ht="12.75">
      <c r="A454" s="2" t="s">
        <v>46</v>
      </c>
      <c r="B454" s="16" t="s">
        <v>267</v>
      </c>
      <c r="C454" s="4">
        <v>1</v>
      </c>
      <c r="D454" s="5">
        <v>100</v>
      </c>
      <c r="E454" s="2" t="s">
        <v>7</v>
      </c>
      <c r="F454" s="18" t="s">
        <v>58</v>
      </c>
      <c r="G454" s="20">
        <f t="shared" si="76"/>
        <v>48946</v>
      </c>
      <c r="H454" s="20">
        <f t="shared" si="76"/>
        <v>47371</v>
      </c>
      <c r="I454" s="20">
        <f aca="true" t="shared" si="113" ref="I454:R454">I106+I222+I338</f>
        <v>51386</v>
      </c>
      <c r="J454" s="20">
        <f t="shared" si="113"/>
        <v>50663</v>
      </c>
      <c r="K454" s="20">
        <f t="shared" si="113"/>
        <v>47051</v>
      </c>
      <c r="L454" s="20">
        <f t="shared" si="113"/>
        <v>59864</v>
      </c>
      <c r="M454" s="20">
        <f t="shared" si="113"/>
        <v>52057</v>
      </c>
      <c r="N454" s="20">
        <f t="shared" si="113"/>
        <v>49667</v>
      </c>
      <c r="O454" s="20">
        <f t="shared" si="113"/>
        <v>42516</v>
      </c>
      <c r="P454" s="20">
        <f t="shared" si="113"/>
        <v>36895</v>
      </c>
      <c r="Q454" s="20">
        <f t="shared" si="113"/>
        <v>50984</v>
      </c>
      <c r="R454" s="20">
        <f t="shared" si="113"/>
        <v>53570</v>
      </c>
      <c r="S454" s="14">
        <f t="shared" si="78"/>
        <v>590970</v>
      </c>
    </row>
    <row r="455" spans="1:19" ht="12.75">
      <c r="A455" s="2" t="s">
        <v>46</v>
      </c>
      <c r="B455" s="16" t="s">
        <v>267</v>
      </c>
      <c r="C455" s="4">
        <v>1</v>
      </c>
      <c r="D455" s="5">
        <v>100</v>
      </c>
      <c r="E455" s="2" t="s">
        <v>27</v>
      </c>
      <c r="F455" s="18" t="s">
        <v>58</v>
      </c>
      <c r="G455" s="20">
        <f t="shared" si="76"/>
        <v>39879</v>
      </c>
      <c r="H455" s="20">
        <f t="shared" si="76"/>
        <v>39563</v>
      </c>
      <c r="I455" s="20">
        <f aca="true" t="shared" si="114" ref="I455:R455">I107+I223+I339</f>
        <v>36580</v>
      </c>
      <c r="J455" s="20">
        <f t="shared" si="114"/>
        <v>37564</v>
      </c>
      <c r="K455" s="20">
        <f t="shared" si="114"/>
        <v>39932</v>
      </c>
      <c r="L455" s="20">
        <f t="shared" si="114"/>
        <v>44433</v>
      </c>
      <c r="M455" s="20">
        <f t="shared" si="114"/>
        <v>37645</v>
      </c>
      <c r="N455" s="20">
        <f t="shared" si="114"/>
        <v>42681</v>
      </c>
      <c r="O455" s="20">
        <f t="shared" si="114"/>
        <v>31431</v>
      </c>
      <c r="P455" s="20">
        <f t="shared" si="114"/>
        <v>28436</v>
      </c>
      <c r="Q455" s="20">
        <f t="shared" si="114"/>
        <v>37810</v>
      </c>
      <c r="R455" s="20">
        <f t="shared" si="114"/>
        <v>41420</v>
      </c>
      <c r="S455" s="14">
        <f t="shared" si="78"/>
        <v>457374</v>
      </c>
    </row>
    <row r="456" spans="1:19" ht="12.75">
      <c r="A456" s="2" t="s">
        <v>46</v>
      </c>
      <c r="B456" s="16" t="s">
        <v>267</v>
      </c>
      <c r="C456" s="4">
        <v>1</v>
      </c>
      <c r="D456" s="5">
        <v>100</v>
      </c>
      <c r="E456" s="2" t="s">
        <v>11</v>
      </c>
      <c r="F456" s="18" t="s">
        <v>58</v>
      </c>
      <c r="G456" s="20">
        <f t="shared" si="76"/>
        <v>53507</v>
      </c>
      <c r="H456" s="20">
        <f t="shared" si="76"/>
        <v>55062</v>
      </c>
      <c r="I456" s="20">
        <f aca="true" t="shared" si="115" ref="I456:R456">I108+I224+I340</f>
        <v>51629</v>
      </c>
      <c r="J456" s="20">
        <f t="shared" si="115"/>
        <v>53684</v>
      </c>
      <c r="K456" s="20">
        <f t="shared" si="115"/>
        <v>51189</v>
      </c>
      <c r="L456" s="20">
        <f t="shared" si="115"/>
        <v>60368</v>
      </c>
      <c r="M456" s="20">
        <f t="shared" si="115"/>
        <v>53439</v>
      </c>
      <c r="N456" s="20">
        <f t="shared" si="115"/>
        <v>51712</v>
      </c>
      <c r="O456" s="20">
        <f t="shared" si="115"/>
        <v>47712</v>
      </c>
      <c r="P456" s="20">
        <f t="shared" si="115"/>
        <v>42658</v>
      </c>
      <c r="Q456" s="20">
        <f t="shared" si="115"/>
        <v>55275</v>
      </c>
      <c r="R456" s="20">
        <f t="shared" si="115"/>
        <v>54841</v>
      </c>
      <c r="S456" s="14">
        <f t="shared" si="78"/>
        <v>631076</v>
      </c>
    </row>
    <row r="457" spans="1:19" ht="12.75">
      <c r="A457" s="2" t="s">
        <v>46</v>
      </c>
      <c r="B457" s="16" t="s">
        <v>267</v>
      </c>
      <c r="C457" s="4">
        <v>1</v>
      </c>
      <c r="D457" s="5">
        <v>100</v>
      </c>
      <c r="E457" s="2" t="s">
        <v>34</v>
      </c>
      <c r="F457" s="18" t="s">
        <v>58</v>
      </c>
      <c r="G457" s="20">
        <f t="shared" si="76"/>
        <v>8701</v>
      </c>
      <c r="H457" s="20">
        <f t="shared" si="76"/>
        <v>9740</v>
      </c>
      <c r="I457" s="20">
        <f aca="true" t="shared" si="116" ref="I457:R457">I109+I225+I341</f>
        <v>11149</v>
      </c>
      <c r="J457" s="20">
        <f t="shared" si="116"/>
        <v>11921</v>
      </c>
      <c r="K457" s="20">
        <f t="shared" si="116"/>
        <v>12395</v>
      </c>
      <c r="L457" s="20">
        <f t="shared" si="116"/>
        <v>14302</v>
      </c>
      <c r="M457" s="20">
        <f t="shared" si="116"/>
        <v>15108</v>
      </c>
      <c r="N457" s="20">
        <f t="shared" si="116"/>
        <v>13910</v>
      </c>
      <c r="O457" s="20">
        <f t="shared" si="116"/>
        <v>13117</v>
      </c>
      <c r="P457" s="20">
        <f t="shared" si="116"/>
        <v>12186</v>
      </c>
      <c r="Q457" s="20">
        <f t="shared" si="116"/>
        <v>14515</v>
      </c>
      <c r="R457" s="20">
        <f t="shared" si="116"/>
        <v>16093</v>
      </c>
      <c r="S457" s="14">
        <f t="shared" si="78"/>
        <v>153137</v>
      </c>
    </row>
    <row r="458" spans="1:19" ht="12.75">
      <c r="A458" s="2" t="s">
        <v>6</v>
      </c>
      <c r="B458" s="16" t="s">
        <v>267</v>
      </c>
      <c r="C458" s="4">
        <v>1</v>
      </c>
      <c r="D458" s="5">
        <v>500</v>
      </c>
      <c r="E458" s="2" t="s">
        <v>60</v>
      </c>
      <c r="F458" s="18" t="s">
        <v>61</v>
      </c>
      <c r="G458" s="20">
        <f t="shared" si="76"/>
        <v>12970</v>
      </c>
      <c r="H458" s="20">
        <f t="shared" si="76"/>
        <v>14375</v>
      </c>
      <c r="I458" s="20">
        <f aca="true" t="shared" si="117" ref="I458:R458">I110+I226+I342</f>
        <v>17195</v>
      </c>
      <c r="J458" s="20">
        <f t="shared" si="117"/>
        <v>13195</v>
      </c>
      <c r="K458" s="20">
        <f t="shared" si="117"/>
        <v>12175</v>
      </c>
      <c r="L458" s="20">
        <f t="shared" si="117"/>
        <v>19290</v>
      </c>
      <c r="M458" s="20">
        <f t="shared" si="117"/>
        <v>17320</v>
      </c>
      <c r="N458" s="20">
        <f t="shared" si="117"/>
        <v>15205</v>
      </c>
      <c r="O458" s="20">
        <f t="shared" si="117"/>
        <v>10780</v>
      </c>
      <c r="P458" s="20">
        <f t="shared" si="117"/>
        <v>17405</v>
      </c>
      <c r="Q458" s="20">
        <f t="shared" si="117"/>
        <v>11854</v>
      </c>
      <c r="R458" s="20">
        <f t="shared" si="117"/>
        <v>17827.5</v>
      </c>
      <c r="S458" s="14">
        <f t="shared" si="78"/>
        <v>179591.5</v>
      </c>
    </row>
    <row r="459" spans="1:19" ht="12.75">
      <c r="A459" s="2" t="s">
        <v>6</v>
      </c>
      <c r="B459" s="16" t="s">
        <v>267</v>
      </c>
      <c r="C459" s="4">
        <v>1</v>
      </c>
      <c r="D459" s="5">
        <v>500</v>
      </c>
      <c r="E459" s="2" t="s">
        <v>62</v>
      </c>
      <c r="F459" s="18" t="s">
        <v>61</v>
      </c>
      <c r="G459" s="20">
        <f t="shared" si="76"/>
        <v>13440</v>
      </c>
      <c r="H459" s="20">
        <f t="shared" si="76"/>
        <v>14765</v>
      </c>
      <c r="I459" s="20">
        <f aca="true" t="shared" si="118" ref="I459:R459">I111+I227+I343</f>
        <v>15585</v>
      </c>
      <c r="J459" s="20">
        <f t="shared" si="118"/>
        <v>15450</v>
      </c>
      <c r="K459" s="20">
        <f t="shared" si="118"/>
        <v>15753</v>
      </c>
      <c r="L459" s="20">
        <f t="shared" si="118"/>
        <v>18267.5</v>
      </c>
      <c r="M459" s="20">
        <f t="shared" si="118"/>
        <v>14876</v>
      </c>
      <c r="N459" s="20">
        <f t="shared" si="118"/>
        <v>10797.5</v>
      </c>
      <c r="O459" s="20">
        <f t="shared" si="118"/>
        <v>13820</v>
      </c>
      <c r="P459" s="20">
        <f t="shared" si="118"/>
        <v>9950</v>
      </c>
      <c r="Q459" s="20">
        <f t="shared" si="118"/>
        <v>14510</v>
      </c>
      <c r="R459" s="20">
        <f t="shared" si="118"/>
        <v>15720</v>
      </c>
      <c r="S459" s="14">
        <f t="shared" si="78"/>
        <v>172934</v>
      </c>
    </row>
    <row r="460" spans="1:19" ht="12.75">
      <c r="A460" s="2" t="s">
        <v>24</v>
      </c>
      <c r="B460" s="16" t="s">
        <v>267</v>
      </c>
      <c r="C460" s="4">
        <v>1</v>
      </c>
      <c r="D460" s="5">
        <v>473</v>
      </c>
      <c r="E460" s="2" t="s">
        <v>60</v>
      </c>
      <c r="F460" s="18" t="s">
        <v>61</v>
      </c>
      <c r="G460" s="20">
        <f t="shared" si="76"/>
        <v>13780</v>
      </c>
      <c r="H460" s="20">
        <f t="shared" si="76"/>
        <v>6383</v>
      </c>
      <c r="I460" s="20">
        <f aca="true" t="shared" si="119" ref="I460:R460">I112+I228+I344</f>
        <v>7648</v>
      </c>
      <c r="J460" s="20">
        <f t="shared" si="119"/>
        <v>8445</v>
      </c>
      <c r="K460" s="20">
        <f t="shared" si="119"/>
        <v>6530</v>
      </c>
      <c r="L460" s="20">
        <f t="shared" si="119"/>
        <v>11717</v>
      </c>
      <c r="M460" s="20">
        <f t="shared" si="119"/>
        <v>11544</v>
      </c>
      <c r="N460" s="20">
        <f t="shared" si="119"/>
        <v>8304</v>
      </c>
      <c r="O460" s="20">
        <f t="shared" si="119"/>
        <v>9620</v>
      </c>
      <c r="P460" s="20">
        <f t="shared" si="119"/>
        <v>9570</v>
      </c>
      <c r="Q460" s="20">
        <f t="shared" si="119"/>
        <v>6564</v>
      </c>
      <c r="R460" s="20">
        <f t="shared" si="119"/>
        <v>10761</v>
      </c>
      <c r="S460" s="14">
        <f t="shared" si="78"/>
        <v>110866</v>
      </c>
    </row>
    <row r="461" spans="1:19" ht="12.75">
      <c r="A461" s="2" t="s">
        <v>94</v>
      </c>
      <c r="B461" s="16" t="s">
        <v>267</v>
      </c>
      <c r="C461" s="4">
        <v>1</v>
      </c>
      <c r="D461" s="5">
        <v>180</v>
      </c>
      <c r="E461" s="2" t="s">
        <v>95</v>
      </c>
      <c r="F461" s="18" t="s">
        <v>61</v>
      </c>
      <c r="G461" s="20">
        <f t="shared" si="76"/>
        <v>124470</v>
      </c>
      <c r="H461" s="20">
        <f t="shared" si="76"/>
        <v>127980</v>
      </c>
      <c r="I461" s="20">
        <f aca="true" t="shared" si="120" ref="I461:R461">I113+I229+I345</f>
        <v>128610</v>
      </c>
      <c r="J461" s="20">
        <f t="shared" si="120"/>
        <v>133470</v>
      </c>
      <c r="K461" s="20">
        <f t="shared" si="120"/>
        <v>120600</v>
      </c>
      <c r="L461" s="20">
        <f t="shared" si="120"/>
        <v>139680</v>
      </c>
      <c r="M461" s="20">
        <f t="shared" si="120"/>
        <v>141300</v>
      </c>
      <c r="N461" s="20">
        <f t="shared" si="120"/>
        <v>136350</v>
      </c>
      <c r="O461" s="20">
        <f t="shared" si="120"/>
        <v>137880</v>
      </c>
      <c r="P461" s="20">
        <f t="shared" si="120"/>
        <v>138690</v>
      </c>
      <c r="Q461" s="20">
        <f t="shared" si="120"/>
        <v>150300</v>
      </c>
      <c r="R461" s="20">
        <f t="shared" si="120"/>
        <v>152640</v>
      </c>
      <c r="S461" s="14">
        <f t="shared" si="78"/>
        <v>1631970</v>
      </c>
    </row>
    <row r="462" spans="1:19" ht="12.75">
      <c r="A462" s="2" t="s">
        <v>6</v>
      </c>
      <c r="B462" s="16" t="s">
        <v>267</v>
      </c>
      <c r="C462" s="4">
        <v>1</v>
      </c>
      <c r="D462" s="5">
        <v>100</v>
      </c>
      <c r="E462" s="2" t="s">
        <v>47</v>
      </c>
      <c r="F462" s="18" t="s">
        <v>59</v>
      </c>
      <c r="G462" s="20">
        <f t="shared" si="76"/>
        <v>720</v>
      </c>
      <c r="H462" s="20">
        <f t="shared" si="76"/>
        <v>570</v>
      </c>
      <c r="I462" s="20">
        <f aca="true" t="shared" si="121" ref="I462:R462">I114+I230+I346</f>
        <v>756</v>
      </c>
      <c r="J462" s="20">
        <f t="shared" si="121"/>
        <v>450</v>
      </c>
      <c r="K462" s="20">
        <f t="shared" si="121"/>
        <v>390</v>
      </c>
      <c r="L462" s="20">
        <f t="shared" si="121"/>
        <v>634</v>
      </c>
      <c r="M462" s="20">
        <f t="shared" si="121"/>
        <v>660</v>
      </c>
      <c r="N462" s="20">
        <f t="shared" si="121"/>
        <v>840</v>
      </c>
      <c r="O462" s="20">
        <f t="shared" si="121"/>
        <v>720</v>
      </c>
      <c r="P462" s="20">
        <f t="shared" si="121"/>
        <v>720</v>
      </c>
      <c r="Q462" s="20">
        <f t="shared" si="121"/>
        <v>868</v>
      </c>
      <c r="R462" s="20">
        <f t="shared" si="121"/>
        <v>960</v>
      </c>
      <c r="S462" s="14">
        <f t="shared" si="78"/>
        <v>8288</v>
      </c>
    </row>
    <row r="463" spans="1:19" ht="12.75">
      <c r="A463" s="2" t="s">
        <v>6</v>
      </c>
      <c r="B463" s="16" t="s">
        <v>267</v>
      </c>
      <c r="C463" s="4">
        <v>1</v>
      </c>
      <c r="D463" s="5">
        <v>100</v>
      </c>
      <c r="E463" s="2" t="s">
        <v>13</v>
      </c>
      <c r="F463" s="18" t="s">
        <v>59</v>
      </c>
      <c r="G463" s="20">
        <f t="shared" si="76"/>
        <v>1600</v>
      </c>
      <c r="H463" s="20">
        <f t="shared" si="76"/>
        <v>2415</v>
      </c>
      <c r="I463" s="20">
        <f aca="true" t="shared" si="122" ref="I463:R463">I115+I231+I347</f>
        <v>1645</v>
      </c>
      <c r="J463" s="20">
        <f t="shared" si="122"/>
        <v>2309</v>
      </c>
      <c r="K463" s="20">
        <f t="shared" si="122"/>
        <v>1646</v>
      </c>
      <c r="L463" s="20">
        <f t="shared" si="122"/>
        <v>2571</v>
      </c>
      <c r="M463" s="20">
        <f t="shared" si="122"/>
        <v>1789</v>
      </c>
      <c r="N463" s="20">
        <f t="shared" si="122"/>
        <v>1725</v>
      </c>
      <c r="O463" s="20">
        <f t="shared" si="122"/>
        <v>2033</v>
      </c>
      <c r="P463" s="20">
        <f t="shared" si="122"/>
        <v>2155</v>
      </c>
      <c r="Q463" s="20">
        <f t="shared" si="122"/>
        <v>1633</v>
      </c>
      <c r="R463" s="20">
        <f t="shared" si="122"/>
        <v>2889</v>
      </c>
      <c r="S463" s="14">
        <f t="shared" si="78"/>
        <v>24410</v>
      </c>
    </row>
    <row r="464" spans="1:19" ht="12.75">
      <c r="A464" s="2" t="s">
        <v>6</v>
      </c>
      <c r="B464" s="16" t="s">
        <v>267</v>
      </c>
      <c r="C464" s="4">
        <v>1</v>
      </c>
      <c r="D464" s="5">
        <v>100</v>
      </c>
      <c r="E464" s="2" t="s">
        <v>7</v>
      </c>
      <c r="F464" s="18" t="s">
        <v>59</v>
      </c>
      <c r="G464" s="20">
        <f t="shared" si="76"/>
        <v>1469</v>
      </c>
      <c r="H464" s="20">
        <f t="shared" si="76"/>
        <v>1600</v>
      </c>
      <c r="I464" s="20">
        <f aca="true" t="shared" si="123" ref="I464:R464">I116+I232+I348</f>
        <v>1804</v>
      </c>
      <c r="J464" s="20">
        <f t="shared" si="123"/>
        <v>2130</v>
      </c>
      <c r="K464" s="20">
        <f t="shared" si="123"/>
        <v>1670</v>
      </c>
      <c r="L464" s="20">
        <f t="shared" si="123"/>
        <v>2237</v>
      </c>
      <c r="M464" s="20">
        <f t="shared" si="123"/>
        <v>1755</v>
      </c>
      <c r="N464" s="20">
        <f t="shared" si="123"/>
        <v>1567</v>
      </c>
      <c r="O464" s="20">
        <f t="shared" si="123"/>
        <v>1140</v>
      </c>
      <c r="P464" s="20">
        <f t="shared" si="123"/>
        <v>1125</v>
      </c>
      <c r="Q464" s="20">
        <f t="shared" si="123"/>
        <v>2375</v>
      </c>
      <c r="R464" s="20">
        <f t="shared" si="123"/>
        <v>1350</v>
      </c>
      <c r="S464" s="14">
        <f t="shared" si="78"/>
        <v>20222</v>
      </c>
    </row>
    <row r="465" spans="1:19" ht="12.75">
      <c r="A465" s="2" t="s">
        <v>89</v>
      </c>
      <c r="B465" s="16" t="s">
        <v>267</v>
      </c>
      <c r="C465" s="4">
        <v>1</v>
      </c>
      <c r="D465" s="5">
        <v>60</v>
      </c>
      <c r="E465" s="2" t="s">
        <v>90</v>
      </c>
      <c r="F465" s="18" t="s">
        <v>91</v>
      </c>
      <c r="G465" s="20">
        <f t="shared" si="76"/>
        <v>0</v>
      </c>
      <c r="H465" s="20">
        <f t="shared" si="76"/>
        <v>0</v>
      </c>
      <c r="I465" s="20">
        <f aca="true" t="shared" si="124" ref="I465:R465">I117+I233+I349</f>
        <v>0</v>
      </c>
      <c r="J465" s="20">
        <f t="shared" si="124"/>
        <v>338</v>
      </c>
      <c r="K465" s="20">
        <f t="shared" si="124"/>
        <v>2090</v>
      </c>
      <c r="L465" s="20">
        <f t="shared" si="124"/>
        <v>5673</v>
      </c>
      <c r="M465" s="20">
        <f t="shared" si="124"/>
        <v>6568</v>
      </c>
      <c r="N465" s="20">
        <f t="shared" si="124"/>
        <v>10933</v>
      </c>
      <c r="O465" s="20">
        <f t="shared" si="124"/>
        <v>13630</v>
      </c>
      <c r="P465" s="20">
        <f t="shared" si="124"/>
        <v>13251</v>
      </c>
      <c r="Q465" s="20">
        <f t="shared" si="124"/>
        <v>19412</v>
      </c>
      <c r="R465" s="20">
        <f t="shared" si="124"/>
        <v>23998</v>
      </c>
      <c r="S465" s="14">
        <f t="shared" si="78"/>
        <v>95893</v>
      </c>
    </row>
    <row r="466" spans="1:19" ht="12.75">
      <c r="A466" s="2" t="s">
        <v>6</v>
      </c>
      <c r="B466" s="16" t="s">
        <v>267</v>
      </c>
      <c r="C466" s="4">
        <v>1</v>
      </c>
      <c r="D466" s="5">
        <v>100</v>
      </c>
      <c r="E466" s="18" t="s">
        <v>12</v>
      </c>
      <c r="F466" s="110" t="s">
        <v>20</v>
      </c>
      <c r="G466" s="20">
        <f t="shared" si="76"/>
        <v>0</v>
      </c>
      <c r="H466" s="20">
        <f t="shared" si="76"/>
        <v>180</v>
      </c>
      <c r="I466" s="20">
        <f aca="true" t="shared" si="125" ref="I466:R466">I118+I234+I350</f>
        <v>270</v>
      </c>
      <c r="J466" s="20">
        <f t="shared" si="125"/>
        <v>320</v>
      </c>
      <c r="K466" s="20">
        <f t="shared" si="125"/>
        <v>0</v>
      </c>
      <c r="L466" s="20">
        <f t="shared" si="125"/>
        <v>180</v>
      </c>
      <c r="M466" s="20">
        <f t="shared" si="125"/>
        <v>90</v>
      </c>
      <c r="N466" s="20">
        <f t="shared" si="125"/>
        <v>0</v>
      </c>
      <c r="O466" s="20">
        <f t="shared" si="125"/>
        <v>360</v>
      </c>
      <c r="P466" s="20">
        <f t="shared" si="125"/>
        <v>270</v>
      </c>
      <c r="Q466" s="20">
        <f t="shared" si="125"/>
        <v>0</v>
      </c>
      <c r="R466" s="20">
        <f t="shared" si="125"/>
        <v>90</v>
      </c>
      <c r="S466" s="14">
        <f t="shared" si="78"/>
        <v>1760</v>
      </c>
    </row>
    <row r="467" spans="6:19" ht="15">
      <c r="F467" s="13" t="s">
        <v>251</v>
      </c>
      <c r="G467" s="14">
        <f>SUM(G354:G466)</f>
        <v>5321206</v>
      </c>
      <c r="H467" s="14">
        <f aca="true" t="shared" si="126" ref="H467:S467">SUM(H354:H466)</f>
        <v>5392929.5</v>
      </c>
      <c r="I467" s="14">
        <f t="shared" si="126"/>
        <v>5490914.111</v>
      </c>
      <c r="J467" s="14">
        <f t="shared" si="126"/>
        <v>5671305</v>
      </c>
      <c r="K467" s="14">
        <f t="shared" si="126"/>
        <v>5264847.5</v>
      </c>
      <c r="L467" s="14">
        <f t="shared" si="126"/>
        <v>6230140</v>
      </c>
      <c r="M467" s="14">
        <f t="shared" si="126"/>
        <v>5721538.5</v>
      </c>
      <c r="N467" s="14">
        <f t="shared" si="126"/>
        <v>5795086</v>
      </c>
      <c r="O467" s="14">
        <f t="shared" si="126"/>
        <v>5499442</v>
      </c>
      <c r="P467" s="14">
        <f t="shared" si="126"/>
        <v>4926245</v>
      </c>
      <c r="Q467" s="14">
        <f t="shared" si="126"/>
        <v>6057436.333000001</v>
      </c>
      <c r="R467" s="14">
        <f t="shared" si="126"/>
        <v>6062359.833</v>
      </c>
      <c r="S467" s="21">
        <f t="shared" si="126"/>
        <v>67433449.77700001</v>
      </c>
    </row>
  </sheetData>
  <sheetProtection/>
  <printOptions/>
  <pageMargins left="0.44431372549019615" right="0.44431372549019615" top="0.44431372549019615" bottom="0.44431372549019615" header="0.5098039215686275" footer="0.509803921568627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114"/>
  <sheetViews>
    <sheetView showGridLines="0" zoomScalePageLayoutView="0" workbookViewId="0" topLeftCell="A1">
      <pane ySplit="3" topLeftCell="A4" activePane="bottomLeft" state="frozen"/>
      <selection pane="topLeft" activeCell="A1" sqref="A1"/>
      <selection pane="bottomLeft" activeCell="G1" sqref="G1:H16384"/>
    </sheetView>
  </sheetViews>
  <sheetFormatPr defaultColWidth="9.140625" defaultRowHeight="12.75"/>
  <cols>
    <col min="1" max="1" width="33.8515625" style="0" customWidth="1"/>
    <col min="2" max="2" width="34.28125" style="0" bestFit="1" customWidth="1"/>
    <col min="3" max="3" width="11.28125" style="0" bestFit="1" customWidth="1"/>
    <col min="4" max="4" width="13.140625" style="0" bestFit="1" customWidth="1"/>
    <col min="5" max="5" width="12.00390625" style="0" bestFit="1" customWidth="1"/>
    <col min="6" max="6" width="20.421875" style="0" bestFit="1" customWidth="1"/>
  </cols>
  <sheetData>
    <row r="1" ht="20.25">
      <c r="A1" s="6" t="s">
        <v>229</v>
      </c>
    </row>
    <row r="2" spans="1:6" ht="12.75">
      <c r="A2" s="1"/>
      <c r="B2" s="1"/>
      <c r="C2" s="1"/>
      <c r="D2" s="1"/>
      <c r="E2" s="1"/>
      <c r="F2" s="1"/>
    </row>
    <row r="3" spans="1:6" ht="12.75">
      <c r="A3" s="7" t="s">
        <v>1</v>
      </c>
      <c r="B3" s="7" t="s">
        <v>0</v>
      </c>
      <c r="C3" s="7" t="s">
        <v>2</v>
      </c>
      <c r="D3" s="7" t="s">
        <v>3</v>
      </c>
      <c r="E3" s="7" t="s">
        <v>97</v>
      </c>
      <c r="F3" s="7" t="s">
        <v>98</v>
      </c>
    </row>
    <row r="4" spans="1:6" ht="12.75">
      <c r="A4" s="2" t="s">
        <v>24</v>
      </c>
      <c r="B4" s="2" t="s">
        <v>23</v>
      </c>
      <c r="C4" s="2" t="s">
        <v>13</v>
      </c>
      <c r="D4" s="2" t="s">
        <v>26</v>
      </c>
      <c r="E4" s="2" t="s">
        <v>159</v>
      </c>
      <c r="F4" s="2" t="s">
        <v>160</v>
      </c>
    </row>
    <row r="5" spans="1:6" ht="12.75">
      <c r="A5" s="2" t="s">
        <v>24</v>
      </c>
      <c r="B5" s="2" t="s">
        <v>23</v>
      </c>
      <c r="C5" s="2" t="s">
        <v>13</v>
      </c>
      <c r="D5" s="2" t="s">
        <v>26</v>
      </c>
      <c r="E5" s="2" t="s">
        <v>161</v>
      </c>
      <c r="F5" s="2" t="s">
        <v>160</v>
      </c>
    </row>
    <row r="6" spans="1:6" ht="12.75">
      <c r="A6" s="2" t="s">
        <v>24</v>
      </c>
      <c r="B6" s="2" t="s">
        <v>23</v>
      </c>
      <c r="C6" s="2" t="s">
        <v>7</v>
      </c>
      <c r="D6" s="2" t="s">
        <v>26</v>
      </c>
      <c r="E6" s="2" t="s">
        <v>171</v>
      </c>
      <c r="F6" s="2" t="s">
        <v>160</v>
      </c>
    </row>
    <row r="7" spans="1:6" ht="12.75">
      <c r="A7" s="2" t="s">
        <v>24</v>
      </c>
      <c r="B7" s="2" t="s">
        <v>23</v>
      </c>
      <c r="C7" s="2" t="s">
        <v>7</v>
      </c>
      <c r="D7" s="2" t="s">
        <v>26</v>
      </c>
      <c r="E7" s="2" t="s">
        <v>172</v>
      </c>
      <c r="F7" s="2" t="s">
        <v>160</v>
      </c>
    </row>
    <row r="8" spans="1:6" ht="12.75">
      <c r="A8" s="2" t="s">
        <v>24</v>
      </c>
      <c r="B8" s="2" t="s">
        <v>23</v>
      </c>
      <c r="C8" s="2" t="s">
        <v>27</v>
      </c>
      <c r="D8" s="2" t="s">
        <v>26</v>
      </c>
      <c r="E8" s="2" t="s">
        <v>175</v>
      </c>
      <c r="F8" s="2" t="s">
        <v>160</v>
      </c>
    </row>
    <row r="9" spans="1:6" ht="12.75">
      <c r="A9" s="2" t="s">
        <v>24</v>
      </c>
      <c r="B9" s="2" t="s">
        <v>23</v>
      </c>
      <c r="C9" s="2" t="s">
        <v>27</v>
      </c>
      <c r="D9" s="2" t="s">
        <v>26</v>
      </c>
      <c r="E9" s="2" t="s">
        <v>176</v>
      </c>
      <c r="F9" s="2" t="s">
        <v>160</v>
      </c>
    </row>
    <row r="10" spans="1:6" ht="12.75">
      <c r="A10" s="2" t="s">
        <v>22</v>
      </c>
      <c r="B10" s="2" t="s">
        <v>21</v>
      </c>
      <c r="C10" s="2" t="s">
        <v>40</v>
      </c>
      <c r="D10" s="2" t="s">
        <v>8</v>
      </c>
      <c r="E10" s="2" t="s">
        <v>179</v>
      </c>
      <c r="F10" s="2" t="s">
        <v>162</v>
      </c>
    </row>
    <row r="11" spans="1:6" ht="12.75">
      <c r="A11" s="2" t="s">
        <v>22</v>
      </c>
      <c r="B11" s="2" t="s">
        <v>21</v>
      </c>
      <c r="C11" s="2" t="s">
        <v>41</v>
      </c>
      <c r="D11" s="2" t="s">
        <v>8</v>
      </c>
      <c r="E11" s="2" t="s">
        <v>181</v>
      </c>
      <c r="F11" s="2" t="s">
        <v>162</v>
      </c>
    </row>
    <row r="12" spans="1:6" ht="12.75">
      <c r="A12" s="2" t="s">
        <v>22</v>
      </c>
      <c r="B12" s="2" t="s">
        <v>21</v>
      </c>
      <c r="C12" s="2" t="s">
        <v>27</v>
      </c>
      <c r="D12" s="2" t="s">
        <v>8</v>
      </c>
      <c r="E12" s="2" t="s">
        <v>182</v>
      </c>
      <c r="F12" s="2" t="s">
        <v>162</v>
      </c>
    </row>
    <row r="13" spans="1:6" ht="12.75">
      <c r="A13" s="2" t="s">
        <v>6</v>
      </c>
      <c r="B13" s="2" t="s">
        <v>55</v>
      </c>
      <c r="C13" s="2" t="s">
        <v>12</v>
      </c>
      <c r="D13" s="2" t="s">
        <v>56</v>
      </c>
      <c r="E13" s="2" t="s">
        <v>128</v>
      </c>
      <c r="F13" s="2" t="s">
        <v>129</v>
      </c>
    </row>
    <row r="14" spans="1:6" ht="12.75">
      <c r="A14" s="2" t="s">
        <v>32</v>
      </c>
      <c r="B14" s="2" t="s">
        <v>31</v>
      </c>
      <c r="C14" s="2" t="s">
        <v>33</v>
      </c>
      <c r="D14" s="2" t="s">
        <v>8</v>
      </c>
      <c r="E14" s="2" t="s">
        <v>187</v>
      </c>
      <c r="F14" s="2" t="s">
        <v>188</v>
      </c>
    </row>
    <row r="15" spans="1:6" ht="12.75">
      <c r="A15" s="2" t="s">
        <v>32</v>
      </c>
      <c r="B15" s="2" t="s">
        <v>31</v>
      </c>
      <c r="C15" s="2" t="s">
        <v>33</v>
      </c>
      <c r="D15" s="2" t="s">
        <v>8</v>
      </c>
      <c r="E15" s="2" t="s">
        <v>189</v>
      </c>
      <c r="F15" s="2" t="s">
        <v>188</v>
      </c>
    </row>
    <row r="16" spans="1:6" ht="12.75">
      <c r="A16" s="2" t="s">
        <v>32</v>
      </c>
      <c r="B16" s="2" t="s">
        <v>31</v>
      </c>
      <c r="C16" s="2" t="s">
        <v>35</v>
      </c>
      <c r="D16" s="2" t="s">
        <v>8</v>
      </c>
      <c r="E16" s="2" t="s">
        <v>190</v>
      </c>
      <c r="F16" s="2" t="s">
        <v>188</v>
      </c>
    </row>
    <row r="17" spans="1:6" ht="12.75">
      <c r="A17" s="2" t="s">
        <v>32</v>
      </c>
      <c r="B17" s="2" t="s">
        <v>31</v>
      </c>
      <c r="C17" s="2" t="s">
        <v>35</v>
      </c>
      <c r="D17" s="2" t="s">
        <v>8</v>
      </c>
      <c r="E17" s="2" t="s">
        <v>191</v>
      </c>
      <c r="F17" s="2" t="s">
        <v>188</v>
      </c>
    </row>
    <row r="18" spans="1:6" ht="12.75">
      <c r="A18" s="2" t="s">
        <v>77</v>
      </c>
      <c r="B18" s="2" t="s">
        <v>76</v>
      </c>
      <c r="C18" s="2" t="s">
        <v>65</v>
      </c>
      <c r="D18" s="2" t="s">
        <v>8</v>
      </c>
      <c r="E18" s="2" t="s">
        <v>218</v>
      </c>
      <c r="F18" s="2" t="s">
        <v>188</v>
      </c>
    </row>
    <row r="19" spans="1:6" ht="12.75">
      <c r="A19" s="2" t="s">
        <v>77</v>
      </c>
      <c r="B19" s="2" t="s">
        <v>76</v>
      </c>
      <c r="C19" s="2" t="s">
        <v>65</v>
      </c>
      <c r="D19" s="2" t="s">
        <v>8</v>
      </c>
      <c r="E19" s="2" t="s">
        <v>219</v>
      </c>
      <c r="F19" s="2" t="s">
        <v>188</v>
      </c>
    </row>
    <row r="20" spans="1:6" ht="12.75">
      <c r="A20" s="2" t="s">
        <v>77</v>
      </c>
      <c r="B20" s="2" t="s">
        <v>76</v>
      </c>
      <c r="C20" s="2" t="s">
        <v>78</v>
      </c>
      <c r="D20" s="2" t="s">
        <v>8</v>
      </c>
      <c r="E20" s="2" t="s">
        <v>220</v>
      </c>
      <c r="F20" s="2" t="s">
        <v>188</v>
      </c>
    </row>
    <row r="21" spans="1:6" ht="12.75">
      <c r="A21" s="2" t="s">
        <v>77</v>
      </c>
      <c r="B21" s="2" t="s">
        <v>76</v>
      </c>
      <c r="C21" s="2" t="s">
        <v>78</v>
      </c>
      <c r="D21" s="2" t="s">
        <v>8</v>
      </c>
      <c r="E21" s="2" t="s">
        <v>221</v>
      </c>
      <c r="F21" s="2" t="s">
        <v>188</v>
      </c>
    </row>
    <row r="22" spans="1:6" ht="12.75">
      <c r="A22" s="2" t="s">
        <v>77</v>
      </c>
      <c r="B22" s="2" t="s">
        <v>76</v>
      </c>
      <c r="C22" s="2" t="s">
        <v>79</v>
      </c>
      <c r="D22" s="2" t="s">
        <v>8</v>
      </c>
      <c r="E22" s="2" t="s">
        <v>222</v>
      </c>
      <c r="F22" s="2" t="s">
        <v>188</v>
      </c>
    </row>
    <row r="23" spans="1:6" ht="12.75">
      <c r="A23" s="2" t="s">
        <v>77</v>
      </c>
      <c r="B23" s="2" t="s">
        <v>76</v>
      </c>
      <c r="C23" s="2" t="s">
        <v>79</v>
      </c>
      <c r="D23" s="2" t="s">
        <v>8</v>
      </c>
      <c r="E23" s="2" t="s">
        <v>223</v>
      </c>
      <c r="F23" s="2" t="s">
        <v>188</v>
      </c>
    </row>
    <row r="24" spans="1:6" ht="12.75">
      <c r="A24" s="2" t="s">
        <v>51</v>
      </c>
      <c r="B24" s="2" t="s">
        <v>50</v>
      </c>
      <c r="C24" s="2" t="s">
        <v>7</v>
      </c>
      <c r="D24" s="2" t="s">
        <v>52</v>
      </c>
      <c r="E24" s="2" t="s">
        <v>202</v>
      </c>
      <c r="F24" s="2" t="s">
        <v>203</v>
      </c>
    </row>
    <row r="25" spans="1:6" ht="12.75">
      <c r="A25" s="2" t="s">
        <v>51</v>
      </c>
      <c r="B25" s="2" t="s">
        <v>50</v>
      </c>
      <c r="C25" s="2" t="s">
        <v>37</v>
      </c>
      <c r="D25" s="2" t="s">
        <v>52</v>
      </c>
      <c r="E25" s="2" t="s">
        <v>204</v>
      </c>
      <c r="F25" s="2" t="s">
        <v>203</v>
      </c>
    </row>
    <row r="26" spans="1:6" ht="12.75">
      <c r="A26" s="2" t="s">
        <v>51</v>
      </c>
      <c r="B26" s="2" t="s">
        <v>50</v>
      </c>
      <c r="C26" s="2" t="s">
        <v>49</v>
      </c>
      <c r="D26" s="2" t="s">
        <v>52</v>
      </c>
      <c r="E26" s="2" t="s">
        <v>205</v>
      </c>
      <c r="F26" s="2" t="s">
        <v>203</v>
      </c>
    </row>
    <row r="27" spans="1:6" ht="12.75">
      <c r="A27" s="2" t="s">
        <v>51</v>
      </c>
      <c r="B27" s="2" t="s">
        <v>50</v>
      </c>
      <c r="C27" s="2" t="s">
        <v>53</v>
      </c>
      <c r="D27" s="2" t="s">
        <v>52</v>
      </c>
      <c r="E27" s="2" t="s">
        <v>206</v>
      </c>
      <c r="F27" s="2" t="s">
        <v>203</v>
      </c>
    </row>
    <row r="28" spans="1:6" ht="12.75">
      <c r="A28" s="2" t="s">
        <v>51</v>
      </c>
      <c r="B28" s="2" t="s">
        <v>50</v>
      </c>
      <c r="C28" s="2" t="s">
        <v>54</v>
      </c>
      <c r="D28" s="2" t="s">
        <v>52</v>
      </c>
      <c r="E28" s="2" t="s">
        <v>207</v>
      </c>
      <c r="F28" s="2" t="s">
        <v>203</v>
      </c>
    </row>
    <row r="29" spans="1:6" ht="12.75">
      <c r="A29" s="2" t="s">
        <v>51</v>
      </c>
      <c r="B29" s="2" t="s">
        <v>50</v>
      </c>
      <c r="C29" s="2" t="s">
        <v>64</v>
      </c>
      <c r="D29" s="2" t="s">
        <v>52</v>
      </c>
      <c r="E29" s="2" t="s">
        <v>208</v>
      </c>
      <c r="F29" s="2" t="s">
        <v>203</v>
      </c>
    </row>
    <row r="30" spans="1:6" ht="12.75">
      <c r="A30" s="2" t="s">
        <v>51</v>
      </c>
      <c r="B30" s="2" t="s">
        <v>50</v>
      </c>
      <c r="C30" s="2" t="s">
        <v>33</v>
      </c>
      <c r="D30" s="2" t="s">
        <v>52</v>
      </c>
      <c r="E30" s="2" t="s">
        <v>209</v>
      </c>
      <c r="F30" s="2" t="s">
        <v>203</v>
      </c>
    </row>
    <row r="31" spans="1:6" ht="12.75">
      <c r="A31" s="2" t="s">
        <v>24</v>
      </c>
      <c r="B31" s="2" t="s">
        <v>80</v>
      </c>
      <c r="C31" s="2" t="s">
        <v>60</v>
      </c>
      <c r="D31" s="2" t="s">
        <v>61</v>
      </c>
      <c r="E31" s="2" t="s">
        <v>166</v>
      </c>
      <c r="F31" s="2" t="s">
        <v>167</v>
      </c>
    </row>
    <row r="32" spans="1:6" ht="12.75">
      <c r="A32" s="2" t="s">
        <v>24</v>
      </c>
      <c r="B32" s="2" t="s">
        <v>23</v>
      </c>
      <c r="C32" s="2" t="s">
        <v>13</v>
      </c>
      <c r="D32" s="2" t="s">
        <v>26</v>
      </c>
      <c r="E32" s="2" t="s">
        <v>157</v>
      </c>
      <c r="F32" s="2" t="s">
        <v>158</v>
      </c>
    </row>
    <row r="33" spans="1:6" ht="12.75">
      <c r="A33" s="2" t="s">
        <v>24</v>
      </c>
      <c r="B33" s="2" t="s">
        <v>23</v>
      </c>
      <c r="C33" s="2" t="s">
        <v>14</v>
      </c>
      <c r="D33" s="2" t="s">
        <v>8</v>
      </c>
      <c r="E33" s="2" t="s">
        <v>165</v>
      </c>
      <c r="F33" s="2" t="s">
        <v>158</v>
      </c>
    </row>
    <row r="34" spans="1:6" ht="12.75">
      <c r="A34" s="2" t="s">
        <v>24</v>
      </c>
      <c r="B34" s="2" t="s">
        <v>23</v>
      </c>
      <c r="C34" s="2" t="s">
        <v>7</v>
      </c>
      <c r="D34" s="2" t="s">
        <v>25</v>
      </c>
      <c r="E34" s="2" t="s">
        <v>170</v>
      </c>
      <c r="F34" s="2" t="s">
        <v>158</v>
      </c>
    </row>
    <row r="35" spans="1:6" ht="12.75">
      <c r="A35" s="2" t="s">
        <v>24</v>
      </c>
      <c r="B35" s="2" t="s">
        <v>23</v>
      </c>
      <c r="C35" s="2" t="s">
        <v>27</v>
      </c>
      <c r="D35" s="2" t="s">
        <v>25</v>
      </c>
      <c r="E35" s="2" t="s">
        <v>174</v>
      </c>
      <c r="F35" s="2" t="s">
        <v>158</v>
      </c>
    </row>
    <row r="36" spans="1:6" ht="12.75">
      <c r="A36" s="2" t="s">
        <v>6</v>
      </c>
      <c r="B36" s="2" t="s">
        <v>36</v>
      </c>
      <c r="C36" s="2" t="s">
        <v>37</v>
      </c>
      <c r="D36" s="2" t="s">
        <v>38</v>
      </c>
      <c r="E36" s="2" t="s">
        <v>122</v>
      </c>
      <c r="F36" s="2" t="s">
        <v>123</v>
      </c>
    </row>
    <row r="37" spans="1:6" ht="12.75">
      <c r="A37" s="2" t="s">
        <v>6</v>
      </c>
      <c r="B37" s="2" t="s">
        <v>36</v>
      </c>
      <c r="C37" s="2" t="s">
        <v>48</v>
      </c>
      <c r="D37" s="2" t="s">
        <v>38</v>
      </c>
      <c r="E37" s="2" t="s">
        <v>132</v>
      </c>
      <c r="F37" s="2" t="s">
        <v>123</v>
      </c>
    </row>
    <row r="38" spans="1:6" ht="12.75">
      <c r="A38" s="2" t="s">
        <v>6</v>
      </c>
      <c r="B38" s="2" t="s">
        <v>36</v>
      </c>
      <c r="C38" s="2" t="s">
        <v>39</v>
      </c>
      <c r="D38" s="2" t="s">
        <v>38</v>
      </c>
      <c r="E38" s="2" t="s">
        <v>136</v>
      </c>
      <c r="F38" s="2" t="s">
        <v>123</v>
      </c>
    </row>
    <row r="39" spans="1:6" ht="12.75">
      <c r="A39" s="2" t="s">
        <v>6</v>
      </c>
      <c r="B39" s="2" t="s">
        <v>36</v>
      </c>
      <c r="C39" s="2" t="s">
        <v>42</v>
      </c>
      <c r="D39" s="2" t="s">
        <v>38</v>
      </c>
      <c r="E39" s="2" t="s">
        <v>141</v>
      </c>
      <c r="F39" s="2" t="s">
        <v>123</v>
      </c>
    </row>
    <row r="40" spans="1:6" ht="12.75">
      <c r="A40" s="2" t="s">
        <v>94</v>
      </c>
      <c r="B40" s="2" t="s">
        <v>93</v>
      </c>
      <c r="C40" s="2" t="s">
        <v>95</v>
      </c>
      <c r="D40" s="2" t="s">
        <v>61</v>
      </c>
      <c r="E40" s="2" t="s">
        <v>226</v>
      </c>
      <c r="F40" s="2" t="s">
        <v>227</v>
      </c>
    </row>
    <row r="41" spans="1:6" ht="12.75">
      <c r="A41" s="2" t="s">
        <v>30</v>
      </c>
      <c r="B41" s="2" t="s">
        <v>29</v>
      </c>
      <c r="C41" s="2" t="s">
        <v>13</v>
      </c>
      <c r="D41" s="2" t="s">
        <v>8</v>
      </c>
      <c r="E41" s="2" t="s">
        <v>224</v>
      </c>
      <c r="F41" s="2" t="s">
        <v>225</v>
      </c>
    </row>
    <row r="42" spans="1:6" ht="12.75">
      <c r="A42" s="2" t="s">
        <v>6</v>
      </c>
      <c r="B42" s="2" t="s">
        <v>17</v>
      </c>
      <c r="C42" s="2" t="s">
        <v>7</v>
      </c>
      <c r="D42" s="2" t="s">
        <v>16</v>
      </c>
      <c r="E42" s="2" t="s">
        <v>114</v>
      </c>
      <c r="F42" s="2" t="s">
        <v>102</v>
      </c>
    </row>
    <row r="43" spans="1:6" ht="12.75">
      <c r="A43" s="2" t="s">
        <v>6</v>
      </c>
      <c r="B43" s="2" t="s">
        <v>19</v>
      </c>
      <c r="C43" s="2" t="s">
        <v>7</v>
      </c>
      <c r="D43" s="2" t="s">
        <v>16</v>
      </c>
      <c r="E43" s="2" t="s">
        <v>115</v>
      </c>
      <c r="F43" s="2" t="s">
        <v>102</v>
      </c>
    </row>
    <row r="44" spans="1:6" ht="12.75">
      <c r="A44" s="2" t="s">
        <v>6</v>
      </c>
      <c r="B44" s="2" t="s">
        <v>36</v>
      </c>
      <c r="C44" s="2" t="s">
        <v>37</v>
      </c>
      <c r="D44" s="2" t="s">
        <v>38</v>
      </c>
      <c r="E44" s="2" t="s">
        <v>120</v>
      </c>
      <c r="F44" s="2" t="s">
        <v>121</v>
      </c>
    </row>
    <row r="45" spans="1:6" ht="12.75">
      <c r="A45" s="2" t="s">
        <v>6</v>
      </c>
      <c r="B45" s="2" t="s">
        <v>36</v>
      </c>
      <c r="C45" s="2" t="s">
        <v>48</v>
      </c>
      <c r="D45" s="2" t="s">
        <v>38</v>
      </c>
      <c r="E45" s="2" t="s">
        <v>131</v>
      </c>
      <c r="F45" s="2" t="s">
        <v>121</v>
      </c>
    </row>
    <row r="46" spans="1:6" ht="12.75">
      <c r="A46" s="2" t="s">
        <v>6</v>
      </c>
      <c r="B46" s="2" t="s">
        <v>36</v>
      </c>
      <c r="C46" s="2" t="s">
        <v>39</v>
      </c>
      <c r="D46" s="2" t="s">
        <v>38</v>
      </c>
      <c r="E46" s="2" t="s">
        <v>135</v>
      </c>
      <c r="F46" s="2" t="s">
        <v>121</v>
      </c>
    </row>
    <row r="47" spans="1:6" ht="12.75">
      <c r="A47" s="2" t="s">
        <v>6</v>
      </c>
      <c r="B47" s="2" t="s">
        <v>36</v>
      </c>
      <c r="C47" s="2" t="s">
        <v>42</v>
      </c>
      <c r="D47" s="2" t="s">
        <v>38</v>
      </c>
      <c r="E47" s="2" t="s">
        <v>140</v>
      </c>
      <c r="F47" s="2" t="s">
        <v>121</v>
      </c>
    </row>
    <row r="48" spans="1:6" ht="12.75">
      <c r="A48" s="2" t="s">
        <v>6</v>
      </c>
      <c r="B48" s="2" t="s">
        <v>9</v>
      </c>
      <c r="C48" s="2" t="s">
        <v>13</v>
      </c>
      <c r="D48" s="2" t="s">
        <v>8</v>
      </c>
      <c r="E48" s="2" t="s">
        <v>106</v>
      </c>
      <c r="F48" s="2" t="s">
        <v>107</v>
      </c>
    </row>
    <row r="49" spans="1:6" ht="12.75">
      <c r="A49" s="2" t="s">
        <v>6</v>
      </c>
      <c r="B49" s="2" t="s">
        <v>9</v>
      </c>
      <c r="C49" s="2" t="s">
        <v>7</v>
      </c>
      <c r="D49" s="2" t="s">
        <v>8</v>
      </c>
      <c r="E49" s="2" t="s">
        <v>116</v>
      </c>
      <c r="F49" s="2" t="s">
        <v>107</v>
      </c>
    </row>
    <row r="50" spans="1:6" ht="12.75">
      <c r="A50" s="2" t="s">
        <v>6</v>
      </c>
      <c r="B50" s="2" t="s">
        <v>57</v>
      </c>
      <c r="C50" s="2" t="s">
        <v>7</v>
      </c>
      <c r="D50" s="2" t="s">
        <v>58</v>
      </c>
      <c r="E50" s="2" t="s">
        <v>117</v>
      </c>
      <c r="F50" s="2" t="s">
        <v>107</v>
      </c>
    </row>
    <row r="51" spans="1:6" ht="12.75">
      <c r="A51" s="2" t="s">
        <v>6</v>
      </c>
      <c r="B51" s="2" t="s">
        <v>9</v>
      </c>
      <c r="C51" s="2" t="s">
        <v>11</v>
      </c>
      <c r="D51" s="2" t="s">
        <v>8</v>
      </c>
      <c r="E51" s="2" t="s">
        <v>125</v>
      </c>
      <c r="F51" s="2" t="s">
        <v>107</v>
      </c>
    </row>
    <row r="52" spans="1:6" ht="12.75">
      <c r="A52" s="2" t="s">
        <v>6</v>
      </c>
      <c r="B52" s="2" t="s">
        <v>57</v>
      </c>
      <c r="C52" s="2" t="s">
        <v>11</v>
      </c>
      <c r="D52" s="2" t="s">
        <v>58</v>
      </c>
      <c r="E52" s="2" t="s">
        <v>126</v>
      </c>
      <c r="F52" s="2" t="s">
        <v>107</v>
      </c>
    </row>
    <row r="53" spans="1:6" ht="12.75">
      <c r="A53" s="2" t="s">
        <v>6</v>
      </c>
      <c r="B53" s="2" t="s">
        <v>18</v>
      </c>
      <c r="C53" s="2" t="s">
        <v>11</v>
      </c>
      <c r="D53" s="2" t="s">
        <v>16</v>
      </c>
      <c r="E53" s="2" t="s">
        <v>127</v>
      </c>
      <c r="F53" s="2" t="s">
        <v>107</v>
      </c>
    </row>
    <row r="54" spans="1:6" ht="12.75">
      <c r="A54" s="2" t="s">
        <v>6</v>
      </c>
      <c r="B54" s="2" t="s">
        <v>57</v>
      </c>
      <c r="C54" s="2" t="s">
        <v>34</v>
      </c>
      <c r="D54" s="2" t="s">
        <v>58</v>
      </c>
      <c r="E54" s="2" t="s">
        <v>134</v>
      </c>
      <c r="F54" s="2" t="s">
        <v>107</v>
      </c>
    </row>
    <row r="55" spans="1:6" ht="12.75">
      <c r="A55" s="2" t="s">
        <v>6</v>
      </c>
      <c r="B55" s="2" t="s">
        <v>57</v>
      </c>
      <c r="C55" s="2" t="s">
        <v>53</v>
      </c>
      <c r="D55" s="2" t="s">
        <v>58</v>
      </c>
      <c r="E55" s="2" t="s">
        <v>138</v>
      </c>
      <c r="F55" s="2" t="s">
        <v>107</v>
      </c>
    </row>
    <row r="56" spans="1:6" ht="12.75">
      <c r="A56" s="2" t="s">
        <v>46</v>
      </c>
      <c r="B56" s="2" t="s">
        <v>45</v>
      </c>
      <c r="C56" s="2" t="s">
        <v>47</v>
      </c>
      <c r="D56" s="2" t="s">
        <v>8</v>
      </c>
      <c r="E56" s="2" t="s">
        <v>210</v>
      </c>
      <c r="F56" s="2" t="s">
        <v>107</v>
      </c>
    </row>
    <row r="57" spans="1:6" ht="12.75">
      <c r="A57" s="2" t="s">
        <v>46</v>
      </c>
      <c r="B57" s="2" t="s">
        <v>45</v>
      </c>
      <c r="C57" s="2" t="s">
        <v>13</v>
      </c>
      <c r="D57" s="2" t="s">
        <v>8</v>
      </c>
      <c r="E57" s="2" t="s">
        <v>211</v>
      </c>
      <c r="F57" s="2" t="s">
        <v>107</v>
      </c>
    </row>
    <row r="58" spans="1:6" ht="12.75">
      <c r="A58" s="2" t="s">
        <v>46</v>
      </c>
      <c r="B58" s="2" t="s">
        <v>63</v>
      </c>
      <c r="C58" s="2" t="s">
        <v>13</v>
      </c>
      <c r="D58" s="2" t="s">
        <v>58</v>
      </c>
      <c r="E58" s="2" t="s">
        <v>212</v>
      </c>
      <c r="F58" s="2" t="s">
        <v>107</v>
      </c>
    </row>
    <row r="59" spans="1:6" ht="12.75">
      <c r="A59" s="2" t="s">
        <v>46</v>
      </c>
      <c r="B59" s="2" t="s">
        <v>45</v>
      </c>
      <c r="C59" s="2" t="s">
        <v>7</v>
      </c>
      <c r="D59" s="2" t="s">
        <v>8</v>
      </c>
      <c r="E59" s="2" t="s">
        <v>213</v>
      </c>
      <c r="F59" s="2" t="s">
        <v>107</v>
      </c>
    </row>
    <row r="60" spans="1:6" ht="12.75">
      <c r="A60" s="2" t="s">
        <v>46</v>
      </c>
      <c r="B60" s="2" t="s">
        <v>63</v>
      </c>
      <c r="C60" s="2" t="s">
        <v>7</v>
      </c>
      <c r="D60" s="2" t="s">
        <v>58</v>
      </c>
      <c r="E60" s="2" t="s">
        <v>214</v>
      </c>
      <c r="F60" s="2" t="s">
        <v>107</v>
      </c>
    </row>
    <row r="61" spans="1:6" ht="12.75">
      <c r="A61" s="2" t="s">
        <v>46</v>
      </c>
      <c r="B61" s="2" t="s">
        <v>63</v>
      </c>
      <c r="C61" s="2" t="s">
        <v>27</v>
      </c>
      <c r="D61" s="2" t="s">
        <v>58</v>
      </c>
      <c r="E61" s="2" t="s">
        <v>215</v>
      </c>
      <c r="F61" s="2" t="s">
        <v>107</v>
      </c>
    </row>
    <row r="62" spans="1:6" ht="12.75">
      <c r="A62" s="2" t="s">
        <v>46</v>
      </c>
      <c r="B62" s="2" t="s">
        <v>63</v>
      </c>
      <c r="C62" s="2" t="s">
        <v>11</v>
      </c>
      <c r="D62" s="2" t="s">
        <v>58</v>
      </c>
      <c r="E62" s="2" t="s">
        <v>216</v>
      </c>
      <c r="F62" s="2" t="s">
        <v>107</v>
      </c>
    </row>
    <row r="63" spans="1:6" ht="12.75">
      <c r="A63" s="2" t="s">
        <v>46</v>
      </c>
      <c r="B63" s="2" t="s">
        <v>63</v>
      </c>
      <c r="C63" s="2" t="s">
        <v>34</v>
      </c>
      <c r="D63" s="2" t="s">
        <v>58</v>
      </c>
      <c r="E63" s="2" t="s">
        <v>217</v>
      </c>
      <c r="F63" s="2" t="s">
        <v>107</v>
      </c>
    </row>
    <row r="64" spans="1:6" ht="12.75">
      <c r="A64" s="2" t="s">
        <v>67</v>
      </c>
      <c r="B64" s="2" t="s">
        <v>66</v>
      </c>
      <c r="C64" s="2" t="s">
        <v>68</v>
      </c>
      <c r="D64" s="2" t="s">
        <v>69</v>
      </c>
      <c r="E64" s="2" t="s">
        <v>145</v>
      </c>
      <c r="F64" s="2" t="s">
        <v>146</v>
      </c>
    </row>
    <row r="65" spans="1:6" ht="12.75">
      <c r="A65" s="2" t="s">
        <v>67</v>
      </c>
      <c r="B65" s="2" t="s">
        <v>66</v>
      </c>
      <c r="C65" s="2" t="s">
        <v>68</v>
      </c>
      <c r="D65" s="2" t="s">
        <v>69</v>
      </c>
      <c r="E65" s="2" t="s">
        <v>147</v>
      </c>
      <c r="F65" s="2" t="s">
        <v>146</v>
      </c>
    </row>
    <row r="66" spans="1:6" ht="12.75">
      <c r="A66" s="2" t="s">
        <v>67</v>
      </c>
      <c r="B66" s="2" t="s">
        <v>66</v>
      </c>
      <c r="C66" s="2" t="s">
        <v>70</v>
      </c>
      <c r="D66" s="2" t="s">
        <v>69</v>
      </c>
      <c r="E66" s="2" t="s">
        <v>149</v>
      </c>
      <c r="F66" s="2" t="s">
        <v>146</v>
      </c>
    </row>
    <row r="67" spans="1:6" ht="12.75">
      <c r="A67" s="2" t="s">
        <v>67</v>
      </c>
      <c r="B67" s="2" t="s">
        <v>66</v>
      </c>
      <c r="C67" s="2" t="s">
        <v>70</v>
      </c>
      <c r="D67" s="2" t="s">
        <v>69</v>
      </c>
      <c r="E67" s="2" t="s">
        <v>150</v>
      </c>
      <c r="F67" s="2" t="s">
        <v>146</v>
      </c>
    </row>
    <row r="68" spans="1:6" ht="12.75">
      <c r="A68" s="2" t="s">
        <v>67</v>
      </c>
      <c r="B68" s="2" t="s">
        <v>66</v>
      </c>
      <c r="C68" s="2" t="s">
        <v>71</v>
      </c>
      <c r="D68" s="2" t="s">
        <v>69</v>
      </c>
      <c r="E68" s="2" t="s">
        <v>152</v>
      </c>
      <c r="F68" s="2" t="s">
        <v>146</v>
      </c>
    </row>
    <row r="69" spans="1:6" ht="12.75">
      <c r="A69" s="2" t="s">
        <v>67</v>
      </c>
      <c r="B69" s="2" t="s">
        <v>66</v>
      </c>
      <c r="C69" s="2" t="s">
        <v>71</v>
      </c>
      <c r="D69" s="2" t="s">
        <v>69</v>
      </c>
      <c r="E69" s="2" t="s">
        <v>153</v>
      </c>
      <c r="F69" s="2" t="s">
        <v>146</v>
      </c>
    </row>
    <row r="70" spans="1:6" ht="12.75">
      <c r="A70" s="2" t="s">
        <v>67</v>
      </c>
      <c r="B70" s="2" t="s">
        <v>66</v>
      </c>
      <c r="C70" s="2" t="s">
        <v>72</v>
      </c>
      <c r="D70" s="2" t="s">
        <v>69</v>
      </c>
      <c r="E70" s="2" t="s">
        <v>155</v>
      </c>
      <c r="F70" s="2" t="s">
        <v>146</v>
      </c>
    </row>
    <row r="71" spans="1:6" ht="12.75">
      <c r="A71" s="2" t="s">
        <v>67</v>
      </c>
      <c r="B71" s="2" t="s">
        <v>66</v>
      </c>
      <c r="C71" s="2" t="s">
        <v>72</v>
      </c>
      <c r="D71" s="2" t="s">
        <v>69</v>
      </c>
      <c r="E71" s="2" t="s">
        <v>156</v>
      </c>
      <c r="F71" s="2" t="s">
        <v>146</v>
      </c>
    </row>
    <row r="72" spans="1:6" ht="12.75">
      <c r="A72" s="2" t="s">
        <v>6</v>
      </c>
      <c r="B72" s="2" t="s">
        <v>5</v>
      </c>
      <c r="C72" s="2" t="s">
        <v>47</v>
      </c>
      <c r="D72" s="2" t="s">
        <v>59</v>
      </c>
      <c r="E72" s="2" t="s">
        <v>99</v>
      </c>
      <c r="F72" s="2" t="s">
        <v>100</v>
      </c>
    </row>
    <row r="73" spans="1:6" ht="12.75">
      <c r="A73" s="2" t="s">
        <v>6</v>
      </c>
      <c r="B73" s="2" t="s">
        <v>5</v>
      </c>
      <c r="C73" s="2" t="s">
        <v>47</v>
      </c>
      <c r="D73" s="2" t="s">
        <v>59</v>
      </c>
      <c r="E73" s="2" t="s">
        <v>101</v>
      </c>
      <c r="F73" s="2" t="s">
        <v>100</v>
      </c>
    </row>
    <row r="74" spans="1:6" ht="12.75">
      <c r="A74" s="2" t="s">
        <v>6</v>
      </c>
      <c r="B74" s="2" t="s">
        <v>5</v>
      </c>
      <c r="C74" s="2" t="s">
        <v>13</v>
      </c>
      <c r="D74" s="2" t="s">
        <v>59</v>
      </c>
      <c r="E74" s="2" t="s">
        <v>103</v>
      </c>
      <c r="F74" s="2" t="s">
        <v>100</v>
      </c>
    </row>
    <row r="75" spans="1:6" ht="12.75">
      <c r="A75" s="2" t="s">
        <v>6</v>
      </c>
      <c r="B75" s="2" t="s">
        <v>5</v>
      </c>
      <c r="C75" s="2" t="s">
        <v>13</v>
      </c>
      <c r="D75" s="2" t="s">
        <v>59</v>
      </c>
      <c r="E75" s="2" t="s">
        <v>104</v>
      </c>
      <c r="F75" s="2" t="s">
        <v>100</v>
      </c>
    </row>
    <row r="76" spans="1:6" ht="12.75">
      <c r="A76" s="2" t="s">
        <v>6</v>
      </c>
      <c r="B76" s="2" t="s">
        <v>5</v>
      </c>
      <c r="C76" s="2" t="s">
        <v>60</v>
      </c>
      <c r="D76" s="2" t="s">
        <v>61</v>
      </c>
      <c r="E76" s="2" t="s">
        <v>108</v>
      </c>
      <c r="F76" s="2" t="s">
        <v>100</v>
      </c>
    </row>
    <row r="77" spans="1:6" ht="12.75">
      <c r="A77" s="2" t="s">
        <v>6</v>
      </c>
      <c r="B77" s="2" t="s">
        <v>5</v>
      </c>
      <c r="C77" s="2" t="s">
        <v>60</v>
      </c>
      <c r="D77" s="2" t="s">
        <v>61</v>
      </c>
      <c r="E77" s="2" t="s">
        <v>109</v>
      </c>
      <c r="F77" s="2" t="s">
        <v>100</v>
      </c>
    </row>
    <row r="78" spans="1:6" ht="12.75">
      <c r="A78" s="2" t="s">
        <v>6</v>
      </c>
      <c r="B78" s="2" t="s">
        <v>5</v>
      </c>
      <c r="C78" s="2" t="s">
        <v>7</v>
      </c>
      <c r="D78" s="2" t="s">
        <v>59</v>
      </c>
      <c r="E78" s="2" t="s">
        <v>112</v>
      </c>
      <c r="F78" s="2" t="s">
        <v>100</v>
      </c>
    </row>
    <row r="79" spans="1:6" ht="12.75">
      <c r="A79" s="2" t="s">
        <v>6</v>
      </c>
      <c r="B79" s="2" t="s">
        <v>5</v>
      </c>
      <c r="C79" s="2" t="s">
        <v>7</v>
      </c>
      <c r="D79" s="2" t="s">
        <v>59</v>
      </c>
      <c r="E79" s="2" t="s">
        <v>113</v>
      </c>
      <c r="F79" s="2" t="s">
        <v>100</v>
      </c>
    </row>
    <row r="80" spans="1:6" ht="12.75">
      <c r="A80" s="2" t="s">
        <v>6</v>
      </c>
      <c r="B80" s="2" t="s">
        <v>5</v>
      </c>
      <c r="C80" s="2" t="s">
        <v>62</v>
      </c>
      <c r="D80" s="2" t="s">
        <v>61</v>
      </c>
      <c r="E80" s="2" t="s">
        <v>118</v>
      </c>
      <c r="F80" s="2" t="s">
        <v>100</v>
      </c>
    </row>
    <row r="81" spans="1:6" ht="12.75">
      <c r="A81" s="2" t="s">
        <v>6</v>
      </c>
      <c r="B81" s="2" t="s">
        <v>5</v>
      </c>
      <c r="C81" s="2" t="s">
        <v>62</v>
      </c>
      <c r="D81" s="2" t="s">
        <v>61</v>
      </c>
      <c r="E81" s="2" t="s">
        <v>119</v>
      </c>
      <c r="F81" s="2" t="s">
        <v>100</v>
      </c>
    </row>
    <row r="82" spans="1:6" ht="12.75">
      <c r="A82" s="2" t="s">
        <v>89</v>
      </c>
      <c r="B82" s="2" t="s">
        <v>88</v>
      </c>
      <c r="C82" s="2" t="s">
        <v>90</v>
      </c>
      <c r="D82" s="2" t="s">
        <v>91</v>
      </c>
      <c r="E82" s="2" t="s">
        <v>228</v>
      </c>
      <c r="F82" s="2" t="s">
        <v>100</v>
      </c>
    </row>
    <row r="83" spans="1:6" ht="12.75">
      <c r="A83" s="2" t="s">
        <v>67</v>
      </c>
      <c r="B83" s="2" t="s">
        <v>66</v>
      </c>
      <c r="C83" s="2" t="s">
        <v>68</v>
      </c>
      <c r="D83" s="2" t="s">
        <v>69</v>
      </c>
      <c r="E83" s="2" t="s">
        <v>143</v>
      </c>
      <c r="F83" s="2" t="s">
        <v>144</v>
      </c>
    </row>
    <row r="84" spans="1:6" ht="12.75">
      <c r="A84" s="2" t="s">
        <v>67</v>
      </c>
      <c r="B84" s="2" t="s">
        <v>66</v>
      </c>
      <c r="C84" s="2" t="s">
        <v>70</v>
      </c>
      <c r="D84" s="2" t="s">
        <v>69</v>
      </c>
      <c r="E84" s="2" t="s">
        <v>148</v>
      </c>
      <c r="F84" s="2" t="s">
        <v>144</v>
      </c>
    </row>
    <row r="85" spans="1:6" ht="12.75">
      <c r="A85" s="2" t="s">
        <v>67</v>
      </c>
      <c r="B85" s="2" t="s">
        <v>66</v>
      </c>
      <c r="C85" s="2" t="s">
        <v>71</v>
      </c>
      <c r="D85" s="2" t="s">
        <v>69</v>
      </c>
      <c r="E85" s="2" t="s">
        <v>151</v>
      </c>
      <c r="F85" s="2" t="s">
        <v>144</v>
      </c>
    </row>
    <row r="86" spans="1:6" ht="12.75">
      <c r="A86" s="2" t="s">
        <v>67</v>
      </c>
      <c r="B86" s="2" t="s">
        <v>66</v>
      </c>
      <c r="C86" s="2" t="s">
        <v>72</v>
      </c>
      <c r="D86" s="2" t="s">
        <v>69</v>
      </c>
      <c r="E86" s="2" t="s">
        <v>154</v>
      </c>
      <c r="F86" s="2" t="s">
        <v>144</v>
      </c>
    </row>
    <row r="87" spans="1:6" ht="12.75">
      <c r="A87" s="2" t="s">
        <v>22</v>
      </c>
      <c r="B87" s="2" t="s">
        <v>43</v>
      </c>
      <c r="C87" s="2" t="s">
        <v>13</v>
      </c>
      <c r="D87" s="2" t="s">
        <v>44</v>
      </c>
      <c r="E87" s="2" t="s">
        <v>178</v>
      </c>
      <c r="F87" s="2" t="s">
        <v>144</v>
      </c>
    </row>
    <row r="88" spans="1:6" ht="12.75">
      <c r="A88" s="2" t="s">
        <v>22</v>
      </c>
      <c r="B88" s="2" t="s">
        <v>43</v>
      </c>
      <c r="C88" s="2" t="s">
        <v>7</v>
      </c>
      <c r="D88" s="2" t="s">
        <v>44</v>
      </c>
      <c r="E88" s="2" t="s">
        <v>180</v>
      </c>
      <c r="F88" s="2" t="s">
        <v>144</v>
      </c>
    </row>
    <row r="89" spans="1:6" ht="12.75">
      <c r="A89" s="2" t="s">
        <v>22</v>
      </c>
      <c r="B89" s="2" t="s">
        <v>43</v>
      </c>
      <c r="C89" s="2" t="s">
        <v>27</v>
      </c>
      <c r="D89" s="2" t="s">
        <v>44</v>
      </c>
      <c r="E89" s="2" t="s">
        <v>183</v>
      </c>
      <c r="F89" s="2" t="s">
        <v>144</v>
      </c>
    </row>
    <row r="90" spans="1:6" ht="12.75">
      <c r="A90" s="2" t="s">
        <v>22</v>
      </c>
      <c r="B90" s="2" t="s">
        <v>43</v>
      </c>
      <c r="C90" s="2" t="s">
        <v>11</v>
      </c>
      <c r="D90" s="2" t="s">
        <v>44</v>
      </c>
      <c r="E90" s="2" t="s">
        <v>184</v>
      </c>
      <c r="F90" s="2" t="s">
        <v>144</v>
      </c>
    </row>
    <row r="91" spans="1:6" ht="12.75">
      <c r="A91" s="2" t="s">
        <v>22</v>
      </c>
      <c r="B91" s="2" t="s">
        <v>43</v>
      </c>
      <c r="C91" s="2" t="s">
        <v>49</v>
      </c>
      <c r="D91" s="2" t="s">
        <v>44</v>
      </c>
      <c r="E91" s="2" t="s">
        <v>185</v>
      </c>
      <c r="F91" s="2" t="s">
        <v>144</v>
      </c>
    </row>
    <row r="92" spans="1:6" ht="12.75">
      <c r="A92" s="2" t="s">
        <v>22</v>
      </c>
      <c r="B92" s="2" t="s">
        <v>43</v>
      </c>
      <c r="C92" s="2" t="s">
        <v>34</v>
      </c>
      <c r="D92" s="2" t="s">
        <v>44</v>
      </c>
      <c r="E92" s="2" t="s">
        <v>186</v>
      </c>
      <c r="F92" s="2" t="s">
        <v>144</v>
      </c>
    </row>
    <row r="93" spans="1:6" ht="12.75">
      <c r="A93" s="2" t="s">
        <v>74</v>
      </c>
      <c r="B93" s="2" t="s">
        <v>73</v>
      </c>
      <c r="C93" s="2" t="s">
        <v>11</v>
      </c>
      <c r="D93" s="2" t="s">
        <v>52</v>
      </c>
      <c r="E93" s="2" t="s">
        <v>192</v>
      </c>
      <c r="F93" s="2" t="s">
        <v>144</v>
      </c>
    </row>
    <row r="94" spans="1:6" ht="12.75">
      <c r="A94" s="2" t="s">
        <v>74</v>
      </c>
      <c r="B94" s="2" t="s">
        <v>73</v>
      </c>
      <c r="C94" s="2" t="s">
        <v>34</v>
      </c>
      <c r="D94" s="2" t="s">
        <v>52</v>
      </c>
      <c r="E94" s="2" t="s">
        <v>193</v>
      </c>
      <c r="F94" s="2" t="s">
        <v>144</v>
      </c>
    </row>
    <row r="95" spans="1:6" ht="12.75">
      <c r="A95" s="2" t="s">
        <v>74</v>
      </c>
      <c r="B95" s="2" t="s">
        <v>73</v>
      </c>
      <c r="C95" s="2" t="s">
        <v>53</v>
      </c>
      <c r="D95" s="2" t="s">
        <v>52</v>
      </c>
      <c r="E95" s="2" t="s">
        <v>194</v>
      </c>
      <c r="F95" s="2" t="s">
        <v>144</v>
      </c>
    </row>
    <row r="96" spans="1:6" ht="12.75">
      <c r="A96" s="2" t="s">
        <v>74</v>
      </c>
      <c r="B96" s="2" t="s">
        <v>73</v>
      </c>
      <c r="C96" s="2" t="s">
        <v>65</v>
      </c>
      <c r="D96" s="2" t="s">
        <v>52</v>
      </c>
      <c r="E96" s="2" t="s">
        <v>195</v>
      </c>
      <c r="F96" s="2" t="s">
        <v>144</v>
      </c>
    </row>
    <row r="97" spans="1:6" ht="12.75">
      <c r="A97" s="2" t="s">
        <v>74</v>
      </c>
      <c r="B97" s="2" t="s">
        <v>73</v>
      </c>
      <c r="C97" s="2" t="s">
        <v>54</v>
      </c>
      <c r="D97" s="2" t="s">
        <v>52</v>
      </c>
      <c r="E97" s="2" t="s">
        <v>196</v>
      </c>
      <c r="F97" s="2" t="s">
        <v>144</v>
      </c>
    </row>
    <row r="98" spans="1:6" ht="12.75">
      <c r="A98" s="2" t="s">
        <v>74</v>
      </c>
      <c r="B98" s="2" t="s">
        <v>73</v>
      </c>
      <c r="C98" s="2" t="s">
        <v>75</v>
      </c>
      <c r="D98" s="2" t="s">
        <v>52</v>
      </c>
      <c r="E98" s="2" t="s">
        <v>197</v>
      </c>
      <c r="F98" s="2" t="s">
        <v>144</v>
      </c>
    </row>
    <row r="99" spans="1:6" ht="12.75">
      <c r="A99" s="2" t="s">
        <v>82</v>
      </c>
      <c r="B99" s="2" t="s">
        <v>81</v>
      </c>
      <c r="C99" s="2" t="s">
        <v>83</v>
      </c>
      <c r="D99" s="2" t="s">
        <v>84</v>
      </c>
      <c r="E99" s="2" t="s">
        <v>198</v>
      </c>
      <c r="F99" s="2" t="s">
        <v>144</v>
      </c>
    </row>
    <row r="100" spans="1:6" ht="12.75">
      <c r="A100" s="2" t="s">
        <v>82</v>
      </c>
      <c r="B100" s="2" t="s">
        <v>81</v>
      </c>
      <c r="C100" s="2" t="s">
        <v>85</v>
      </c>
      <c r="D100" s="2" t="s">
        <v>84</v>
      </c>
      <c r="E100" s="2" t="s">
        <v>199</v>
      </c>
      <c r="F100" s="2" t="s">
        <v>144</v>
      </c>
    </row>
    <row r="101" spans="1:6" ht="12.75">
      <c r="A101" s="2" t="s">
        <v>82</v>
      </c>
      <c r="B101" s="2" t="s">
        <v>81</v>
      </c>
      <c r="C101" s="2" t="s">
        <v>86</v>
      </c>
      <c r="D101" s="2" t="s">
        <v>84</v>
      </c>
      <c r="E101" s="2" t="s">
        <v>200</v>
      </c>
      <c r="F101" s="2" t="s">
        <v>144</v>
      </c>
    </row>
    <row r="102" spans="1:6" ht="12.75">
      <c r="A102" s="2" t="s">
        <v>82</v>
      </c>
      <c r="B102" s="2" t="s">
        <v>81</v>
      </c>
      <c r="C102" s="2" t="s">
        <v>87</v>
      </c>
      <c r="D102" s="2" t="s">
        <v>84</v>
      </c>
      <c r="E102" s="2" t="s">
        <v>201</v>
      </c>
      <c r="F102" s="2" t="s">
        <v>144</v>
      </c>
    </row>
    <row r="103" spans="1:6" ht="12.75">
      <c r="A103" s="2" t="s">
        <v>24</v>
      </c>
      <c r="B103" s="2" t="s">
        <v>23</v>
      </c>
      <c r="C103" s="2" t="s">
        <v>14</v>
      </c>
      <c r="D103" s="2" t="s">
        <v>25</v>
      </c>
      <c r="E103" s="2" t="s">
        <v>163</v>
      </c>
      <c r="F103" s="2" t="s">
        <v>164</v>
      </c>
    </row>
    <row r="104" spans="1:6" ht="12.75">
      <c r="A104" s="2" t="s">
        <v>24</v>
      </c>
      <c r="B104" s="2" t="s">
        <v>23</v>
      </c>
      <c r="C104" s="2" t="s">
        <v>10</v>
      </c>
      <c r="D104" s="2" t="s">
        <v>25</v>
      </c>
      <c r="E104" s="2" t="s">
        <v>173</v>
      </c>
      <c r="F104" s="2" t="s">
        <v>164</v>
      </c>
    </row>
    <row r="105" spans="1:6" ht="12.75">
      <c r="A105" s="2" t="s">
        <v>24</v>
      </c>
      <c r="B105" s="2" t="s">
        <v>23</v>
      </c>
      <c r="C105" s="2" t="s">
        <v>28</v>
      </c>
      <c r="D105" s="2" t="s">
        <v>25</v>
      </c>
      <c r="E105" s="2" t="s">
        <v>177</v>
      </c>
      <c r="F105" s="2" t="s">
        <v>164</v>
      </c>
    </row>
    <row r="106" spans="1:6" ht="12.75">
      <c r="A106" s="2" t="s">
        <v>24</v>
      </c>
      <c r="B106" s="2" t="s">
        <v>80</v>
      </c>
      <c r="C106" s="2" t="s">
        <v>60</v>
      </c>
      <c r="D106" s="2" t="s">
        <v>61</v>
      </c>
      <c r="E106" s="2" t="s">
        <v>168</v>
      </c>
      <c r="F106" s="2" t="s">
        <v>169</v>
      </c>
    </row>
    <row r="107" spans="1:6" ht="12.75">
      <c r="A107" s="2" t="s">
        <v>6</v>
      </c>
      <c r="B107" s="2" t="s">
        <v>55</v>
      </c>
      <c r="C107" s="2" t="s">
        <v>7</v>
      </c>
      <c r="D107" s="2" t="s">
        <v>56</v>
      </c>
      <c r="E107" s="2" t="s">
        <v>110</v>
      </c>
      <c r="F107" s="2" t="s">
        <v>105</v>
      </c>
    </row>
    <row r="108" spans="1:6" ht="12.75">
      <c r="A108" s="2" t="s">
        <v>6</v>
      </c>
      <c r="B108" s="2" t="s">
        <v>15</v>
      </c>
      <c r="C108" s="2" t="s">
        <v>7</v>
      </c>
      <c r="D108" s="2" t="s">
        <v>16</v>
      </c>
      <c r="E108" s="2" t="s">
        <v>111</v>
      </c>
      <c r="F108" s="2" t="s">
        <v>105</v>
      </c>
    </row>
    <row r="109" spans="1:6" ht="12.75">
      <c r="A109" s="2" t="s">
        <v>6</v>
      </c>
      <c r="B109" s="2" t="s">
        <v>55</v>
      </c>
      <c r="C109" s="2" t="s">
        <v>11</v>
      </c>
      <c r="D109" s="2" t="s">
        <v>56</v>
      </c>
      <c r="E109" s="2" t="s">
        <v>124</v>
      </c>
      <c r="F109" s="2" t="s">
        <v>105</v>
      </c>
    </row>
    <row r="110" spans="1:6" ht="12.75">
      <c r="A110" s="2" t="s">
        <v>6</v>
      </c>
      <c r="B110" s="2" t="s">
        <v>55</v>
      </c>
      <c r="C110" s="2" t="s">
        <v>12</v>
      </c>
      <c r="D110" s="2" t="s">
        <v>56</v>
      </c>
      <c r="E110" s="2" t="s">
        <v>130</v>
      </c>
      <c r="F110" s="2" t="s">
        <v>105</v>
      </c>
    </row>
    <row r="111" spans="1:6" ht="12.75">
      <c r="A111" s="2" t="s">
        <v>6</v>
      </c>
      <c r="B111" s="2" t="s">
        <v>55</v>
      </c>
      <c r="C111" s="2" t="s">
        <v>34</v>
      </c>
      <c r="D111" s="2" t="s">
        <v>56</v>
      </c>
      <c r="E111" s="2" t="s">
        <v>133</v>
      </c>
      <c r="F111" s="2" t="s">
        <v>105</v>
      </c>
    </row>
    <row r="112" spans="1:6" ht="12.75">
      <c r="A112" s="2" t="s">
        <v>6</v>
      </c>
      <c r="B112" s="2" t="s">
        <v>55</v>
      </c>
      <c r="C112" s="2" t="s">
        <v>53</v>
      </c>
      <c r="D112" s="2" t="s">
        <v>56</v>
      </c>
      <c r="E112" s="2" t="s">
        <v>137</v>
      </c>
      <c r="F112" s="2" t="s">
        <v>105</v>
      </c>
    </row>
    <row r="113" spans="1:6" ht="12.75">
      <c r="A113" s="2" t="s">
        <v>6</v>
      </c>
      <c r="B113" s="2" t="s">
        <v>55</v>
      </c>
      <c r="C113" s="2" t="s">
        <v>65</v>
      </c>
      <c r="D113" s="2" t="s">
        <v>56</v>
      </c>
      <c r="E113" s="2" t="s">
        <v>139</v>
      </c>
      <c r="F113" s="2" t="s">
        <v>105</v>
      </c>
    </row>
    <row r="114" spans="1:6" ht="12.75">
      <c r="A114" s="2" t="s">
        <v>6</v>
      </c>
      <c r="B114" s="2" t="s">
        <v>55</v>
      </c>
      <c r="C114" s="2" t="s">
        <v>54</v>
      </c>
      <c r="D114" s="2" t="s">
        <v>56</v>
      </c>
      <c r="E114" s="2" t="s">
        <v>142</v>
      </c>
      <c r="F114" s="2" t="s">
        <v>105</v>
      </c>
    </row>
  </sheetData>
  <sheetProtection/>
  <printOptions/>
  <pageMargins left="0.44431372549019615" right="0.44431372549019615" top="0.44431372549019615" bottom="0.44431372549019615" header="0.5098039215686275" footer="0.509803921568627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D23"/>
  <sheetViews>
    <sheetView tabSelected="1" zoomScalePageLayoutView="0" workbookViewId="0" topLeftCell="A1">
      <selection activeCell="B35" sqref="B35"/>
    </sheetView>
  </sheetViews>
  <sheetFormatPr defaultColWidth="9.140625" defaultRowHeight="12.75"/>
  <cols>
    <col min="1" max="1" width="24.00390625" style="0" bestFit="1" customWidth="1"/>
    <col min="2" max="2" width="124.00390625" style="0" bestFit="1" customWidth="1"/>
  </cols>
  <sheetData>
    <row r="1" spans="1:4" ht="20.25">
      <c r="A1" s="133" t="s">
        <v>268</v>
      </c>
      <c r="B1" s="134"/>
      <c r="C1" s="134"/>
      <c r="D1" s="134"/>
    </row>
    <row r="2" spans="1:4" ht="12.75">
      <c r="A2" s="134"/>
      <c r="B2" s="134"/>
      <c r="C2" s="134"/>
      <c r="D2" s="134"/>
    </row>
    <row r="3" spans="1:4" ht="12.75">
      <c r="A3" s="135" t="s">
        <v>269</v>
      </c>
      <c r="B3" s="134" t="s">
        <v>270</v>
      </c>
      <c r="C3" s="134"/>
      <c r="D3" s="134"/>
    </row>
    <row r="4" spans="1:4" ht="12.75">
      <c r="A4" s="135" t="s">
        <v>0</v>
      </c>
      <c r="B4" s="134" t="s">
        <v>271</v>
      </c>
      <c r="C4" s="134"/>
      <c r="D4" s="134"/>
    </row>
    <row r="5" spans="1:4" ht="12.75">
      <c r="A5" s="135" t="s">
        <v>272</v>
      </c>
      <c r="B5" s="134" t="s">
        <v>273</v>
      </c>
      <c r="C5" s="134"/>
      <c r="D5" s="134"/>
    </row>
    <row r="6" spans="1:4" ht="12.75">
      <c r="A6" s="135" t="s">
        <v>3</v>
      </c>
      <c r="B6" s="134" t="s">
        <v>274</v>
      </c>
      <c r="C6" s="134"/>
      <c r="D6" s="134"/>
    </row>
    <row r="7" spans="1:4" ht="76.5">
      <c r="A7" s="136" t="s">
        <v>275</v>
      </c>
      <c r="B7" s="137" t="s">
        <v>276</v>
      </c>
      <c r="C7" s="134"/>
      <c r="D7" s="134"/>
    </row>
    <row r="8" spans="1:4" ht="12.75">
      <c r="A8" s="135" t="s">
        <v>1</v>
      </c>
      <c r="B8" s="134" t="s">
        <v>277</v>
      </c>
      <c r="C8" s="134"/>
      <c r="D8" s="134"/>
    </row>
    <row r="9" spans="1:4" ht="12.75">
      <c r="A9" s="135" t="s">
        <v>98</v>
      </c>
      <c r="B9" s="134" t="s">
        <v>278</v>
      </c>
      <c r="C9" s="134"/>
      <c r="D9" s="134"/>
    </row>
    <row r="10" spans="1:4" ht="12.75">
      <c r="A10" s="135" t="s">
        <v>279</v>
      </c>
      <c r="B10" s="134" t="s">
        <v>280</v>
      </c>
      <c r="C10" s="134"/>
      <c r="D10" s="134"/>
    </row>
    <row r="11" spans="1:4" ht="12.75">
      <c r="A11" s="135"/>
      <c r="B11" s="134" t="s">
        <v>281</v>
      </c>
      <c r="C11" s="134"/>
      <c r="D11" s="134"/>
    </row>
    <row r="12" spans="1:4" ht="12.75">
      <c r="A12" s="135"/>
      <c r="B12" s="134" t="s">
        <v>282</v>
      </c>
      <c r="C12" s="134"/>
      <c r="D12" s="134"/>
    </row>
    <row r="13" spans="1:4" ht="12.75">
      <c r="A13" s="135"/>
      <c r="B13" s="134" t="s">
        <v>283</v>
      </c>
      <c r="C13" s="134"/>
      <c r="D13" s="134"/>
    </row>
    <row r="14" spans="1:4" ht="12.75">
      <c r="A14" s="135"/>
      <c r="B14" s="134" t="s">
        <v>284</v>
      </c>
      <c r="C14" s="134"/>
      <c r="D14" s="134"/>
    </row>
    <row r="15" spans="1:4" ht="12.75">
      <c r="A15" s="135" t="s">
        <v>97</v>
      </c>
      <c r="B15" s="138" t="s">
        <v>285</v>
      </c>
      <c r="C15" s="134"/>
      <c r="D15" s="134"/>
    </row>
    <row r="16" spans="1:4" ht="12.75">
      <c r="A16" s="135" t="s">
        <v>286</v>
      </c>
      <c r="B16" s="134" t="s">
        <v>287</v>
      </c>
      <c r="C16" s="134"/>
      <c r="D16" s="134"/>
    </row>
    <row r="17" spans="1:4" ht="12.75">
      <c r="A17" s="135" t="s">
        <v>288</v>
      </c>
      <c r="B17" s="134" t="s">
        <v>289</v>
      </c>
      <c r="C17" s="134"/>
      <c r="D17" s="134"/>
    </row>
    <row r="18" spans="1:4" ht="12.75">
      <c r="A18" s="135"/>
      <c r="B18" s="134" t="s">
        <v>290</v>
      </c>
      <c r="C18" s="134"/>
      <c r="D18" s="134"/>
    </row>
    <row r="19" spans="1:4" ht="12.75">
      <c r="A19" s="135" t="s">
        <v>291</v>
      </c>
      <c r="B19" s="138" t="s">
        <v>292</v>
      </c>
      <c r="C19" s="134"/>
      <c r="D19" s="134"/>
    </row>
    <row r="20" spans="1:4" ht="12.75">
      <c r="A20" s="135" t="s">
        <v>293</v>
      </c>
      <c r="B20" s="138" t="s">
        <v>294</v>
      </c>
      <c r="C20" s="134"/>
      <c r="D20" s="134"/>
    </row>
    <row r="21" spans="1:4" ht="12.75">
      <c r="A21" s="135" t="s">
        <v>295</v>
      </c>
      <c r="B21" s="134" t="s">
        <v>296</v>
      </c>
      <c r="C21" s="134"/>
      <c r="D21" s="134"/>
    </row>
    <row r="22" spans="1:4" ht="12.75">
      <c r="A22" s="135" t="s">
        <v>2</v>
      </c>
      <c r="B22" s="134" t="s">
        <v>297</v>
      </c>
      <c r="C22" s="134"/>
      <c r="D22" s="134"/>
    </row>
    <row r="23" spans="1:4" ht="12.75">
      <c r="A23" s="134"/>
      <c r="B23" s="134"/>
      <c r="C23" s="134"/>
      <c r="D23" s="13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Meade, David J Mr CIV US USA MEDCOM AMEDDCS</dc:creator>
  <cp:keywords/>
  <dc:description/>
  <cp:lastModifiedBy>jeremy.briggs</cp:lastModifiedBy>
  <cp:lastPrinted>2011-10-12T15:51:14Z</cp:lastPrinted>
  <dcterms:created xsi:type="dcterms:W3CDTF">2011-10-12T15:58:42Z</dcterms:created>
  <dcterms:modified xsi:type="dcterms:W3CDTF">2011-10-13T18:22:18Z</dcterms:modified>
  <cp:category/>
  <cp:version/>
  <cp:contentType/>
  <cp:contentStatus/>
</cp:coreProperties>
</file>