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4565" activeTab="2"/>
  </bookViews>
  <sheets>
    <sheet name="Utilization for PEC" sheetId="1" r:id="rId1"/>
    <sheet name="Historical Factors" sheetId="2" r:id="rId2"/>
    <sheet name="NDC" sheetId="3" r:id="rId3"/>
  </sheets>
  <definedNames>
    <definedName name="_xlnm.Print_Area" localSheetId="1">'Historical Factors'!$A$3:$R$31</definedName>
    <definedName name="Print_Area_0">#REF!</definedName>
    <definedName name="Print_Area_1">'Utilization for PEC'!$A$1:$G$43</definedName>
    <definedName name="Print_Area_3">'NDC'!$A$2:$F$10</definedName>
  </definedNames>
  <calcPr fullCalcOnLoad="1"/>
</workbook>
</file>

<file path=xl/sharedStrings.xml><?xml version="1.0" encoding="utf-8"?>
<sst xmlns="http://schemas.openxmlformats.org/spreadsheetml/2006/main" count="287" uniqueCount="63">
  <si>
    <t>Brand Name</t>
  </si>
  <si>
    <t>Generic Name</t>
  </si>
  <si>
    <t>Strength</t>
  </si>
  <si>
    <t>Dosage Form</t>
  </si>
  <si>
    <t>MTF</t>
  </si>
  <si>
    <t xml:space="preserve">BYETTA                     </t>
  </si>
  <si>
    <t>EXENATIDE</t>
  </si>
  <si>
    <t xml:space="preserve">5MCG/0.02 </t>
  </si>
  <si>
    <t>PEN INJCTR</t>
  </si>
  <si>
    <t>10MCG/0.04</t>
  </si>
  <si>
    <t xml:space="preserve">VICTOZA 2-PAK              </t>
  </si>
  <si>
    <t>LIRAGLUTIDE</t>
  </si>
  <si>
    <t xml:space="preserve">0.6MG/0.1 </t>
  </si>
  <si>
    <t xml:space="preserve">VICTOZA 3-PAK              </t>
  </si>
  <si>
    <t xml:space="preserve">BYDUREON                   </t>
  </si>
  <si>
    <t>EXENATIDE MICROSPHERES</t>
  </si>
  <si>
    <t xml:space="preserve">2 MG      </t>
  </si>
  <si>
    <t xml:space="preserve">VIAL      </t>
  </si>
  <si>
    <t>Retail</t>
  </si>
  <si>
    <t>Mail Order</t>
  </si>
  <si>
    <t>NDC</t>
  </si>
  <si>
    <t>Manufacturer</t>
  </si>
  <si>
    <t>00169406012</t>
  </si>
  <si>
    <t>NOVO NORDISK</t>
  </si>
  <si>
    <t>00169406013</t>
  </si>
  <si>
    <t>66780021007</t>
  </si>
  <si>
    <t>AMYLIN PHARMACE</t>
  </si>
  <si>
    <t>66780021008</t>
  </si>
  <si>
    <t>66780021201</t>
  </si>
  <si>
    <t>66780021904</t>
  </si>
  <si>
    <t>66780022601</t>
  </si>
  <si>
    <t>Diabetes Non Insulin GLP1 Receptor Agonists Subclass NDC/Manufacturer Listing</t>
  </si>
  <si>
    <t>GENERIC NAME</t>
  </si>
  <si>
    <t>SERVICE CATEGORY</t>
  </si>
  <si>
    <t>CASE PACK</t>
  </si>
  <si>
    <t>PACKAGE SIZE</t>
  </si>
  <si>
    <t>STRENGTH</t>
  </si>
  <si>
    <t>DOSAGE FORM</t>
  </si>
  <si>
    <t>JUN-11 TOTAL QTY DISPENSED</t>
  </si>
  <si>
    <t>JUL-11 TOTAL QTY DISPENSED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</si>
  <si>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</si>
  <si>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</si>
  <si>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</si>
  <si>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</si>
  <si>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</si>
  <si>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</si>
  <si>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</si>
  <si>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</si>
  <si>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</si>
  <si>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MAY-12 TOTAL QTY DISPENSED</t>
  </si>
  <si>
    <t>TOTAL QTY DISPENSED</t>
  </si>
  <si>
    <t>Diabetes Non Insulin GLP1 Receptor Agonists Subclass Monthly Usage</t>
  </si>
  <si>
    <t>Sum:</t>
  </si>
  <si>
    <t>All POS</t>
  </si>
  <si>
    <t>Diabetes Non Insulin GLP1 Receptor Agonists Subclass Cost Determination</t>
  </si>
  <si>
    <t>POS</t>
  </si>
  <si>
    <t>Number of Unique Utilizers</t>
  </si>
  <si>
    <t>Number of Rxs</t>
  </si>
  <si>
    <t>Total Quantity Dispensed</t>
  </si>
  <si>
    <t>Total</t>
  </si>
  <si>
    <t>Mail</t>
  </si>
  <si>
    <t>All  POS</t>
  </si>
  <si>
    <t>Source: PDTS 1 Jun 2011 - 31 May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</si>
</sst>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mmm/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1" fillId="36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0" fillId="33" borderId="13" xfId="0" applyNumberFormat="1" applyFont="1" applyFill="1" applyBorder="1" applyAlignment="1">
      <alignment horizontal="left" vertical="center"/>
    </xf>
    <xf numFmtId="0" fontId="0" fillId="33" borderId="14" xfId="0" applyNumberFormat="1" applyFont="1" applyFill="1" applyBorder="1" applyAlignment="1">
      <alignment horizontal="left" vertical="center"/>
    </xf>
    <xf numFmtId="166" fontId="1" fillId="34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7" borderId="15" xfId="55" applyFont="1" applyFill="1" applyBorder="1" applyAlignment="1">
      <alignment horizontal="center" vertical="center" wrapText="1"/>
      <protection/>
    </xf>
    <xf numFmtId="0" fontId="5" fillId="37" borderId="16" xfId="55" applyFont="1" applyFill="1" applyBorder="1" applyAlignment="1">
      <alignment horizontal="center" vertical="center" wrapText="1"/>
      <protection/>
    </xf>
    <xf numFmtId="3" fontId="5" fillId="37" borderId="16" xfId="55" applyNumberFormat="1" applyFont="1" applyFill="1" applyBorder="1" applyAlignment="1">
      <alignment horizontal="center" vertical="center" wrapText="1"/>
      <protection/>
    </xf>
    <xf numFmtId="3" fontId="5" fillId="37" borderId="17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0" fillId="37" borderId="12" xfId="0" applyFill="1" applyBorder="1" applyAlignment="1">
      <alignment/>
    </xf>
    <xf numFmtId="3" fontId="0" fillId="37" borderId="12" xfId="0" applyNumberFormat="1" applyFill="1" applyBorder="1" applyAlignment="1">
      <alignment/>
    </xf>
    <xf numFmtId="3" fontId="0" fillId="37" borderId="2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37" borderId="23" xfId="0" applyFill="1" applyBorder="1" applyAlignment="1">
      <alignment horizontal="center" vertical="center"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8" borderId="24" xfId="0" applyNumberFormat="1" applyFont="1" applyFill="1" applyBorder="1" applyAlignment="1">
      <alignment/>
    </xf>
    <xf numFmtId="0" fontId="0" fillId="38" borderId="25" xfId="0" applyNumberFormat="1" applyFont="1" applyFill="1" applyBorder="1" applyAlignment="1">
      <alignment/>
    </xf>
    <xf numFmtId="0" fontId="0" fillId="38" borderId="26" xfId="0" applyNumberFormat="1" applyFont="1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9.57421875" style="0" bestFit="1" customWidth="1"/>
    <col min="3" max="3" width="11.421875" style="0" bestFit="1" customWidth="1"/>
    <col min="4" max="4" width="11.57421875" style="0" bestFit="1" customWidth="1"/>
    <col min="5" max="5" width="13.7109375" style="0" customWidth="1"/>
    <col min="6" max="6" width="12.57421875" style="0" bestFit="1" customWidth="1"/>
    <col min="7" max="7" width="11.7109375" style="0" bestFit="1" customWidth="1"/>
  </cols>
  <sheetData>
    <row r="1" ht="15">
      <c r="A1" s="22" t="s">
        <v>54</v>
      </c>
    </row>
    <row r="2" ht="12.75">
      <c r="A2" s="10" t="s">
        <v>62</v>
      </c>
    </row>
    <row r="3" ht="13.5" thickBot="1"/>
    <row r="4" spans="1:7" ht="36" customHeight="1" thickBot="1">
      <c r="A4" s="23" t="s">
        <v>1</v>
      </c>
      <c r="B4" s="24" t="s">
        <v>55</v>
      </c>
      <c r="C4" s="24" t="s">
        <v>2</v>
      </c>
      <c r="D4" s="24" t="s">
        <v>3</v>
      </c>
      <c r="E4" s="25" t="s">
        <v>56</v>
      </c>
      <c r="F4" s="25" t="s">
        <v>57</v>
      </c>
      <c r="G4" s="26" t="s">
        <v>58</v>
      </c>
    </row>
    <row r="5" spans="1:7" ht="12.75">
      <c r="A5" s="52" t="s">
        <v>11</v>
      </c>
      <c r="B5" s="49" t="s">
        <v>4</v>
      </c>
      <c r="C5" s="27" t="s">
        <v>12</v>
      </c>
      <c r="D5" s="27" t="s">
        <v>8</v>
      </c>
      <c r="E5" s="28">
        <v>1652</v>
      </c>
      <c r="F5" s="28">
        <v>1736</v>
      </c>
      <c r="G5" s="29">
        <v>13677</v>
      </c>
    </row>
    <row r="6" spans="1:7" ht="12.75">
      <c r="A6" s="53"/>
      <c r="B6" s="50"/>
      <c r="C6" s="30"/>
      <c r="D6" s="31" t="s">
        <v>59</v>
      </c>
      <c r="E6" s="14">
        <f>SUM(E5)</f>
        <v>1652</v>
      </c>
      <c r="F6" s="14">
        <f>SUM(F5)</f>
        <v>1736</v>
      </c>
      <c r="G6" s="32">
        <f>SUM(G5)</f>
        <v>13677</v>
      </c>
    </row>
    <row r="7" spans="1:7" ht="12.75">
      <c r="A7" s="53"/>
      <c r="B7" s="42"/>
      <c r="C7" s="33"/>
      <c r="D7" s="33"/>
      <c r="E7" s="34"/>
      <c r="F7" s="34"/>
      <c r="G7" s="35"/>
    </row>
    <row r="8" spans="1:7" ht="12.75">
      <c r="A8" s="53"/>
      <c r="B8" s="50" t="s">
        <v>18</v>
      </c>
      <c r="C8" s="30" t="s">
        <v>12</v>
      </c>
      <c r="D8" s="30" t="s">
        <v>8</v>
      </c>
      <c r="E8" s="36">
        <v>36299</v>
      </c>
      <c r="F8" s="36">
        <v>37656</v>
      </c>
      <c r="G8" s="37">
        <v>373359</v>
      </c>
    </row>
    <row r="9" spans="1:7" ht="12.75">
      <c r="A9" s="53"/>
      <c r="B9" s="50"/>
      <c r="C9" s="30"/>
      <c r="D9" s="31" t="s">
        <v>59</v>
      </c>
      <c r="E9" s="14">
        <f>SUM(E8)</f>
        <v>36299</v>
      </c>
      <c r="F9" s="14">
        <f>SUM(F8)</f>
        <v>37656</v>
      </c>
      <c r="G9" s="32">
        <f>SUM(G8)</f>
        <v>373359</v>
      </c>
    </row>
    <row r="10" spans="1:7" ht="12.75">
      <c r="A10" s="53"/>
      <c r="B10" s="42"/>
      <c r="C10" s="33"/>
      <c r="D10" s="33"/>
      <c r="E10" s="34"/>
      <c r="F10" s="34"/>
      <c r="G10" s="35"/>
    </row>
    <row r="11" spans="1:7" ht="12.75">
      <c r="A11" s="53"/>
      <c r="B11" s="50" t="s">
        <v>60</v>
      </c>
      <c r="C11" s="30" t="s">
        <v>12</v>
      </c>
      <c r="D11" s="30" t="s">
        <v>8</v>
      </c>
      <c r="E11" s="36">
        <v>14736</v>
      </c>
      <c r="F11" s="36">
        <v>14830</v>
      </c>
      <c r="G11" s="37">
        <v>337344</v>
      </c>
    </row>
    <row r="12" spans="1:7" ht="12.75">
      <c r="A12" s="53"/>
      <c r="B12" s="50"/>
      <c r="C12" s="30"/>
      <c r="D12" s="31" t="s">
        <v>59</v>
      </c>
      <c r="E12" s="14">
        <f>SUM(E11)</f>
        <v>14736</v>
      </c>
      <c r="F12" s="14">
        <f>SUM(F11)</f>
        <v>14830</v>
      </c>
      <c r="G12" s="32">
        <f>SUM(G11)</f>
        <v>337344</v>
      </c>
    </row>
    <row r="13" spans="1:7" ht="12.75">
      <c r="A13" s="53"/>
      <c r="B13" s="42"/>
      <c r="C13" s="33"/>
      <c r="D13" s="33"/>
      <c r="E13" s="34"/>
      <c r="F13" s="34"/>
      <c r="G13" s="35"/>
    </row>
    <row r="14" spans="1:7" ht="12.75">
      <c r="A14" s="53"/>
      <c r="B14" s="50" t="s">
        <v>61</v>
      </c>
      <c r="C14" s="30" t="str">
        <f>C11</f>
        <v>0.6MG/0.1 </v>
      </c>
      <c r="D14" s="30" t="str">
        <f>D11</f>
        <v>PEN INJCTR</v>
      </c>
      <c r="E14" s="36">
        <f aca="true" t="shared" si="0" ref="E14:G15">E5+E8+E11</f>
        <v>52687</v>
      </c>
      <c r="F14" s="36">
        <f t="shared" si="0"/>
        <v>54222</v>
      </c>
      <c r="G14" s="37">
        <f t="shared" si="0"/>
        <v>724380</v>
      </c>
    </row>
    <row r="15" spans="1:7" ht="13.5" thickBot="1">
      <c r="A15" s="54"/>
      <c r="B15" s="51"/>
      <c r="C15" s="38"/>
      <c r="D15" s="39" t="s">
        <v>59</v>
      </c>
      <c r="E15" s="40">
        <f t="shared" si="0"/>
        <v>52687</v>
      </c>
      <c r="F15" s="40">
        <f t="shared" si="0"/>
        <v>54222</v>
      </c>
      <c r="G15" s="41">
        <f t="shared" si="0"/>
        <v>724380</v>
      </c>
    </row>
    <row r="16" spans="1:7" ht="13.5" thickBot="1">
      <c r="A16" s="43"/>
      <c r="B16" s="44"/>
      <c r="C16" s="44"/>
      <c r="D16" s="44"/>
      <c r="E16" s="44"/>
      <c r="F16" s="44"/>
      <c r="G16" s="45"/>
    </row>
    <row r="17" spans="1:7" ht="12.75">
      <c r="A17" s="52" t="s">
        <v>6</v>
      </c>
      <c r="B17" s="55" t="s">
        <v>4</v>
      </c>
      <c r="C17" s="27" t="s">
        <v>7</v>
      </c>
      <c r="D17" s="27" t="s">
        <v>8</v>
      </c>
      <c r="E17" s="28">
        <v>5654</v>
      </c>
      <c r="F17" s="28">
        <v>5849</v>
      </c>
      <c r="G17" s="29">
        <v>13629.680000000006</v>
      </c>
    </row>
    <row r="18" spans="1:7" ht="12.75">
      <c r="A18" s="53"/>
      <c r="B18" s="56"/>
      <c r="C18" s="30" t="s">
        <v>9</v>
      </c>
      <c r="D18" s="30" t="s">
        <v>8</v>
      </c>
      <c r="E18" s="36">
        <v>11706</v>
      </c>
      <c r="F18" s="36">
        <v>12064</v>
      </c>
      <c r="G18" s="37">
        <v>58514.29999999998</v>
      </c>
    </row>
    <row r="19" spans="1:7" ht="12.75">
      <c r="A19" s="53"/>
      <c r="B19" s="56"/>
      <c r="C19" s="30"/>
      <c r="D19" s="31" t="s">
        <v>59</v>
      </c>
      <c r="E19" s="14">
        <f>SUM(E17:E18)</f>
        <v>17360</v>
      </c>
      <c r="F19" s="14">
        <f>SUM(F17:F18)</f>
        <v>17913</v>
      </c>
      <c r="G19" s="32">
        <f>SUM(G17:G18)</f>
        <v>72143.97999999998</v>
      </c>
    </row>
    <row r="20" spans="1:7" ht="12.75">
      <c r="A20" s="53"/>
      <c r="B20" s="42"/>
      <c r="C20" s="33"/>
      <c r="D20" s="33"/>
      <c r="E20" s="34"/>
      <c r="F20" s="34"/>
      <c r="G20" s="35"/>
    </row>
    <row r="21" spans="1:7" ht="12.75">
      <c r="A21" s="53"/>
      <c r="B21" s="56" t="s">
        <v>18</v>
      </c>
      <c r="C21" s="30" t="s">
        <v>7</v>
      </c>
      <c r="D21" s="30" t="s">
        <v>8</v>
      </c>
      <c r="E21" s="36">
        <v>7558</v>
      </c>
      <c r="F21" s="36">
        <v>7791</v>
      </c>
      <c r="G21" s="37">
        <v>11559.6</v>
      </c>
    </row>
    <row r="22" spans="1:7" ht="12.75">
      <c r="A22" s="53"/>
      <c r="B22" s="56"/>
      <c r="C22" s="30" t="s">
        <v>9</v>
      </c>
      <c r="D22" s="30" t="s">
        <v>8</v>
      </c>
      <c r="E22" s="36">
        <v>18234</v>
      </c>
      <c r="F22" s="36">
        <v>18800</v>
      </c>
      <c r="G22" s="37">
        <v>59443.2</v>
      </c>
    </row>
    <row r="23" spans="1:7" ht="12.75">
      <c r="A23" s="53"/>
      <c r="B23" s="56"/>
      <c r="C23" s="30"/>
      <c r="D23" s="31" t="s">
        <v>59</v>
      </c>
      <c r="E23" s="14">
        <f>SUM(E21:E22)</f>
        <v>25792</v>
      </c>
      <c r="F23" s="14">
        <f>SUM(F21:F22)</f>
        <v>26591</v>
      </c>
      <c r="G23" s="32">
        <f>SUM(G21:G22)</f>
        <v>71002.8</v>
      </c>
    </row>
    <row r="24" spans="1:7" ht="12.75">
      <c r="A24" s="53"/>
      <c r="B24" s="42"/>
      <c r="C24" s="33"/>
      <c r="D24" s="33"/>
      <c r="E24" s="34"/>
      <c r="F24" s="34"/>
      <c r="G24" s="35"/>
    </row>
    <row r="25" spans="1:7" ht="12.75">
      <c r="A25" s="53"/>
      <c r="B25" s="56" t="s">
        <v>60</v>
      </c>
      <c r="C25" s="30" t="s">
        <v>7</v>
      </c>
      <c r="D25" s="30" t="s">
        <v>8</v>
      </c>
      <c r="E25" s="36">
        <v>3070</v>
      </c>
      <c r="F25" s="36">
        <v>3086</v>
      </c>
      <c r="G25" s="37">
        <v>10705.2</v>
      </c>
    </row>
    <row r="26" spans="1:7" ht="12.75">
      <c r="A26" s="53"/>
      <c r="B26" s="56"/>
      <c r="C26" s="30" t="s">
        <v>9</v>
      </c>
      <c r="D26" s="30" t="s">
        <v>8</v>
      </c>
      <c r="E26" s="36">
        <v>10383</v>
      </c>
      <c r="F26" s="36">
        <v>10421</v>
      </c>
      <c r="G26" s="37">
        <v>73823.99999999997</v>
      </c>
    </row>
    <row r="27" spans="1:7" ht="12.75">
      <c r="A27" s="53"/>
      <c r="B27" s="56"/>
      <c r="C27" s="30"/>
      <c r="D27" s="31" t="s">
        <v>59</v>
      </c>
      <c r="E27" s="14">
        <f>SUM(E25:E26)</f>
        <v>13453</v>
      </c>
      <c r="F27" s="14">
        <f>SUM(F25:F26)</f>
        <v>13507</v>
      </c>
      <c r="G27" s="32">
        <f>SUM(G25:G26)</f>
        <v>84529.19999999997</v>
      </c>
    </row>
    <row r="28" spans="1:7" ht="12.75">
      <c r="A28" s="53"/>
      <c r="B28" s="42"/>
      <c r="C28" s="33"/>
      <c r="D28" s="33"/>
      <c r="E28" s="34"/>
      <c r="F28" s="34"/>
      <c r="G28" s="35"/>
    </row>
    <row r="29" spans="1:7" ht="12.75">
      <c r="A29" s="53"/>
      <c r="B29" s="56" t="s">
        <v>61</v>
      </c>
      <c r="C29" s="30" t="str">
        <f>C25</f>
        <v>5MCG/0.02 </v>
      </c>
      <c r="D29" s="30" t="str">
        <f>D25</f>
        <v>PEN INJCTR</v>
      </c>
      <c r="E29" s="36">
        <f>E17+E21+E25</f>
        <v>16282</v>
      </c>
      <c r="F29" s="36">
        <f>F17+F21+F25</f>
        <v>16726</v>
      </c>
      <c r="G29" s="37">
        <f>G17+G21+G25</f>
        <v>35894.48000000001</v>
      </c>
    </row>
    <row r="30" spans="1:7" ht="12.75">
      <c r="A30" s="53"/>
      <c r="B30" s="56"/>
      <c r="C30" s="30" t="str">
        <f>C26</f>
        <v>10MCG/0.04</v>
      </c>
      <c r="D30" s="30" t="str">
        <f>D26</f>
        <v>PEN INJCTR</v>
      </c>
      <c r="E30" s="36">
        <f aca="true" t="shared" si="1" ref="E30:G31">E18+E22+E26</f>
        <v>40323</v>
      </c>
      <c r="F30" s="36">
        <f t="shared" si="1"/>
        <v>41285</v>
      </c>
      <c r="G30" s="37">
        <f t="shared" si="1"/>
        <v>191781.49999999994</v>
      </c>
    </row>
    <row r="31" spans="1:7" ht="13.5" thickBot="1">
      <c r="A31" s="54"/>
      <c r="B31" s="57"/>
      <c r="C31" s="38"/>
      <c r="D31" s="39" t="s">
        <v>59</v>
      </c>
      <c r="E31" s="40">
        <f t="shared" si="1"/>
        <v>56605</v>
      </c>
      <c r="F31" s="40">
        <f t="shared" si="1"/>
        <v>58011</v>
      </c>
      <c r="G31" s="41">
        <f t="shared" si="1"/>
        <v>227675.97999999992</v>
      </c>
    </row>
    <row r="32" spans="1:7" ht="13.5" thickBot="1">
      <c r="A32" s="46"/>
      <c r="B32" s="47"/>
      <c r="C32" s="47"/>
      <c r="D32" s="47"/>
      <c r="E32" s="47"/>
      <c r="F32" s="47"/>
      <c r="G32" s="48"/>
    </row>
    <row r="33" spans="1:7" ht="12.75">
      <c r="A33" s="52" t="s">
        <v>15</v>
      </c>
      <c r="B33" s="49" t="s">
        <v>4</v>
      </c>
      <c r="C33" s="27" t="s">
        <v>16</v>
      </c>
      <c r="D33" s="27" t="s">
        <v>17</v>
      </c>
      <c r="E33" s="28">
        <v>61</v>
      </c>
      <c r="F33" s="28">
        <v>67</v>
      </c>
      <c r="G33" s="29">
        <v>348</v>
      </c>
    </row>
    <row r="34" spans="1:7" ht="12.75">
      <c r="A34" s="53"/>
      <c r="B34" s="50"/>
      <c r="C34" s="30"/>
      <c r="D34" s="31" t="s">
        <v>59</v>
      </c>
      <c r="E34" s="14">
        <f>SUM(E33)</f>
        <v>61</v>
      </c>
      <c r="F34" s="14">
        <f>SUM(F33)</f>
        <v>67</v>
      </c>
      <c r="G34" s="32">
        <f>SUM(G33)</f>
        <v>348</v>
      </c>
    </row>
    <row r="35" spans="1:7" ht="12.75">
      <c r="A35" s="53"/>
      <c r="B35" s="42"/>
      <c r="C35" s="33"/>
      <c r="D35" s="33"/>
      <c r="E35" s="34"/>
      <c r="F35" s="34"/>
      <c r="G35" s="35"/>
    </row>
    <row r="36" spans="1:7" ht="12.75">
      <c r="A36" s="53"/>
      <c r="B36" s="50" t="s">
        <v>18</v>
      </c>
      <c r="C36" s="30" t="s">
        <v>16</v>
      </c>
      <c r="D36" s="30" t="s">
        <v>17</v>
      </c>
      <c r="E36" s="36">
        <v>859</v>
      </c>
      <c r="F36" s="36">
        <v>905</v>
      </c>
      <c r="G36" s="37">
        <v>4617</v>
      </c>
    </row>
    <row r="37" spans="1:7" ht="12.75">
      <c r="A37" s="53"/>
      <c r="B37" s="50"/>
      <c r="C37" s="30"/>
      <c r="D37" s="31" t="s">
        <v>59</v>
      </c>
      <c r="E37" s="14">
        <f>SUM(E36)</f>
        <v>859</v>
      </c>
      <c r="F37" s="14">
        <f>SUM(F36)</f>
        <v>905</v>
      </c>
      <c r="G37" s="32">
        <f>SUM(G36)</f>
        <v>4617</v>
      </c>
    </row>
    <row r="38" spans="1:7" ht="12.75">
      <c r="A38" s="53"/>
      <c r="B38" s="42"/>
      <c r="C38" s="33"/>
      <c r="D38" s="33"/>
      <c r="E38" s="34"/>
      <c r="F38" s="34"/>
      <c r="G38" s="35"/>
    </row>
    <row r="39" spans="1:7" ht="12.75">
      <c r="A39" s="53"/>
      <c r="B39" s="50" t="s">
        <v>60</v>
      </c>
      <c r="C39" s="30" t="s">
        <v>16</v>
      </c>
      <c r="D39" s="30" t="s">
        <v>17</v>
      </c>
      <c r="E39" s="36">
        <v>341</v>
      </c>
      <c r="F39" s="36">
        <v>346</v>
      </c>
      <c r="G39" s="37">
        <v>3784</v>
      </c>
    </row>
    <row r="40" spans="1:7" ht="12.75">
      <c r="A40" s="53"/>
      <c r="B40" s="50"/>
      <c r="C40" s="30"/>
      <c r="D40" s="31" t="s">
        <v>59</v>
      </c>
      <c r="E40" s="14">
        <f>SUM(E39)</f>
        <v>341</v>
      </c>
      <c r="F40" s="14">
        <f>SUM(F39)</f>
        <v>346</v>
      </c>
      <c r="G40" s="32">
        <f>SUM(G39)</f>
        <v>3784</v>
      </c>
    </row>
    <row r="41" spans="1:7" ht="12.75">
      <c r="A41" s="53"/>
      <c r="B41" s="42"/>
      <c r="C41" s="33"/>
      <c r="D41" s="33"/>
      <c r="E41" s="34"/>
      <c r="F41" s="34"/>
      <c r="G41" s="35"/>
    </row>
    <row r="42" spans="1:7" ht="12.75">
      <c r="A42" s="53"/>
      <c r="B42" s="50" t="s">
        <v>61</v>
      </c>
      <c r="C42" s="30" t="str">
        <f>C39</f>
        <v>2 MG      </v>
      </c>
      <c r="D42" s="30" t="str">
        <f>D39</f>
        <v>VIAL      </v>
      </c>
      <c r="E42" s="36">
        <f aca="true" t="shared" si="2" ref="E42:G43">E33+E36+E39</f>
        <v>1261</v>
      </c>
      <c r="F42" s="36">
        <f t="shared" si="2"/>
        <v>1318</v>
      </c>
      <c r="G42" s="37">
        <f t="shared" si="2"/>
        <v>8749</v>
      </c>
    </row>
    <row r="43" spans="1:7" ht="13.5" thickBot="1">
      <c r="A43" s="54"/>
      <c r="B43" s="51"/>
      <c r="C43" s="38"/>
      <c r="D43" s="39" t="s">
        <v>59</v>
      </c>
      <c r="E43" s="40">
        <f t="shared" si="2"/>
        <v>1261</v>
      </c>
      <c r="F43" s="40">
        <f t="shared" si="2"/>
        <v>1318</v>
      </c>
      <c r="G43" s="41">
        <f t="shared" si="2"/>
        <v>8749</v>
      </c>
    </row>
  </sheetData>
  <sheetProtection/>
  <mergeCells count="15">
    <mergeCell ref="B39:B40"/>
    <mergeCell ref="B42:B43"/>
    <mergeCell ref="A33:A43"/>
    <mergeCell ref="B21:B23"/>
    <mergeCell ref="B25:B27"/>
    <mergeCell ref="B29:B31"/>
    <mergeCell ref="A17:A31"/>
    <mergeCell ref="B33:B34"/>
    <mergeCell ref="B36:B37"/>
    <mergeCell ref="B5:B6"/>
    <mergeCell ref="B8:B9"/>
    <mergeCell ref="B11:B12"/>
    <mergeCell ref="B14:B15"/>
    <mergeCell ref="A5:A15"/>
    <mergeCell ref="B17:B19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3" sqref="G3"/>
    </sheetView>
  </sheetViews>
  <sheetFormatPr defaultColWidth="9.140625" defaultRowHeight="12.75"/>
  <cols>
    <col min="1" max="1" width="28.57421875" style="0" customWidth="1"/>
    <col min="2" max="2" width="11.140625" style="0" bestFit="1" customWidth="1"/>
    <col min="3" max="3" width="11.7109375" style="0" bestFit="1" customWidth="1"/>
    <col min="4" max="4" width="14.7109375" style="0" bestFit="1" customWidth="1"/>
    <col min="5" max="5" width="11.421875" style="0" bestFit="1" customWidth="1"/>
    <col min="6" max="6" width="15.00390625" style="0" customWidth="1"/>
    <col min="7" max="18" width="17.00390625" style="0" customWidth="1"/>
    <col min="19" max="19" width="23.00390625" style="0" customWidth="1"/>
  </cols>
  <sheetData>
    <row r="1" ht="15">
      <c r="A1" s="22" t="s">
        <v>51</v>
      </c>
    </row>
    <row r="2" ht="12.75">
      <c r="A2" s="10" t="s">
        <v>62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>
      <c r="A5" s="7" t="s">
        <v>32</v>
      </c>
      <c r="B5" s="7" t="s">
        <v>33</v>
      </c>
      <c r="C5" s="7" t="s">
        <v>34</v>
      </c>
      <c r="D5" s="7" t="s">
        <v>35</v>
      </c>
      <c r="E5" s="7" t="s">
        <v>36</v>
      </c>
      <c r="F5" s="7" t="s">
        <v>37</v>
      </c>
      <c r="G5" s="8" t="s">
        <v>38</v>
      </c>
      <c r="H5" s="8" t="s">
        <v>39</v>
      </c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8" t="s">
        <v>46</v>
      </c>
      <c r="P5" s="8" t="s">
        <v>47</v>
      </c>
      <c r="Q5" s="8" t="s">
        <v>48</v>
      </c>
      <c r="R5" s="8" t="s">
        <v>49</v>
      </c>
      <c r="S5" s="6" t="s">
        <v>50</v>
      </c>
    </row>
    <row r="6" spans="1:19" ht="12.75">
      <c r="A6" s="2" t="s">
        <v>11</v>
      </c>
      <c r="B6" s="2" t="s">
        <v>4</v>
      </c>
      <c r="C6" s="4">
        <v>1</v>
      </c>
      <c r="D6" s="5">
        <v>6</v>
      </c>
      <c r="E6" s="2" t="s">
        <v>12</v>
      </c>
      <c r="F6" s="2" t="s">
        <v>8</v>
      </c>
      <c r="G6" s="3">
        <v>321</v>
      </c>
      <c r="H6" s="3">
        <v>274</v>
      </c>
      <c r="I6" s="3">
        <v>470</v>
      </c>
      <c r="J6" s="3">
        <v>318</v>
      </c>
      <c r="K6" s="3">
        <v>352</v>
      </c>
      <c r="L6" s="3">
        <v>376</v>
      </c>
      <c r="M6" s="3">
        <v>345</v>
      </c>
      <c r="N6" s="3">
        <v>464</v>
      </c>
      <c r="O6" s="3">
        <v>268</v>
      </c>
      <c r="P6" s="3">
        <v>613</v>
      </c>
      <c r="Q6" s="3">
        <v>624</v>
      </c>
      <c r="R6" s="3">
        <v>541</v>
      </c>
      <c r="S6" s="15">
        <f aca="true" t="shared" si="0" ref="S6:S11">SUM(G6:R6)</f>
        <v>4966</v>
      </c>
    </row>
    <row r="7" spans="1:19" ht="12.75">
      <c r="A7" s="2" t="s">
        <v>11</v>
      </c>
      <c r="B7" s="2" t="s">
        <v>4</v>
      </c>
      <c r="C7" s="4">
        <v>1</v>
      </c>
      <c r="D7" s="5">
        <v>9</v>
      </c>
      <c r="E7" s="2" t="s">
        <v>12</v>
      </c>
      <c r="F7" s="2" t="s">
        <v>8</v>
      </c>
      <c r="G7" s="3">
        <v>417</v>
      </c>
      <c r="H7" s="3">
        <v>400</v>
      </c>
      <c r="I7" s="3">
        <v>389</v>
      </c>
      <c r="J7" s="3">
        <v>455</v>
      </c>
      <c r="K7" s="3">
        <v>561</v>
      </c>
      <c r="L7" s="3">
        <v>675</v>
      </c>
      <c r="M7" s="3">
        <v>784</v>
      </c>
      <c r="N7" s="3">
        <v>737</v>
      </c>
      <c r="O7" s="3">
        <v>754</v>
      </c>
      <c r="P7" s="3">
        <v>788</v>
      </c>
      <c r="Q7" s="3">
        <v>1279</v>
      </c>
      <c r="R7" s="3">
        <v>1472</v>
      </c>
      <c r="S7" s="15">
        <f t="shared" si="0"/>
        <v>8711</v>
      </c>
    </row>
    <row r="8" spans="1:19" ht="12.75">
      <c r="A8" s="2" t="s">
        <v>6</v>
      </c>
      <c r="B8" s="2" t="s">
        <v>4</v>
      </c>
      <c r="C8" s="4">
        <v>1</v>
      </c>
      <c r="D8" s="5">
        <v>1.2</v>
      </c>
      <c r="E8" s="2" t="s">
        <v>7</v>
      </c>
      <c r="F8" s="2" t="s">
        <v>8</v>
      </c>
      <c r="G8" s="3">
        <v>1128</v>
      </c>
      <c r="H8" s="3">
        <v>966</v>
      </c>
      <c r="I8" s="3">
        <v>1108.8</v>
      </c>
      <c r="J8" s="3">
        <v>1089.8000000000002</v>
      </c>
      <c r="K8" s="3">
        <v>1189.8000000000002</v>
      </c>
      <c r="L8" s="3">
        <v>994.6</v>
      </c>
      <c r="M8" s="3">
        <v>1077</v>
      </c>
      <c r="N8" s="3">
        <v>1204.6</v>
      </c>
      <c r="O8" s="3">
        <v>1064.44</v>
      </c>
      <c r="P8" s="3">
        <v>1370.84</v>
      </c>
      <c r="Q8" s="3">
        <v>1259.4</v>
      </c>
      <c r="R8" s="3">
        <v>1176.3999999999999</v>
      </c>
      <c r="S8" s="15">
        <f t="shared" si="0"/>
        <v>13629.68</v>
      </c>
    </row>
    <row r="9" spans="1:19" ht="12.75">
      <c r="A9" s="2" t="s">
        <v>6</v>
      </c>
      <c r="B9" s="2" t="s">
        <v>4</v>
      </c>
      <c r="C9" s="4">
        <v>1</v>
      </c>
      <c r="D9" s="5">
        <v>2.4</v>
      </c>
      <c r="E9" s="2" t="s">
        <v>9</v>
      </c>
      <c r="F9" s="2" t="s">
        <v>8</v>
      </c>
      <c r="G9" s="3">
        <v>4912.400000000001</v>
      </c>
      <c r="H9" s="3">
        <v>4320.2</v>
      </c>
      <c r="I9" s="3">
        <v>5154.399999999999</v>
      </c>
      <c r="J9" s="3">
        <v>4592.2</v>
      </c>
      <c r="K9" s="3">
        <v>4716.000000000001</v>
      </c>
      <c r="L9" s="3">
        <v>4738</v>
      </c>
      <c r="M9" s="3">
        <v>4657.799999999999</v>
      </c>
      <c r="N9" s="3">
        <v>5294.2</v>
      </c>
      <c r="O9" s="3">
        <v>4774.4</v>
      </c>
      <c r="P9" s="3">
        <v>5323.000000000001</v>
      </c>
      <c r="Q9" s="3">
        <v>4667.2</v>
      </c>
      <c r="R9" s="3">
        <v>5364.499999999999</v>
      </c>
      <c r="S9" s="15">
        <f t="shared" si="0"/>
        <v>58514.299999999996</v>
      </c>
    </row>
    <row r="10" spans="1:19" ht="12.75">
      <c r="A10" s="2" t="s">
        <v>15</v>
      </c>
      <c r="B10" s="9" t="s">
        <v>4</v>
      </c>
      <c r="C10" s="4">
        <v>1</v>
      </c>
      <c r="D10" s="5">
        <v>1</v>
      </c>
      <c r="E10" s="2" t="s">
        <v>16</v>
      </c>
      <c r="F10" s="2" t="s">
        <v>17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15">
        <f t="shared" si="0"/>
        <v>0</v>
      </c>
    </row>
    <row r="11" spans="1:19" ht="12.75">
      <c r="A11" s="2" t="s">
        <v>15</v>
      </c>
      <c r="B11" s="2" t="s">
        <v>4</v>
      </c>
      <c r="C11" s="4">
        <v>1</v>
      </c>
      <c r="D11" s="5">
        <v>4</v>
      </c>
      <c r="E11" s="2" t="s">
        <v>16</v>
      </c>
      <c r="F11" s="11" t="s">
        <v>17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15</v>
      </c>
      <c r="R11" s="12">
        <v>333</v>
      </c>
      <c r="S11" s="15">
        <f t="shared" si="0"/>
        <v>348</v>
      </c>
    </row>
    <row r="12" spans="6:19" ht="15">
      <c r="F12" s="13" t="s">
        <v>52</v>
      </c>
      <c r="G12" s="14">
        <f>SUM(G6:G11)</f>
        <v>6778.400000000001</v>
      </c>
      <c r="H12" s="14">
        <f aca="true" t="shared" si="1" ref="H12:S12">SUM(H6:H11)</f>
        <v>5960.2</v>
      </c>
      <c r="I12" s="14">
        <f t="shared" si="1"/>
        <v>7122.199999999999</v>
      </c>
      <c r="J12" s="14">
        <f t="shared" si="1"/>
        <v>6455</v>
      </c>
      <c r="K12" s="14">
        <f t="shared" si="1"/>
        <v>6818.800000000001</v>
      </c>
      <c r="L12" s="14">
        <f t="shared" si="1"/>
        <v>6783.6</v>
      </c>
      <c r="M12" s="14">
        <f t="shared" si="1"/>
        <v>6863.799999999999</v>
      </c>
      <c r="N12" s="14">
        <f t="shared" si="1"/>
        <v>7699.799999999999</v>
      </c>
      <c r="O12" s="14">
        <f t="shared" si="1"/>
        <v>6860.84</v>
      </c>
      <c r="P12" s="14">
        <f t="shared" si="1"/>
        <v>8094.840000000001</v>
      </c>
      <c r="Q12" s="14">
        <f t="shared" si="1"/>
        <v>7844.6</v>
      </c>
      <c r="R12" s="14">
        <f t="shared" si="1"/>
        <v>8886.899999999998</v>
      </c>
      <c r="S12" s="16">
        <f t="shared" si="1"/>
        <v>86168.98</v>
      </c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5.5">
      <c r="A14" s="7" t="s">
        <v>32</v>
      </c>
      <c r="B14" s="7" t="s">
        <v>33</v>
      </c>
      <c r="C14" s="7" t="s">
        <v>34</v>
      </c>
      <c r="D14" s="7" t="s">
        <v>35</v>
      </c>
      <c r="E14" s="7" t="s">
        <v>36</v>
      </c>
      <c r="F14" s="7" t="s">
        <v>37</v>
      </c>
      <c r="G14" s="8" t="s">
        <v>38</v>
      </c>
      <c r="H14" s="8" t="s">
        <v>39</v>
      </c>
      <c r="I14" s="8" t="s">
        <v>40</v>
      </c>
      <c r="J14" s="8" t="s">
        <v>41</v>
      </c>
      <c r="K14" s="8" t="s">
        <v>42</v>
      </c>
      <c r="L14" s="8" t="s">
        <v>43</v>
      </c>
      <c r="M14" s="8" t="s">
        <v>44</v>
      </c>
      <c r="N14" s="8" t="s">
        <v>45</v>
      </c>
      <c r="O14" s="8" t="s">
        <v>46</v>
      </c>
      <c r="P14" s="8" t="s">
        <v>47</v>
      </c>
      <c r="Q14" s="8" t="s">
        <v>48</v>
      </c>
      <c r="R14" s="8" t="s">
        <v>49</v>
      </c>
      <c r="S14" s="6" t="s">
        <v>50</v>
      </c>
    </row>
    <row r="15" spans="1:19" ht="12.75">
      <c r="A15" s="2" t="s">
        <v>11</v>
      </c>
      <c r="B15" s="2" t="s">
        <v>18</v>
      </c>
      <c r="C15" s="4">
        <v>1</v>
      </c>
      <c r="D15" s="5">
        <v>6</v>
      </c>
      <c r="E15" s="2" t="s">
        <v>12</v>
      </c>
      <c r="F15" s="2" t="s">
        <v>8</v>
      </c>
      <c r="G15" s="3">
        <v>8931</v>
      </c>
      <c r="H15" s="3">
        <v>9266</v>
      </c>
      <c r="I15" s="3">
        <v>9261</v>
      </c>
      <c r="J15" s="3">
        <v>8718</v>
      </c>
      <c r="K15" s="3">
        <v>7911</v>
      </c>
      <c r="L15" s="3">
        <v>7320</v>
      </c>
      <c r="M15" s="3">
        <v>7539</v>
      </c>
      <c r="N15" s="3">
        <v>6711</v>
      </c>
      <c r="O15" s="3">
        <v>6368</v>
      </c>
      <c r="P15" s="3">
        <v>6681</v>
      </c>
      <c r="Q15" s="3">
        <v>6204</v>
      </c>
      <c r="R15" s="3">
        <v>6435</v>
      </c>
      <c r="S15" s="15">
        <f aca="true" t="shared" si="2" ref="S15:S20">SUM(G15:R15)</f>
        <v>91345</v>
      </c>
    </row>
    <row r="16" spans="1:19" ht="12.75">
      <c r="A16" s="2" t="s">
        <v>11</v>
      </c>
      <c r="B16" s="2" t="s">
        <v>18</v>
      </c>
      <c r="C16" s="4">
        <v>1</v>
      </c>
      <c r="D16" s="5">
        <v>9</v>
      </c>
      <c r="E16" s="2" t="s">
        <v>12</v>
      </c>
      <c r="F16" s="2" t="s">
        <v>8</v>
      </c>
      <c r="G16" s="3">
        <v>23754</v>
      </c>
      <c r="H16" s="3">
        <v>23532</v>
      </c>
      <c r="I16" s="3">
        <v>26508</v>
      </c>
      <c r="J16" s="3">
        <v>25599</v>
      </c>
      <c r="K16" s="3">
        <v>23501</v>
      </c>
      <c r="L16" s="3">
        <v>22608</v>
      </c>
      <c r="M16" s="3">
        <v>24024</v>
      </c>
      <c r="N16" s="3">
        <v>23044</v>
      </c>
      <c r="O16" s="3">
        <v>20503</v>
      </c>
      <c r="P16" s="3">
        <v>23677</v>
      </c>
      <c r="Q16" s="3">
        <v>22464</v>
      </c>
      <c r="R16" s="3">
        <v>22800</v>
      </c>
      <c r="S16" s="15">
        <f t="shared" si="2"/>
        <v>282014</v>
      </c>
    </row>
    <row r="17" spans="1:19" ht="12.75">
      <c r="A17" s="2" t="s">
        <v>6</v>
      </c>
      <c r="B17" s="2" t="s">
        <v>18</v>
      </c>
      <c r="C17" s="4">
        <v>1</v>
      </c>
      <c r="D17" s="5">
        <v>1.2</v>
      </c>
      <c r="E17" s="2" t="s">
        <v>7</v>
      </c>
      <c r="F17" s="2" t="s">
        <v>8</v>
      </c>
      <c r="G17" s="3">
        <v>967.2</v>
      </c>
      <c r="H17" s="3">
        <v>927.5999999999999</v>
      </c>
      <c r="I17" s="3">
        <v>964.8</v>
      </c>
      <c r="J17" s="3">
        <v>964.8000000000002</v>
      </c>
      <c r="K17" s="3">
        <v>948</v>
      </c>
      <c r="L17" s="3">
        <v>938.3999999999999</v>
      </c>
      <c r="M17" s="3">
        <v>993.6</v>
      </c>
      <c r="N17" s="3">
        <v>970.8000000000002</v>
      </c>
      <c r="O17" s="3">
        <v>960.0000000000001</v>
      </c>
      <c r="P17" s="3">
        <v>1028.4</v>
      </c>
      <c r="Q17" s="3">
        <v>904.8</v>
      </c>
      <c r="R17" s="3">
        <v>991.2</v>
      </c>
      <c r="S17" s="15">
        <f t="shared" si="2"/>
        <v>11559.6</v>
      </c>
    </row>
    <row r="18" spans="1:19" ht="12.75">
      <c r="A18" s="2" t="s">
        <v>6</v>
      </c>
      <c r="B18" s="2" t="s">
        <v>18</v>
      </c>
      <c r="C18" s="4">
        <v>1</v>
      </c>
      <c r="D18" s="5">
        <v>2.4</v>
      </c>
      <c r="E18" s="2" t="s">
        <v>9</v>
      </c>
      <c r="F18" s="2" t="s">
        <v>8</v>
      </c>
      <c r="G18" s="3">
        <v>5973.6</v>
      </c>
      <c r="H18" s="3">
        <v>5409.6</v>
      </c>
      <c r="I18" s="3">
        <v>5445.6</v>
      </c>
      <c r="J18" s="3">
        <v>5395.200000000001</v>
      </c>
      <c r="K18" s="3">
        <v>4970.4000000000015</v>
      </c>
      <c r="L18" s="3">
        <v>4895.999999999999</v>
      </c>
      <c r="M18" s="3">
        <v>4951.2</v>
      </c>
      <c r="N18" s="3">
        <v>4879.200000000001</v>
      </c>
      <c r="O18" s="3">
        <v>4500</v>
      </c>
      <c r="P18" s="3">
        <v>4411.200000000001</v>
      </c>
      <c r="Q18" s="3">
        <v>4368</v>
      </c>
      <c r="R18" s="3">
        <v>4243.2</v>
      </c>
      <c r="S18" s="15">
        <f t="shared" si="2"/>
        <v>59443.2</v>
      </c>
    </row>
    <row r="19" spans="1:19" ht="12.75">
      <c r="A19" s="2" t="s">
        <v>15</v>
      </c>
      <c r="B19" s="2" t="s">
        <v>18</v>
      </c>
      <c r="C19" s="4">
        <v>1</v>
      </c>
      <c r="D19" s="5">
        <v>1</v>
      </c>
      <c r="E19" s="2" t="s">
        <v>16</v>
      </c>
      <c r="F19" s="2" t="s">
        <v>17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8</v>
      </c>
      <c r="Q19" s="3">
        <v>4</v>
      </c>
      <c r="R19" s="3">
        <v>0</v>
      </c>
      <c r="S19" s="15">
        <f t="shared" si="2"/>
        <v>12</v>
      </c>
    </row>
    <row r="20" spans="1:19" ht="12.75">
      <c r="A20" s="2" t="s">
        <v>15</v>
      </c>
      <c r="B20" s="2" t="s">
        <v>18</v>
      </c>
      <c r="C20" s="4">
        <v>1</v>
      </c>
      <c r="D20" s="5">
        <v>4</v>
      </c>
      <c r="E20" s="2" t="s">
        <v>16</v>
      </c>
      <c r="F20" s="11" t="s">
        <v>17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212</v>
      </c>
      <c r="P20" s="12">
        <v>870</v>
      </c>
      <c r="Q20" s="12">
        <v>1561</v>
      </c>
      <c r="R20" s="12">
        <v>1962</v>
      </c>
      <c r="S20" s="15">
        <f t="shared" si="2"/>
        <v>4605</v>
      </c>
    </row>
    <row r="21" spans="6:19" ht="15">
      <c r="F21" s="13" t="s">
        <v>52</v>
      </c>
      <c r="G21" s="14">
        <f>SUM(G15:G20)</f>
        <v>39625.799999999996</v>
      </c>
      <c r="H21" s="14">
        <f aca="true" t="shared" si="3" ref="H21:R21">SUM(H15:H20)</f>
        <v>39135.2</v>
      </c>
      <c r="I21" s="14">
        <f t="shared" si="3"/>
        <v>42179.4</v>
      </c>
      <c r="J21" s="14">
        <f t="shared" si="3"/>
        <v>40677</v>
      </c>
      <c r="K21" s="14">
        <f t="shared" si="3"/>
        <v>37330.4</v>
      </c>
      <c r="L21" s="14">
        <f t="shared" si="3"/>
        <v>35762.4</v>
      </c>
      <c r="M21" s="14">
        <f t="shared" si="3"/>
        <v>37507.799999999996</v>
      </c>
      <c r="N21" s="14">
        <f t="shared" si="3"/>
        <v>35605</v>
      </c>
      <c r="O21" s="14">
        <f t="shared" si="3"/>
        <v>32543</v>
      </c>
      <c r="P21" s="14">
        <f t="shared" si="3"/>
        <v>36675.600000000006</v>
      </c>
      <c r="Q21" s="14">
        <f t="shared" si="3"/>
        <v>35505.8</v>
      </c>
      <c r="R21" s="14">
        <f t="shared" si="3"/>
        <v>36431.4</v>
      </c>
      <c r="S21" s="16">
        <f>SUM(S15:S20)</f>
        <v>448978.8</v>
      </c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7" t="s">
        <v>32</v>
      </c>
      <c r="B23" s="7" t="s">
        <v>33</v>
      </c>
      <c r="C23" s="7" t="s">
        <v>34</v>
      </c>
      <c r="D23" s="7" t="s">
        <v>35</v>
      </c>
      <c r="E23" s="7" t="s">
        <v>36</v>
      </c>
      <c r="F23" s="7" t="s">
        <v>37</v>
      </c>
      <c r="G23" s="8" t="s">
        <v>38</v>
      </c>
      <c r="H23" s="8" t="s">
        <v>39</v>
      </c>
      <c r="I23" s="8" t="s">
        <v>40</v>
      </c>
      <c r="J23" s="8" t="s">
        <v>41</v>
      </c>
      <c r="K23" s="8" t="s">
        <v>42</v>
      </c>
      <c r="L23" s="8" t="s">
        <v>43</v>
      </c>
      <c r="M23" s="8" t="s">
        <v>44</v>
      </c>
      <c r="N23" s="8" t="s">
        <v>45</v>
      </c>
      <c r="O23" s="8" t="s">
        <v>46</v>
      </c>
      <c r="P23" s="8" t="s">
        <v>47</v>
      </c>
      <c r="Q23" s="8" t="s">
        <v>48</v>
      </c>
      <c r="R23" s="8" t="s">
        <v>49</v>
      </c>
      <c r="S23" s="6" t="s">
        <v>50</v>
      </c>
    </row>
    <row r="24" spans="1:19" ht="12.75">
      <c r="A24" s="2" t="s">
        <v>11</v>
      </c>
      <c r="B24" s="2" t="s">
        <v>19</v>
      </c>
      <c r="C24" s="4">
        <v>1</v>
      </c>
      <c r="D24" s="5">
        <v>6</v>
      </c>
      <c r="E24" s="2" t="s">
        <v>12</v>
      </c>
      <c r="F24" s="2" t="s">
        <v>8</v>
      </c>
      <c r="G24" s="3">
        <v>1548</v>
      </c>
      <c r="H24" s="3">
        <v>1494</v>
      </c>
      <c r="I24" s="3">
        <v>1656</v>
      </c>
      <c r="J24" s="3">
        <v>3156</v>
      </c>
      <c r="K24" s="3">
        <v>6144</v>
      </c>
      <c r="L24" s="3">
        <v>2202</v>
      </c>
      <c r="M24" s="3">
        <v>4416</v>
      </c>
      <c r="N24" s="3">
        <v>3444</v>
      </c>
      <c r="O24" s="3">
        <v>2436</v>
      </c>
      <c r="P24" s="3">
        <v>3258</v>
      </c>
      <c r="Q24" s="3">
        <v>2958</v>
      </c>
      <c r="R24" s="3">
        <v>2316</v>
      </c>
      <c r="S24" s="15">
        <f aca="true" t="shared" si="4" ref="S24:S29">SUM(G24:R24)</f>
        <v>35028</v>
      </c>
    </row>
    <row r="25" spans="1:19" ht="12.75">
      <c r="A25" s="2" t="s">
        <v>11</v>
      </c>
      <c r="B25" s="2" t="s">
        <v>19</v>
      </c>
      <c r="C25" s="4">
        <v>1</v>
      </c>
      <c r="D25" s="5">
        <v>9</v>
      </c>
      <c r="E25" s="2" t="s">
        <v>12</v>
      </c>
      <c r="F25" s="2" t="s">
        <v>8</v>
      </c>
      <c r="G25" s="3">
        <v>18495</v>
      </c>
      <c r="H25" s="3">
        <v>18999</v>
      </c>
      <c r="I25" s="3">
        <v>21825</v>
      </c>
      <c r="J25" s="3">
        <v>20205</v>
      </c>
      <c r="K25" s="3">
        <v>19800</v>
      </c>
      <c r="L25" s="3">
        <v>24231</v>
      </c>
      <c r="M25" s="3">
        <v>25299</v>
      </c>
      <c r="N25" s="3">
        <v>28989</v>
      </c>
      <c r="O25" s="3">
        <v>27327</v>
      </c>
      <c r="P25" s="3">
        <v>32508</v>
      </c>
      <c r="Q25" s="3">
        <v>32373</v>
      </c>
      <c r="R25" s="3">
        <v>32265</v>
      </c>
      <c r="S25" s="15">
        <f t="shared" si="4"/>
        <v>302316</v>
      </c>
    </row>
    <row r="26" spans="1:19" ht="12.75">
      <c r="A26" s="2" t="s">
        <v>6</v>
      </c>
      <c r="B26" s="2" t="s">
        <v>19</v>
      </c>
      <c r="C26" s="4">
        <v>1</v>
      </c>
      <c r="D26" s="5">
        <v>1.2</v>
      </c>
      <c r="E26" s="2" t="s">
        <v>7</v>
      </c>
      <c r="F26" s="2" t="s">
        <v>8</v>
      </c>
      <c r="G26" s="3">
        <v>721.2</v>
      </c>
      <c r="H26" s="3">
        <v>742.8</v>
      </c>
      <c r="I26" s="3">
        <v>781.2</v>
      </c>
      <c r="J26" s="3">
        <v>766.8</v>
      </c>
      <c r="K26" s="3">
        <v>871.2</v>
      </c>
      <c r="L26" s="3">
        <v>783.6</v>
      </c>
      <c r="M26" s="3">
        <v>920.4000000000001</v>
      </c>
      <c r="N26" s="3">
        <v>991.2</v>
      </c>
      <c r="O26" s="3">
        <v>958.8</v>
      </c>
      <c r="P26" s="3">
        <v>1071.6</v>
      </c>
      <c r="Q26" s="3">
        <v>1113.6</v>
      </c>
      <c r="R26" s="3">
        <v>982.8</v>
      </c>
      <c r="S26" s="15">
        <f t="shared" si="4"/>
        <v>10705.2</v>
      </c>
    </row>
    <row r="27" spans="1:19" ht="12.75">
      <c r="A27" s="2" t="s">
        <v>6</v>
      </c>
      <c r="B27" s="2" t="s">
        <v>19</v>
      </c>
      <c r="C27" s="4">
        <v>1</v>
      </c>
      <c r="D27" s="5">
        <v>2.4</v>
      </c>
      <c r="E27" s="2" t="s">
        <v>9</v>
      </c>
      <c r="F27" s="2" t="s">
        <v>8</v>
      </c>
      <c r="G27" s="3">
        <v>5265.6</v>
      </c>
      <c r="H27" s="3">
        <v>5541.6</v>
      </c>
      <c r="I27" s="3">
        <v>5853.6</v>
      </c>
      <c r="J27" s="3">
        <v>5623.2</v>
      </c>
      <c r="K27" s="3">
        <v>5995.200000000001</v>
      </c>
      <c r="L27" s="3">
        <v>5783.999999999999</v>
      </c>
      <c r="M27" s="3">
        <v>6374.4</v>
      </c>
      <c r="N27" s="3">
        <v>6806.4</v>
      </c>
      <c r="O27" s="3">
        <v>6343.2</v>
      </c>
      <c r="P27" s="3">
        <v>6849.6</v>
      </c>
      <c r="Q27" s="3">
        <v>6393.6</v>
      </c>
      <c r="R27" s="3">
        <v>6993.6</v>
      </c>
      <c r="S27" s="15">
        <f t="shared" si="4"/>
        <v>73824.00000000001</v>
      </c>
    </row>
    <row r="28" spans="1:19" ht="12.75">
      <c r="A28" s="2" t="s">
        <v>15</v>
      </c>
      <c r="B28" s="9" t="s">
        <v>19</v>
      </c>
      <c r="C28" s="4">
        <v>1</v>
      </c>
      <c r="D28" s="5">
        <v>1</v>
      </c>
      <c r="E28" s="2" t="s">
        <v>16</v>
      </c>
      <c r="F28" s="2" t="s">
        <v>17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15">
        <f t="shared" si="4"/>
        <v>0</v>
      </c>
    </row>
    <row r="29" spans="1:19" ht="12.75">
      <c r="A29" s="2" t="s">
        <v>15</v>
      </c>
      <c r="B29" s="2" t="s">
        <v>19</v>
      </c>
      <c r="C29" s="4">
        <v>1</v>
      </c>
      <c r="D29" s="5">
        <v>4</v>
      </c>
      <c r="E29" s="2" t="s">
        <v>16</v>
      </c>
      <c r="F29" s="11" t="s">
        <v>17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268</v>
      </c>
      <c r="P29" s="12">
        <v>784</v>
      </c>
      <c r="Q29" s="12">
        <v>944</v>
      </c>
      <c r="R29" s="12">
        <v>1788</v>
      </c>
      <c r="S29" s="15">
        <f t="shared" si="4"/>
        <v>3784</v>
      </c>
    </row>
    <row r="30" spans="6:19" ht="15">
      <c r="F30" s="13" t="s">
        <v>52</v>
      </c>
      <c r="G30" s="14">
        <f>SUM(G24:G29)</f>
        <v>26029.800000000003</v>
      </c>
      <c r="H30" s="14">
        <f aca="true" t="shared" si="5" ref="H30:S30">SUM(H24:H29)</f>
        <v>26777.4</v>
      </c>
      <c r="I30" s="14">
        <f t="shared" si="5"/>
        <v>30115.800000000003</v>
      </c>
      <c r="J30" s="14">
        <f t="shared" si="5"/>
        <v>29751</v>
      </c>
      <c r="K30" s="14">
        <f t="shared" si="5"/>
        <v>32810.4</v>
      </c>
      <c r="L30" s="14">
        <f t="shared" si="5"/>
        <v>33000.6</v>
      </c>
      <c r="M30" s="14">
        <f t="shared" si="5"/>
        <v>37009.8</v>
      </c>
      <c r="N30" s="14">
        <f t="shared" si="5"/>
        <v>40230.6</v>
      </c>
      <c r="O30" s="14">
        <f t="shared" si="5"/>
        <v>37333</v>
      </c>
      <c r="P30" s="14">
        <f t="shared" si="5"/>
        <v>44471.2</v>
      </c>
      <c r="Q30" s="14">
        <f t="shared" si="5"/>
        <v>43782.2</v>
      </c>
      <c r="R30" s="14">
        <f t="shared" si="5"/>
        <v>44345.4</v>
      </c>
      <c r="S30" s="16">
        <f t="shared" si="5"/>
        <v>425657.2</v>
      </c>
    </row>
    <row r="32" spans="1:19" ht="25.5">
      <c r="A32" s="7" t="s">
        <v>32</v>
      </c>
      <c r="B32" s="7" t="s">
        <v>33</v>
      </c>
      <c r="C32" s="7" t="s">
        <v>34</v>
      </c>
      <c r="D32" s="7" t="s">
        <v>35</v>
      </c>
      <c r="E32" s="7" t="s">
        <v>36</v>
      </c>
      <c r="F32" s="7" t="s">
        <v>37</v>
      </c>
      <c r="G32" s="19" t="s">
        <v>38</v>
      </c>
      <c r="H32" s="19" t="s">
        <v>39</v>
      </c>
      <c r="I32" s="19" t="s">
        <v>40</v>
      </c>
      <c r="J32" s="19" t="s">
        <v>41</v>
      </c>
      <c r="K32" s="19" t="s">
        <v>42</v>
      </c>
      <c r="L32" s="19" t="s">
        <v>43</v>
      </c>
      <c r="M32" s="19" t="s">
        <v>44</v>
      </c>
      <c r="N32" s="19" t="s">
        <v>45</v>
      </c>
      <c r="O32" s="19" t="s">
        <v>46</v>
      </c>
      <c r="P32" s="19" t="s">
        <v>47</v>
      </c>
      <c r="Q32" s="19" t="s">
        <v>48</v>
      </c>
      <c r="R32" s="19" t="s">
        <v>49</v>
      </c>
      <c r="S32" s="21" t="s">
        <v>50</v>
      </c>
    </row>
    <row r="33" spans="1:19" ht="12.75">
      <c r="A33" s="2" t="s">
        <v>11</v>
      </c>
      <c r="B33" s="9" t="s">
        <v>53</v>
      </c>
      <c r="C33" s="4">
        <v>1</v>
      </c>
      <c r="D33" s="5">
        <v>6</v>
      </c>
      <c r="E33" s="2" t="s">
        <v>12</v>
      </c>
      <c r="F33" s="17" t="s">
        <v>8</v>
      </c>
      <c r="G33" s="20">
        <f>G6+G15+G24</f>
        <v>10800</v>
      </c>
      <c r="H33" s="20">
        <f aca="true" t="shared" si="6" ref="H33:R33">H6+H15+H24</f>
        <v>11034</v>
      </c>
      <c r="I33" s="20">
        <f t="shared" si="6"/>
        <v>11387</v>
      </c>
      <c r="J33" s="20">
        <f t="shared" si="6"/>
        <v>12192</v>
      </c>
      <c r="K33" s="20">
        <f t="shared" si="6"/>
        <v>14407</v>
      </c>
      <c r="L33" s="20">
        <f t="shared" si="6"/>
        <v>9898</v>
      </c>
      <c r="M33" s="20">
        <f t="shared" si="6"/>
        <v>12300</v>
      </c>
      <c r="N33" s="20">
        <f t="shared" si="6"/>
        <v>10619</v>
      </c>
      <c r="O33" s="20">
        <f t="shared" si="6"/>
        <v>9072</v>
      </c>
      <c r="P33" s="20">
        <f t="shared" si="6"/>
        <v>10552</v>
      </c>
      <c r="Q33" s="20">
        <f t="shared" si="6"/>
        <v>9786</v>
      </c>
      <c r="R33" s="20">
        <f t="shared" si="6"/>
        <v>9292</v>
      </c>
      <c r="S33" s="14">
        <f aca="true" t="shared" si="7" ref="S33:S38">SUM(G33:R33)</f>
        <v>131339</v>
      </c>
    </row>
    <row r="34" spans="1:19" ht="12.75">
      <c r="A34" s="2" t="s">
        <v>11</v>
      </c>
      <c r="B34" s="9" t="s">
        <v>53</v>
      </c>
      <c r="C34" s="4">
        <v>1</v>
      </c>
      <c r="D34" s="5">
        <v>9</v>
      </c>
      <c r="E34" s="2" t="s">
        <v>12</v>
      </c>
      <c r="F34" s="17" t="s">
        <v>8</v>
      </c>
      <c r="G34" s="20">
        <f aca="true" t="shared" si="8" ref="G34:R38">G7+G16+G25</f>
        <v>42666</v>
      </c>
      <c r="H34" s="20">
        <f t="shared" si="8"/>
        <v>42931</v>
      </c>
      <c r="I34" s="20">
        <f t="shared" si="8"/>
        <v>48722</v>
      </c>
      <c r="J34" s="20">
        <f t="shared" si="8"/>
        <v>46259</v>
      </c>
      <c r="K34" s="20">
        <f t="shared" si="8"/>
        <v>43862</v>
      </c>
      <c r="L34" s="20">
        <f t="shared" si="8"/>
        <v>47514</v>
      </c>
      <c r="M34" s="20">
        <f t="shared" si="8"/>
        <v>50107</v>
      </c>
      <c r="N34" s="20">
        <f t="shared" si="8"/>
        <v>52770</v>
      </c>
      <c r="O34" s="20">
        <f t="shared" si="8"/>
        <v>48584</v>
      </c>
      <c r="P34" s="20">
        <f t="shared" si="8"/>
        <v>56973</v>
      </c>
      <c r="Q34" s="20">
        <f t="shared" si="8"/>
        <v>56116</v>
      </c>
      <c r="R34" s="20">
        <f t="shared" si="8"/>
        <v>56537</v>
      </c>
      <c r="S34" s="14">
        <f t="shared" si="7"/>
        <v>593041</v>
      </c>
    </row>
    <row r="35" spans="1:19" ht="12.75">
      <c r="A35" s="2" t="s">
        <v>6</v>
      </c>
      <c r="B35" s="9" t="s">
        <v>53</v>
      </c>
      <c r="C35" s="4">
        <v>1</v>
      </c>
      <c r="D35" s="5">
        <v>1.2</v>
      </c>
      <c r="E35" s="2" t="s">
        <v>7</v>
      </c>
      <c r="F35" s="17" t="s">
        <v>8</v>
      </c>
      <c r="G35" s="20">
        <f t="shared" si="8"/>
        <v>2816.3999999999996</v>
      </c>
      <c r="H35" s="20">
        <f t="shared" si="8"/>
        <v>2636.3999999999996</v>
      </c>
      <c r="I35" s="20">
        <f t="shared" si="8"/>
        <v>2854.8</v>
      </c>
      <c r="J35" s="20">
        <f t="shared" si="8"/>
        <v>2821.4000000000005</v>
      </c>
      <c r="K35" s="20">
        <f t="shared" si="8"/>
        <v>3009</v>
      </c>
      <c r="L35" s="20">
        <f t="shared" si="8"/>
        <v>2716.6</v>
      </c>
      <c r="M35" s="20">
        <f t="shared" si="8"/>
        <v>2991</v>
      </c>
      <c r="N35" s="20">
        <f t="shared" si="8"/>
        <v>3166.6000000000004</v>
      </c>
      <c r="O35" s="20">
        <f t="shared" si="8"/>
        <v>2983.24</v>
      </c>
      <c r="P35" s="20">
        <f t="shared" si="8"/>
        <v>3470.8399999999997</v>
      </c>
      <c r="Q35" s="20">
        <f t="shared" si="8"/>
        <v>3277.7999999999997</v>
      </c>
      <c r="R35" s="20">
        <f t="shared" si="8"/>
        <v>3150.3999999999996</v>
      </c>
      <c r="S35" s="14">
        <f t="shared" si="7"/>
        <v>35894.479999999996</v>
      </c>
    </row>
    <row r="36" spans="1:19" ht="12.75">
      <c r="A36" s="2" t="s">
        <v>6</v>
      </c>
      <c r="B36" s="9" t="s">
        <v>53</v>
      </c>
      <c r="C36" s="4">
        <v>1</v>
      </c>
      <c r="D36" s="5">
        <v>2.4</v>
      </c>
      <c r="E36" s="2" t="s">
        <v>9</v>
      </c>
      <c r="F36" s="17" t="s">
        <v>8</v>
      </c>
      <c r="G36" s="20">
        <f t="shared" si="8"/>
        <v>16151.6</v>
      </c>
      <c r="H36" s="20">
        <f t="shared" si="8"/>
        <v>15271.4</v>
      </c>
      <c r="I36" s="20">
        <f t="shared" si="8"/>
        <v>16453.6</v>
      </c>
      <c r="J36" s="20">
        <f t="shared" si="8"/>
        <v>15610.600000000002</v>
      </c>
      <c r="K36" s="20">
        <f t="shared" si="8"/>
        <v>15681.600000000002</v>
      </c>
      <c r="L36" s="20">
        <f t="shared" si="8"/>
        <v>15418</v>
      </c>
      <c r="M36" s="20">
        <f t="shared" si="8"/>
        <v>15983.4</v>
      </c>
      <c r="N36" s="20">
        <f t="shared" si="8"/>
        <v>16979.800000000003</v>
      </c>
      <c r="O36" s="20">
        <f t="shared" si="8"/>
        <v>15617.599999999999</v>
      </c>
      <c r="P36" s="20">
        <f t="shared" si="8"/>
        <v>16583.800000000003</v>
      </c>
      <c r="Q36" s="20">
        <f t="shared" si="8"/>
        <v>15428.800000000001</v>
      </c>
      <c r="R36" s="20">
        <f t="shared" si="8"/>
        <v>16601.3</v>
      </c>
      <c r="S36" s="14">
        <f t="shared" si="7"/>
        <v>191781.5</v>
      </c>
    </row>
    <row r="37" spans="1:19" ht="12.75">
      <c r="A37" s="2" t="s">
        <v>15</v>
      </c>
      <c r="B37" s="9" t="s">
        <v>53</v>
      </c>
      <c r="C37" s="4">
        <v>1</v>
      </c>
      <c r="D37" s="5">
        <v>1</v>
      </c>
      <c r="E37" s="2" t="s">
        <v>16</v>
      </c>
      <c r="F37" s="17" t="s">
        <v>17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20">
        <f t="shared" si="8"/>
        <v>0</v>
      </c>
      <c r="O37" s="20">
        <f t="shared" si="8"/>
        <v>0</v>
      </c>
      <c r="P37" s="20">
        <f t="shared" si="8"/>
        <v>8</v>
      </c>
      <c r="Q37" s="20">
        <f t="shared" si="8"/>
        <v>4</v>
      </c>
      <c r="R37" s="20">
        <f t="shared" si="8"/>
        <v>0</v>
      </c>
      <c r="S37" s="14">
        <f t="shared" si="7"/>
        <v>12</v>
      </c>
    </row>
    <row r="38" spans="1:19" ht="12.75">
      <c r="A38" s="2" t="s">
        <v>15</v>
      </c>
      <c r="B38" s="9" t="s">
        <v>53</v>
      </c>
      <c r="C38" s="4">
        <v>1</v>
      </c>
      <c r="D38" s="5">
        <v>4</v>
      </c>
      <c r="E38" s="2" t="s">
        <v>16</v>
      </c>
      <c r="F38" s="18" t="s">
        <v>17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0">
        <f t="shared" si="8"/>
        <v>480</v>
      </c>
      <c r="P38" s="20">
        <f t="shared" si="8"/>
        <v>1654</v>
      </c>
      <c r="Q38" s="20">
        <f t="shared" si="8"/>
        <v>2520</v>
      </c>
      <c r="R38" s="20">
        <f t="shared" si="8"/>
        <v>4083</v>
      </c>
      <c r="S38" s="14">
        <f t="shared" si="7"/>
        <v>8737</v>
      </c>
    </row>
    <row r="39" spans="6:19" ht="15">
      <c r="F39" s="13" t="s">
        <v>52</v>
      </c>
      <c r="G39" s="14">
        <f>SUM(G33:G38)</f>
        <v>72434</v>
      </c>
      <c r="H39" s="14">
        <f aca="true" t="shared" si="9" ref="H39:S39">SUM(H33:H38)</f>
        <v>71872.8</v>
      </c>
      <c r="I39" s="14">
        <f t="shared" si="9"/>
        <v>79417.4</v>
      </c>
      <c r="J39" s="14">
        <f t="shared" si="9"/>
        <v>76883</v>
      </c>
      <c r="K39" s="14">
        <f t="shared" si="9"/>
        <v>76959.6</v>
      </c>
      <c r="L39" s="14">
        <f t="shared" si="9"/>
        <v>75546.6</v>
      </c>
      <c r="M39" s="14">
        <f t="shared" si="9"/>
        <v>81381.4</v>
      </c>
      <c r="N39" s="14">
        <f t="shared" si="9"/>
        <v>83535.40000000001</v>
      </c>
      <c r="O39" s="14">
        <f t="shared" si="9"/>
        <v>76736.84</v>
      </c>
      <c r="P39" s="14">
        <f t="shared" si="9"/>
        <v>89241.64</v>
      </c>
      <c r="Q39" s="14">
        <f t="shared" si="9"/>
        <v>87132.6</v>
      </c>
      <c r="R39" s="14">
        <f t="shared" si="9"/>
        <v>89663.7</v>
      </c>
      <c r="S39" s="16">
        <f t="shared" si="9"/>
        <v>960804.98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28.28125" style="0" customWidth="1"/>
    <col min="2" max="2" width="23.140625" style="0" bestFit="1" customWidth="1"/>
    <col min="3" max="3" width="11.421875" style="0" bestFit="1" customWidth="1"/>
    <col min="4" max="4" width="13.140625" style="0" bestFit="1" customWidth="1"/>
    <col min="5" max="5" width="12.00390625" style="0" bestFit="1" customWidth="1"/>
    <col min="6" max="6" width="19.28125" style="0" bestFit="1" customWidth="1"/>
  </cols>
  <sheetData>
    <row r="1" ht="15">
      <c r="A1" s="22" t="s">
        <v>31</v>
      </c>
    </row>
    <row r="2" spans="1:6" ht="12.75">
      <c r="A2" s="1"/>
      <c r="B2" s="1"/>
      <c r="C2" s="1"/>
      <c r="D2" s="1"/>
      <c r="E2" s="1"/>
      <c r="F2" s="1"/>
    </row>
    <row r="3" spans="1:6" ht="28.5" customHeight="1">
      <c r="A3" s="6" t="s">
        <v>1</v>
      </c>
      <c r="B3" s="6" t="s">
        <v>0</v>
      </c>
      <c r="C3" s="6" t="s">
        <v>2</v>
      </c>
      <c r="D3" s="6" t="s">
        <v>3</v>
      </c>
      <c r="E3" s="6" t="s">
        <v>20</v>
      </c>
      <c r="F3" s="6" t="s">
        <v>21</v>
      </c>
    </row>
    <row r="4" spans="1:6" ht="12.75">
      <c r="A4" s="2" t="s">
        <v>11</v>
      </c>
      <c r="B4" s="2" t="s">
        <v>10</v>
      </c>
      <c r="C4" s="2" t="s">
        <v>12</v>
      </c>
      <c r="D4" s="2" t="s">
        <v>8</v>
      </c>
      <c r="E4" s="2" t="s">
        <v>22</v>
      </c>
      <c r="F4" s="2" t="s">
        <v>23</v>
      </c>
    </row>
    <row r="5" spans="1:6" ht="12.75">
      <c r="A5" s="2" t="s">
        <v>11</v>
      </c>
      <c r="B5" s="2" t="s">
        <v>13</v>
      </c>
      <c r="C5" s="2" t="s">
        <v>12</v>
      </c>
      <c r="D5" s="2" t="s">
        <v>8</v>
      </c>
      <c r="E5" s="2" t="s">
        <v>24</v>
      </c>
      <c r="F5" s="2" t="s">
        <v>23</v>
      </c>
    </row>
    <row r="6" spans="1:6" ht="12.75">
      <c r="A6" s="2" t="s">
        <v>6</v>
      </c>
      <c r="B6" s="2" t="s">
        <v>5</v>
      </c>
      <c r="C6" s="2" t="s">
        <v>7</v>
      </c>
      <c r="D6" s="2" t="s">
        <v>8</v>
      </c>
      <c r="E6" s="2" t="s">
        <v>25</v>
      </c>
      <c r="F6" s="2" t="s">
        <v>26</v>
      </c>
    </row>
    <row r="7" spans="1:6" ht="12.75">
      <c r="A7" s="2" t="s">
        <v>6</v>
      </c>
      <c r="B7" s="2" t="s">
        <v>5</v>
      </c>
      <c r="C7" s="2" t="s">
        <v>9</v>
      </c>
      <c r="D7" s="2" t="s">
        <v>8</v>
      </c>
      <c r="E7" s="2" t="s">
        <v>27</v>
      </c>
      <c r="F7" s="2" t="s">
        <v>26</v>
      </c>
    </row>
    <row r="8" spans="1:6" ht="12.75">
      <c r="A8" s="2" t="s">
        <v>6</v>
      </c>
      <c r="B8" s="2" t="s">
        <v>5</v>
      </c>
      <c r="C8" s="2" t="s">
        <v>9</v>
      </c>
      <c r="D8" s="2" t="s">
        <v>8</v>
      </c>
      <c r="E8" s="2" t="s">
        <v>28</v>
      </c>
      <c r="F8" s="2" t="s">
        <v>26</v>
      </c>
    </row>
    <row r="9" spans="1:6" ht="12.75">
      <c r="A9" s="2" t="s">
        <v>15</v>
      </c>
      <c r="B9" s="2" t="s">
        <v>14</v>
      </c>
      <c r="C9" s="2" t="s">
        <v>16</v>
      </c>
      <c r="D9" s="2" t="s">
        <v>17</v>
      </c>
      <c r="E9" s="2" t="s">
        <v>29</v>
      </c>
      <c r="F9" s="2" t="s">
        <v>26</v>
      </c>
    </row>
    <row r="10" spans="1:6" ht="12.75">
      <c r="A10" s="2" t="s">
        <v>15</v>
      </c>
      <c r="B10" s="2" t="s">
        <v>14</v>
      </c>
      <c r="C10" s="2" t="s">
        <v>16</v>
      </c>
      <c r="D10" s="2" t="s">
        <v>17</v>
      </c>
      <c r="E10" s="2" t="s">
        <v>30</v>
      </c>
      <c r="F10" s="2" t="s">
        <v>26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dcterms:created xsi:type="dcterms:W3CDTF">2012-06-18T17:05:56Z</dcterms:created>
  <dcterms:modified xsi:type="dcterms:W3CDTF">2012-06-18T17:05:58Z</dcterms:modified>
  <cp:category/>
  <cp:version/>
  <cp:contentType/>
  <cp:contentStatus/>
</cp:coreProperties>
</file>