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Utilization for PEC" sheetId="1" r:id="rId1"/>
    <sheet name="Historical Factors" sheetId="2" r:id="rId2"/>
    <sheet name="NDC" sheetId="3" r:id="rId3"/>
  </sheets>
  <definedNames>
    <definedName name="Print_Area_1">'Utilization for PEC'!$A$1:$G$64</definedName>
    <definedName name="Print_Area_2">'Historical Factors'!$A$3:$R$55</definedName>
    <definedName name="Print_Area_3">'NDC'!$A$2:$F$17</definedName>
  </definedNames>
  <calcPr fullCalcOnLoad="1"/>
</workbook>
</file>

<file path=xl/sharedStrings.xml><?xml version="1.0" encoding="utf-8"?>
<sst xmlns="http://schemas.openxmlformats.org/spreadsheetml/2006/main" count="487" uniqueCount="76">
  <si>
    <t>Brand Name</t>
  </si>
  <si>
    <t>Generic Name</t>
  </si>
  <si>
    <t>Strength</t>
  </si>
  <si>
    <t>Dosage Form</t>
  </si>
  <si>
    <t>MTF</t>
  </si>
  <si>
    <t xml:space="preserve">DROPS     </t>
  </si>
  <si>
    <t xml:space="preserve">XALATAN                    </t>
  </si>
  <si>
    <t>LATANOPROST</t>
  </si>
  <si>
    <t xml:space="preserve">0.005 %   </t>
  </si>
  <si>
    <t>DROPERETTE</t>
  </si>
  <si>
    <t xml:space="preserve">TRAVATAN Z                 </t>
  </si>
  <si>
    <t>TRAVOPROST</t>
  </si>
  <si>
    <t xml:space="preserve">0.004 %   </t>
  </si>
  <si>
    <t xml:space="preserve">LUMIGAN                    </t>
  </si>
  <si>
    <t>BIMATOPROST</t>
  </si>
  <si>
    <t xml:space="preserve">0.03 %    </t>
  </si>
  <si>
    <t xml:space="preserve">TRAVATAN                   </t>
  </si>
  <si>
    <t>TRAVOPROST (BENZALKONIUM)</t>
  </si>
  <si>
    <t xml:space="preserve">0.01 %    </t>
  </si>
  <si>
    <t xml:space="preserve">ZIOPTAN                    </t>
  </si>
  <si>
    <t>TAFLUPROST/PF</t>
  </si>
  <si>
    <t xml:space="preserve">0.0015 %  </t>
  </si>
  <si>
    <t>Retail</t>
  </si>
  <si>
    <t>Mail Order</t>
  </si>
  <si>
    <t>NDC</t>
  </si>
  <si>
    <t>Manufacturer</t>
  </si>
  <si>
    <t>ALLERGAN INC.</t>
  </si>
  <si>
    <t>MERCK SHARP &amp; D</t>
  </si>
  <si>
    <t>00065026005</t>
  </si>
  <si>
    <t>ALCON LABS.</t>
  </si>
  <si>
    <t>00065026025</t>
  </si>
  <si>
    <t>00013830301</t>
  </si>
  <si>
    <t>PHARMACIA/UPJHN</t>
  </si>
  <si>
    <t>00013830304</t>
  </si>
  <si>
    <t>00023320503</t>
  </si>
  <si>
    <t>00023320505</t>
  </si>
  <si>
    <t>00023320508</t>
  </si>
  <si>
    <t>00023918703</t>
  </si>
  <si>
    <t>00023918705</t>
  </si>
  <si>
    <t>00023918707</t>
  </si>
  <si>
    <t>00006393130</t>
  </si>
  <si>
    <t>00006393154</t>
  </si>
  <si>
    <t>00065026625</t>
  </si>
  <si>
    <t>00065026634</t>
  </si>
  <si>
    <t>Glaucoma Agents NDC/Manufacturer Listing</t>
  </si>
  <si>
    <t>Glaucoma Agents Monthly Usage</t>
  </si>
  <si>
    <t>Source: PDTS 1 Jun 2011 - 31 May 2012</t>
  </si>
  <si>
    <t>GENERIC NAME</t>
  </si>
  <si>
    <t>SERVICE CATEGORY</t>
  </si>
  <si>
    <t>CASE PACK</t>
  </si>
  <si>
    <t>PACKAGE SIZE</t>
  </si>
  <si>
    <t>STRENGTH</t>
  </si>
  <si>
    <t>DOSAGE FORM</t>
  </si>
  <si>
    <t>JUN-11 TOTAL QTY DISPENSED</t>
  </si>
  <si>
    <t>JUL-11 TOTAL QTY DISPENSED</t>
  </si>
  <si>
    <t>AUG-11 TOTAL QTY DISPENSED</t>
  </si>
  <si>
    <t>SEP-11 TOTAL QTY DISPENSED</t>
  </si>
  <si>
    <t>OCT-11 TOTAL QTY DISPENSED</t>
  </si>
  <si>
    <t>NOV-11 TOTAL QTY DISPENSED</t>
  </si>
  <si>
    <t>DEC-11 TOTAL QTY DISPENSED</t>
  </si>
  <si>
    <t>JAN-12 TOTAL QTY DISPENSED</t>
  </si>
  <si>
    <t>FEB-12 TOTAL QTY DISPENSED</t>
  </si>
  <si>
    <t>MAR-12 TOTAL QTY DISPENSED</t>
  </si>
  <si>
    <t>APR-12 TOTAL QTY DISPENSED</t>
  </si>
  <si>
    <t>MAY-12 TOTAL QTY DISPENSED</t>
  </si>
  <si>
    <t>TOTAL QTY DISPENSED</t>
  </si>
  <si>
    <t>Sum:</t>
  </si>
  <si>
    <t>All POS</t>
  </si>
  <si>
    <t>Glaucoma Agents Cost Determination</t>
  </si>
  <si>
    <t>POS</t>
  </si>
  <si>
    <t>Number of Unique Utilizers</t>
  </si>
  <si>
    <t>Number of Rxs</t>
  </si>
  <si>
    <t>Total Quantity Dispensed</t>
  </si>
  <si>
    <t>Total</t>
  </si>
  <si>
    <t>Mail</t>
  </si>
  <si>
    <t>All  POS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</si>
</sst>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\$#,##0.00"/>
    <numFmt numFmtId="166" formatCode="mmm/yy"/>
  </numFmts>
  <fonts count="40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 horizontal="left" vertical="center"/>
    </xf>
    <xf numFmtId="3" fontId="0" fillId="33" borderId="10" xfId="0" applyNumberFormat="1" applyFont="1" applyFill="1" applyBorder="1" applyAlignment="1">
      <alignment horizontal="right" vertical="center"/>
    </xf>
    <xf numFmtId="1" fontId="0" fillId="33" borderId="10" xfId="0" applyNumberFormat="1" applyFont="1" applyFill="1" applyBorder="1" applyAlignment="1">
      <alignment horizontal="right" vertical="center"/>
    </xf>
    <xf numFmtId="2" fontId="0" fillId="33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1" fillId="3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35" borderId="10" xfId="0" applyNumberFormat="1" applyFont="1" applyFill="1" applyBorder="1" applyAlignment="1">
      <alignment horizontal="center" vertical="center" wrapText="1"/>
    </xf>
    <xf numFmtId="166" fontId="1" fillId="34" borderId="11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left" vertical="center"/>
    </xf>
    <xf numFmtId="0" fontId="0" fillId="33" borderId="11" xfId="0" applyNumberFormat="1" applyFont="1" applyFill="1" applyBorder="1" applyAlignment="1">
      <alignment horizontal="left" vertical="center"/>
    </xf>
    <xf numFmtId="3" fontId="0" fillId="33" borderId="11" xfId="0" applyNumberFormat="1" applyFont="1" applyFill="1" applyBorder="1" applyAlignment="1">
      <alignment horizontal="right" vertical="center"/>
    </xf>
    <xf numFmtId="0" fontId="1" fillId="33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Border="1" applyAlignment="1">
      <alignment/>
    </xf>
    <xf numFmtId="3" fontId="1" fillId="36" borderId="10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/>
    </xf>
    <xf numFmtId="0" fontId="0" fillId="33" borderId="13" xfId="0" applyNumberFormat="1" applyFont="1" applyFill="1" applyBorder="1" applyAlignment="1">
      <alignment horizontal="left" vertical="center"/>
    </xf>
    <xf numFmtId="0" fontId="0" fillId="33" borderId="14" xfId="0" applyNumberFormat="1" applyFont="1" applyFill="1" applyBorder="1" applyAlignment="1">
      <alignment horizontal="left" vertical="center"/>
    </xf>
    <xf numFmtId="3" fontId="0" fillId="0" borderId="12" xfId="0" applyNumberFormat="1" applyFont="1" applyBorder="1" applyAlignment="1">
      <alignment/>
    </xf>
    <xf numFmtId="0" fontId="1" fillId="34" borderId="11" xfId="0" applyNumberFormat="1" applyFont="1" applyFill="1" applyBorder="1" applyAlignment="1">
      <alignment horizontal="center" vertical="center" wrapText="1"/>
    </xf>
    <xf numFmtId="0" fontId="5" fillId="37" borderId="15" xfId="55" applyFont="1" applyFill="1" applyBorder="1" applyAlignment="1">
      <alignment horizontal="center" vertical="center" wrapText="1"/>
      <protection/>
    </xf>
    <xf numFmtId="0" fontId="5" fillId="37" borderId="16" xfId="55" applyFont="1" applyFill="1" applyBorder="1" applyAlignment="1">
      <alignment horizontal="center" vertical="center" wrapText="1"/>
      <protection/>
    </xf>
    <xf numFmtId="3" fontId="5" fillId="37" borderId="16" xfId="55" applyNumberFormat="1" applyFont="1" applyFill="1" applyBorder="1" applyAlignment="1">
      <alignment horizontal="center" vertical="center" wrapText="1"/>
      <protection/>
    </xf>
    <xf numFmtId="3" fontId="5" fillId="37" borderId="17" xfId="55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1" fillId="0" borderId="12" xfId="0" applyFont="1" applyBorder="1" applyAlignment="1">
      <alignment horizontal="right"/>
    </xf>
    <xf numFmtId="3" fontId="1" fillId="0" borderId="20" xfId="0" applyNumberFormat="1" applyFont="1" applyBorder="1" applyAlignment="1">
      <alignment/>
    </xf>
    <xf numFmtId="0" fontId="0" fillId="37" borderId="12" xfId="0" applyFill="1" applyBorder="1" applyAlignment="1">
      <alignment/>
    </xf>
    <xf numFmtId="3" fontId="0" fillId="37" borderId="12" xfId="0" applyNumberFormat="1" applyFill="1" applyBorder="1" applyAlignment="1">
      <alignment/>
    </xf>
    <xf numFmtId="3" fontId="0" fillId="37" borderId="20" xfId="0" applyNumberFormat="1" applyFill="1" applyBorder="1" applyAlignment="1">
      <alignment/>
    </xf>
    <xf numFmtId="0" fontId="0" fillId="0" borderId="21" xfId="0" applyBorder="1" applyAlignment="1">
      <alignment/>
    </xf>
    <xf numFmtId="0" fontId="1" fillId="0" borderId="21" xfId="0" applyFont="1" applyBorder="1" applyAlignment="1">
      <alignment horizontal="right"/>
    </xf>
    <xf numFmtId="3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0" fillId="37" borderId="23" xfId="0" applyFill="1" applyBorder="1" applyAlignment="1">
      <alignment horizontal="center" vertical="center"/>
    </xf>
    <xf numFmtId="0" fontId="0" fillId="38" borderId="24" xfId="0" applyNumberFormat="1" applyFont="1" applyFill="1" applyBorder="1" applyAlignment="1">
      <alignment/>
    </xf>
    <xf numFmtId="0" fontId="0" fillId="38" borderId="25" xfId="0" applyNumberFormat="1" applyFont="1" applyFill="1" applyBorder="1" applyAlignment="1">
      <alignment/>
    </xf>
    <xf numFmtId="0" fontId="0" fillId="38" borderId="26" xfId="0" applyNumberFormat="1" applyFont="1" applyFill="1" applyBorder="1" applyAlignment="1">
      <alignment/>
    </xf>
    <xf numFmtId="0" fontId="0" fillId="38" borderId="24" xfId="0" applyFont="1" applyFill="1" applyBorder="1" applyAlignment="1">
      <alignment/>
    </xf>
    <xf numFmtId="0" fontId="0" fillId="38" borderId="25" xfId="0" applyFont="1" applyFill="1" applyBorder="1" applyAlignment="1">
      <alignment/>
    </xf>
    <xf numFmtId="0" fontId="0" fillId="38" borderId="26" xfId="0" applyFont="1" applyFill="1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33" borderId="29" xfId="0" applyNumberFormat="1" applyFont="1" applyFill="1" applyBorder="1" applyAlignment="1">
      <alignment horizontal="center" vertical="center"/>
    </xf>
    <xf numFmtId="0" fontId="1" fillId="33" borderId="30" xfId="0" applyNumberFormat="1" applyFont="1" applyFill="1" applyBorder="1" applyAlignment="1">
      <alignment horizontal="center" vertical="center"/>
    </xf>
    <xf numFmtId="0" fontId="1" fillId="33" borderId="31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ront Sheet Industry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80"/>
      <rgbColor rgb="0000000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J22" sqref="J22"/>
    </sheetView>
  </sheetViews>
  <sheetFormatPr defaultColWidth="9.140625" defaultRowHeight="12.75"/>
  <cols>
    <col min="1" max="1" width="40.00390625" style="0" customWidth="1"/>
    <col min="2" max="2" width="17.00390625" style="0" customWidth="1"/>
    <col min="3" max="3" width="15.00390625" style="0" customWidth="1"/>
    <col min="4" max="5" width="17.00390625" style="0" customWidth="1"/>
    <col min="6" max="6" width="12.57421875" style="0" bestFit="1" customWidth="1"/>
    <col min="7" max="7" width="15.00390625" style="0" customWidth="1"/>
  </cols>
  <sheetData>
    <row r="1" ht="15">
      <c r="A1" s="6" t="s">
        <v>68</v>
      </c>
    </row>
    <row r="2" ht="12.75">
      <c r="A2" s="8" t="s">
        <v>46</v>
      </c>
    </row>
    <row r="3" ht="13.5" thickBot="1"/>
    <row r="4" spans="1:7" ht="23.25" thickBot="1">
      <c r="A4" s="22" t="s">
        <v>1</v>
      </c>
      <c r="B4" s="23" t="s">
        <v>69</v>
      </c>
      <c r="C4" s="23" t="s">
        <v>2</v>
      </c>
      <c r="D4" s="23" t="s">
        <v>3</v>
      </c>
      <c r="E4" s="24" t="s">
        <v>70</v>
      </c>
      <c r="F4" s="24" t="s">
        <v>71</v>
      </c>
      <c r="G4" s="25" t="s">
        <v>72</v>
      </c>
    </row>
    <row r="5" spans="1:7" ht="12.75">
      <c r="A5" s="51" t="s">
        <v>11</v>
      </c>
      <c r="B5" s="48" t="s">
        <v>4</v>
      </c>
      <c r="C5" s="26" t="s">
        <v>12</v>
      </c>
      <c r="D5" s="26" t="s">
        <v>5</v>
      </c>
      <c r="E5" s="27">
        <v>622</v>
      </c>
      <c r="F5" s="27">
        <v>645</v>
      </c>
      <c r="G5" s="28">
        <v>2809.5</v>
      </c>
    </row>
    <row r="6" spans="1:7" ht="12.75">
      <c r="A6" s="52"/>
      <c r="B6" s="49"/>
      <c r="C6" s="29"/>
      <c r="D6" s="32" t="s">
        <v>73</v>
      </c>
      <c r="E6" s="15">
        <f>SUM(E5)</f>
        <v>622</v>
      </c>
      <c r="F6" s="15">
        <f>SUM(F5)</f>
        <v>645</v>
      </c>
      <c r="G6" s="33">
        <f>SUM(G5)</f>
        <v>2809.5</v>
      </c>
    </row>
    <row r="7" spans="1:7" ht="12.75">
      <c r="A7" s="52"/>
      <c r="B7" s="41"/>
      <c r="C7" s="34"/>
      <c r="D7" s="34"/>
      <c r="E7" s="35"/>
      <c r="F7" s="35"/>
      <c r="G7" s="36"/>
    </row>
    <row r="8" spans="1:7" ht="12.75">
      <c r="A8" s="52"/>
      <c r="B8" s="49" t="s">
        <v>22</v>
      </c>
      <c r="C8" s="29" t="s">
        <v>12</v>
      </c>
      <c r="D8" s="29" t="s">
        <v>5</v>
      </c>
      <c r="E8" s="30">
        <v>49867</v>
      </c>
      <c r="F8" s="30">
        <v>51318</v>
      </c>
      <c r="G8" s="31">
        <v>183412.5</v>
      </c>
    </row>
    <row r="9" spans="1:7" ht="12.75">
      <c r="A9" s="52"/>
      <c r="B9" s="49"/>
      <c r="C9" s="29"/>
      <c r="D9" s="32" t="s">
        <v>73</v>
      </c>
      <c r="E9" s="15">
        <f>SUM(E8)</f>
        <v>49867</v>
      </c>
      <c r="F9" s="15">
        <f>SUM(F8)</f>
        <v>51318</v>
      </c>
      <c r="G9" s="33">
        <f>SUM(G8)</f>
        <v>183412.5</v>
      </c>
    </row>
    <row r="10" spans="1:7" ht="12.75">
      <c r="A10" s="52"/>
      <c r="B10" s="41"/>
      <c r="C10" s="34"/>
      <c r="D10" s="34"/>
      <c r="E10" s="35"/>
      <c r="F10" s="35"/>
      <c r="G10" s="36"/>
    </row>
    <row r="11" spans="1:7" ht="12.75">
      <c r="A11" s="52"/>
      <c r="B11" s="49" t="s">
        <v>74</v>
      </c>
      <c r="C11" s="29" t="s">
        <v>12</v>
      </c>
      <c r="D11" s="29" t="s">
        <v>5</v>
      </c>
      <c r="E11" s="30">
        <v>28038</v>
      </c>
      <c r="F11" s="30">
        <v>28095</v>
      </c>
      <c r="G11" s="31">
        <v>201572.5</v>
      </c>
    </row>
    <row r="12" spans="1:7" ht="12.75">
      <c r="A12" s="52"/>
      <c r="B12" s="49"/>
      <c r="C12" s="29"/>
      <c r="D12" s="32" t="s">
        <v>73</v>
      </c>
      <c r="E12" s="15">
        <f>SUM(E11)</f>
        <v>28038</v>
      </c>
      <c r="F12" s="15">
        <f>SUM(F11)</f>
        <v>28095</v>
      </c>
      <c r="G12" s="33">
        <f>SUM(G11)</f>
        <v>201572.5</v>
      </c>
    </row>
    <row r="13" spans="1:7" ht="12.75">
      <c r="A13" s="52"/>
      <c r="B13" s="41"/>
      <c r="C13" s="34"/>
      <c r="D13" s="34"/>
      <c r="E13" s="35"/>
      <c r="F13" s="35"/>
      <c r="G13" s="36"/>
    </row>
    <row r="14" spans="1:7" ht="12.75">
      <c r="A14" s="52"/>
      <c r="B14" s="49" t="s">
        <v>75</v>
      </c>
      <c r="C14" s="29" t="str">
        <f>C11</f>
        <v>0.004 %   </v>
      </c>
      <c r="D14" s="29" t="str">
        <f>D11</f>
        <v>DROPS     </v>
      </c>
      <c r="E14" s="30">
        <f aca="true" t="shared" si="0" ref="E14:G15">E5+E8+E11</f>
        <v>78527</v>
      </c>
      <c r="F14" s="30">
        <f t="shared" si="0"/>
        <v>80058</v>
      </c>
      <c r="G14" s="31">
        <f t="shared" si="0"/>
        <v>387794.5</v>
      </c>
    </row>
    <row r="15" spans="1:7" ht="13.5" thickBot="1">
      <c r="A15" s="53"/>
      <c r="B15" s="50"/>
      <c r="C15" s="37"/>
      <c r="D15" s="38" t="s">
        <v>73</v>
      </c>
      <c r="E15" s="39">
        <f t="shared" si="0"/>
        <v>78527</v>
      </c>
      <c r="F15" s="39">
        <f t="shared" si="0"/>
        <v>80058</v>
      </c>
      <c r="G15" s="40">
        <f t="shared" si="0"/>
        <v>387794.5</v>
      </c>
    </row>
    <row r="16" spans="1:7" ht="13.5" thickBot="1">
      <c r="A16" s="45"/>
      <c r="B16" s="46"/>
      <c r="C16" s="46"/>
      <c r="D16" s="46"/>
      <c r="E16" s="46"/>
      <c r="F16" s="46"/>
      <c r="G16" s="47"/>
    </row>
    <row r="17" spans="1:7" ht="12.75">
      <c r="A17" s="51" t="s">
        <v>7</v>
      </c>
      <c r="B17" s="48" t="s">
        <v>4</v>
      </c>
      <c r="C17" s="26" t="s">
        <v>8</v>
      </c>
      <c r="D17" s="26" t="s">
        <v>5</v>
      </c>
      <c r="E17" s="27">
        <v>115667</v>
      </c>
      <c r="F17" s="27">
        <v>119858</v>
      </c>
      <c r="G17" s="28">
        <v>673786.5</v>
      </c>
    </row>
    <row r="18" spans="1:7" ht="12.75">
      <c r="A18" s="52"/>
      <c r="B18" s="49"/>
      <c r="C18" s="29"/>
      <c r="D18" s="32" t="s">
        <v>73</v>
      </c>
      <c r="E18" s="15">
        <f>SUM(E17)</f>
        <v>115667</v>
      </c>
      <c r="F18" s="15">
        <f>SUM(F17)</f>
        <v>119858</v>
      </c>
      <c r="G18" s="33">
        <f>SUM(G17)</f>
        <v>673786.5</v>
      </c>
    </row>
    <row r="19" spans="1:7" ht="12.75">
      <c r="A19" s="52"/>
      <c r="B19" s="41"/>
      <c r="C19" s="34"/>
      <c r="D19" s="34"/>
      <c r="E19" s="35"/>
      <c r="F19" s="35"/>
      <c r="G19" s="36"/>
    </row>
    <row r="20" spans="1:7" ht="12.75">
      <c r="A20" s="52"/>
      <c r="B20" s="49" t="s">
        <v>22</v>
      </c>
      <c r="C20" s="29" t="s">
        <v>8</v>
      </c>
      <c r="D20" s="29" t="s">
        <v>5</v>
      </c>
      <c r="E20" s="30">
        <v>143408</v>
      </c>
      <c r="F20" s="30">
        <v>150458</v>
      </c>
      <c r="G20" s="31">
        <v>468590</v>
      </c>
    </row>
    <row r="21" spans="1:7" ht="12.75">
      <c r="A21" s="52"/>
      <c r="B21" s="49"/>
      <c r="C21" s="29"/>
      <c r="D21" s="32" t="s">
        <v>73</v>
      </c>
      <c r="E21" s="15">
        <f>SUM(E20)</f>
        <v>143408</v>
      </c>
      <c r="F21" s="15">
        <f>SUM(F20)</f>
        <v>150458</v>
      </c>
      <c r="G21" s="33">
        <f>SUM(G20)</f>
        <v>468590</v>
      </c>
    </row>
    <row r="22" spans="1:7" ht="12.75">
      <c r="A22" s="52"/>
      <c r="B22" s="41"/>
      <c r="C22" s="34"/>
      <c r="D22" s="34"/>
      <c r="E22" s="35"/>
      <c r="F22" s="35"/>
      <c r="G22" s="36"/>
    </row>
    <row r="23" spans="1:7" ht="12.75">
      <c r="A23" s="52"/>
      <c r="B23" s="49" t="s">
        <v>74</v>
      </c>
      <c r="C23" s="29" t="s">
        <v>8</v>
      </c>
      <c r="D23" s="29" t="s">
        <v>5</v>
      </c>
      <c r="E23" s="30">
        <v>56801</v>
      </c>
      <c r="F23" s="30">
        <v>56918</v>
      </c>
      <c r="G23" s="31">
        <v>409765</v>
      </c>
    </row>
    <row r="24" spans="1:7" ht="12.75">
      <c r="A24" s="52"/>
      <c r="B24" s="49"/>
      <c r="C24" s="29"/>
      <c r="D24" s="32" t="s">
        <v>73</v>
      </c>
      <c r="E24" s="15">
        <f>SUM(E23)</f>
        <v>56801</v>
      </c>
      <c r="F24" s="15">
        <f>SUM(F23)</f>
        <v>56918</v>
      </c>
      <c r="G24" s="33">
        <f>SUM(G23)</f>
        <v>409765</v>
      </c>
    </row>
    <row r="25" spans="1:7" ht="12.75">
      <c r="A25" s="52"/>
      <c r="B25" s="41"/>
      <c r="C25" s="34"/>
      <c r="D25" s="34"/>
      <c r="E25" s="35"/>
      <c r="F25" s="35"/>
      <c r="G25" s="36"/>
    </row>
    <row r="26" spans="1:7" ht="12.75">
      <c r="A26" s="52"/>
      <c r="B26" s="49" t="s">
        <v>75</v>
      </c>
      <c r="C26" s="29" t="str">
        <f>C23</f>
        <v>0.005 %   </v>
      </c>
      <c r="D26" s="29" t="str">
        <f>D23</f>
        <v>DROPS     </v>
      </c>
      <c r="E26" s="30">
        <f aca="true" t="shared" si="1" ref="E26:G27">E17+E20+E23</f>
        <v>315876</v>
      </c>
      <c r="F26" s="30">
        <f t="shared" si="1"/>
        <v>327234</v>
      </c>
      <c r="G26" s="31">
        <f t="shared" si="1"/>
        <v>1552141.5</v>
      </c>
    </row>
    <row r="27" spans="1:7" ht="13.5" thickBot="1">
      <c r="A27" s="53"/>
      <c r="B27" s="50"/>
      <c r="C27" s="37"/>
      <c r="D27" s="38" t="s">
        <v>73</v>
      </c>
      <c r="E27" s="39">
        <f t="shared" si="1"/>
        <v>315876</v>
      </c>
      <c r="F27" s="39">
        <f t="shared" si="1"/>
        <v>327234</v>
      </c>
      <c r="G27" s="40">
        <f t="shared" si="1"/>
        <v>1552141.5</v>
      </c>
    </row>
    <row r="28" spans="1:7" ht="13.5" thickBot="1">
      <c r="A28" s="45"/>
      <c r="B28" s="46"/>
      <c r="C28" s="46"/>
      <c r="D28" s="46"/>
      <c r="E28" s="46"/>
      <c r="F28" s="46"/>
      <c r="G28" s="47"/>
    </row>
    <row r="29" spans="1:7" ht="12.75">
      <c r="A29" s="51" t="s">
        <v>14</v>
      </c>
      <c r="B29" s="56" t="s">
        <v>4</v>
      </c>
      <c r="C29" s="26" t="s">
        <v>18</v>
      </c>
      <c r="D29" s="26" t="s">
        <v>5</v>
      </c>
      <c r="E29" s="27">
        <v>1706</v>
      </c>
      <c r="F29" s="27">
        <v>1725</v>
      </c>
      <c r="G29" s="28">
        <v>13002</v>
      </c>
    </row>
    <row r="30" spans="1:7" ht="12.75">
      <c r="A30" s="52"/>
      <c r="B30" s="54"/>
      <c r="C30" s="29" t="s">
        <v>15</v>
      </c>
      <c r="D30" s="29" t="s">
        <v>5</v>
      </c>
      <c r="E30" s="30">
        <v>17220</v>
      </c>
      <c r="F30" s="30">
        <v>17595</v>
      </c>
      <c r="G30" s="31">
        <v>135943</v>
      </c>
    </row>
    <row r="31" spans="1:7" ht="12.75">
      <c r="A31" s="52"/>
      <c r="B31" s="54"/>
      <c r="C31" s="29"/>
      <c r="D31" s="32" t="s">
        <v>73</v>
      </c>
      <c r="E31" s="15">
        <f>SUM(E29:E30)</f>
        <v>18926</v>
      </c>
      <c r="F31" s="15">
        <f>SUM(F29:F30)</f>
        <v>19320</v>
      </c>
      <c r="G31" s="33">
        <f>SUM(G29:G30)</f>
        <v>148945</v>
      </c>
    </row>
    <row r="32" spans="1:7" ht="12.75">
      <c r="A32" s="52"/>
      <c r="B32" s="41"/>
      <c r="C32" s="34"/>
      <c r="D32" s="34"/>
      <c r="E32" s="35"/>
      <c r="F32" s="35"/>
      <c r="G32" s="36"/>
    </row>
    <row r="33" spans="1:7" ht="12.75">
      <c r="A33" s="52"/>
      <c r="B33" s="54" t="s">
        <v>22</v>
      </c>
      <c r="C33" s="29" t="s">
        <v>18</v>
      </c>
      <c r="D33" s="29" t="s">
        <v>5</v>
      </c>
      <c r="E33" s="30">
        <v>28016</v>
      </c>
      <c r="F33" s="30">
        <v>29140</v>
      </c>
      <c r="G33" s="31">
        <v>111147</v>
      </c>
    </row>
    <row r="34" spans="1:7" ht="12.75">
      <c r="A34" s="52"/>
      <c r="B34" s="54"/>
      <c r="C34" s="29" t="s">
        <v>15</v>
      </c>
      <c r="D34" s="29" t="s">
        <v>5</v>
      </c>
      <c r="E34" s="30">
        <v>34872</v>
      </c>
      <c r="F34" s="30">
        <v>35879</v>
      </c>
      <c r="G34" s="31">
        <v>141664.5</v>
      </c>
    </row>
    <row r="35" spans="1:7" ht="12.75">
      <c r="A35" s="52"/>
      <c r="B35" s="54"/>
      <c r="C35" s="29"/>
      <c r="D35" s="32" t="s">
        <v>73</v>
      </c>
      <c r="E35" s="15">
        <f>SUM(E33:E34)</f>
        <v>62888</v>
      </c>
      <c r="F35" s="15">
        <f>SUM(F33:F34)</f>
        <v>65019</v>
      </c>
      <c r="G35" s="33">
        <f>SUM(G33:G34)</f>
        <v>252811.5</v>
      </c>
    </row>
    <row r="36" spans="1:7" ht="12.75">
      <c r="A36" s="52"/>
      <c r="B36" s="41"/>
      <c r="C36" s="34"/>
      <c r="D36" s="34"/>
      <c r="E36" s="35"/>
      <c r="F36" s="35"/>
      <c r="G36" s="36"/>
    </row>
    <row r="37" spans="1:7" ht="12.75">
      <c r="A37" s="52"/>
      <c r="B37" s="54" t="s">
        <v>74</v>
      </c>
      <c r="C37" s="29" t="s">
        <v>18</v>
      </c>
      <c r="D37" s="29" t="s">
        <v>5</v>
      </c>
      <c r="E37" s="30">
        <v>15286</v>
      </c>
      <c r="F37" s="30">
        <v>15305</v>
      </c>
      <c r="G37" s="31">
        <v>109167.5</v>
      </c>
    </row>
    <row r="38" spans="1:7" ht="12.75">
      <c r="A38" s="52"/>
      <c r="B38" s="54"/>
      <c r="C38" s="29" t="s">
        <v>15</v>
      </c>
      <c r="D38" s="29" t="s">
        <v>5</v>
      </c>
      <c r="E38" s="30">
        <v>16049</v>
      </c>
      <c r="F38" s="30">
        <v>16067</v>
      </c>
      <c r="G38" s="31">
        <v>116087.5</v>
      </c>
    </row>
    <row r="39" spans="1:7" ht="12.75">
      <c r="A39" s="52"/>
      <c r="B39" s="54"/>
      <c r="C39" s="29"/>
      <c r="D39" s="32" t="s">
        <v>73</v>
      </c>
      <c r="E39" s="15">
        <f>SUM(E37:E38)</f>
        <v>31335</v>
      </c>
      <c r="F39" s="15">
        <f>SUM(F37:F38)</f>
        <v>31372</v>
      </c>
      <c r="G39" s="33">
        <f>SUM(G37:G38)</f>
        <v>225255</v>
      </c>
    </row>
    <row r="40" spans="1:7" ht="12.75">
      <c r="A40" s="52"/>
      <c r="B40" s="41"/>
      <c r="C40" s="34"/>
      <c r="D40" s="34"/>
      <c r="E40" s="35"/>
      <c r="F40" s="35"/>
      <c r="G40" s="36"/>
    </row>
    <row r="41" spans="1:7" ht="12.75">
      <c r="A41" s="52"/>
      <c r="B41" s="54" t="s">
        <v>75</v>
      </c>
      <c r="C41" s="29" t="str">
        <f>C37</f>
        <v>0.01 %    </v>
      </c>
      <c r="D41" s="29" t="str">
        <f>D37</f>
        <v>DROPS     </v>
      </c>
      <c r="E41" s="30">
        <f>E29+E33+E37</f>
        <v>45008</v>
      </c>
      <c r="F41" s="30">
        <f>F29+F33+F37</f>
        <v>46170</v>
      </c>
      <c r="G41" s="31">
        <f>G29+G33+G37</f>
        <v>233316.5</v>
      </c>
    </row>
    <row r="42" spans="1:7" ht="12.75">
      <c r="A42" s="52"/>
      <c r="B42" s="54"/>
      <c r="C42" s="29" t="str">
        <f>C38</f>
        <v>0.03 %    </v>
      </c>
      <c r="D42" s="29" t="str">
        <f>D38</f>
        <v>DROPS     </v>
      </c>
      <c r="E42" s="30">
        <f aca="true" t="shared" si="2" ref="E42:G43">E30+E34+E38</f>
        <v>68141</v>
      </c>
      <c r="F42" s="30">
        <f t="shared" si="2"/>
        <v>69541</v>
      </c>
      <c r="G42" s="31">
        <f t="shared" si="2"/>
        <v>393695</v>
      </c>
    </row>
    <row r="43" spans="1:7" ht="13.5" thickBot="1">
      <c r="A43" s="53"/>
      <c r="B43" s="55"/>
      <c r="C43" s="37"/>
      <c r="D43" s="38" t="s">
        <v>73</v>
      </c>
      <c r="E43" s="39">
        <f t="shared" si="2"/>
        <v>113149</v>
      </c>
      <c r="F43" s="39">
        <f t="shared" si="2"/>
        <v>115711</v>
      </c>
      <c r="G43" s="40">
        <f t="shared" si="2"/>
        <v>627011.5</v>
      </c>
    </row>
    <row r="44" spans="1:7" ht="13.5" thickBot="1">
      <c r="A44" s="42"/>
      <c r="B44" s="43"/>
      <c r="C44" s="43"/>
      <c r="D44" s="43"/>
      <c r="E44" s="43"/>
      <c r="F44" s="43"/>
      <c r="G44" s="44"/>
    </row>
    <row r="45" spans="1:7" ht="12.75">
      <c r="A45" s="51" t="s">
        <v>20</v>
      </c>
      <c r="B45" s="48" t="s">
        <v>4</v>
      </c>
      <c r="C45" s="26" t="s">
        <v>21</v>
      </c>
      <c r="D45" s="26" t="s">
        <v>9</v>
      </c>
      <c r="E45" s="27">
        <v>2</v>
      </c>
      <c r="F45" s="27">
        <v>2</v>
      </c>
      <c r="G45" s="28">
        <v>61</v>
      </c>
    </row>
    <row r="46" spans="1:7" ht="12.75">
      <c r="A46" s="52"/>
      <c r="B46" s="49"/>
      <c r="C46" s="29"/>
      <c r="D46" s="32" t="s">
        <v>73</v>
      </c>
      <c r="E46" s="15">
        <f>SUM(E45)</f>
        <v>2</v>
      </c>
      <c r="F46" s="15">
        <f>SUM(F45)</f>
        <v>2</v>
      </c>
      <c r="G46" s="33">
        <f>SUM(G45)</f>
        <v>61</v>
      </c>
    </row>
    <row r="47" spans="1:7" ht="12.75">
      <c r="A47" s="52"/>
      <c r="B47" s="41"/>
      <c r="C47" s="34"/>
      <c r="D47" s="34"/>
      <c r="E47" s="35"/>
      <c r="F47" s="35"/>
      <c r="G47" s="36"/>
    </row>
    <row r="48" spans="1:7" ht="12.75">
      <c r="A48" s="52"/>
      <c r="B48" s="49" t="s">
        <v>22</v>
      </c>
      <c r="C48" s="29" t="s">
        <v>21</v>
      </c>
      <c r="D48" s="29" t="s">
        <v>9</v>
      </c>
      <c r="E48" s="30">
        <v>182</v>
      </c>
      <c r="F48" s="30">
        <v>186</v>
      </c>
      <c r="G48" s="31">
        <v>6195</v>
      </c>
    </row>
    <row r="49" spans="1:7" ht="12.75">
      <c r="A49" s="52"/>
      <c r="B49" s="49"/>
      <c r="C49" s="29"/>
      <c r="D49" s="32" t="s">
        <v>73</v>
      </c>
      <c r="E49" s="15">
        <f>SUM(E48)</f>
        <v>182</v>
      </c>
      <c r="F49" s="15">
        <f>SUM(F48)</f>
        <v>186</v>
      </c>
      <c r="G49" s="33">
        <f>SUM(G48)</f>
        <v>6195</v>
      </c>
    </row>
    <row r="50" spans="1:7" ht="12.75">
      <c r="A50" s="52"/>
      <c r="B50" s="41"/>
      <c r="C50" s="34"/>
      <c r="D50" s="34"/>
      <c r="E50" s="35"/>
      <c r="F50" s="35"/>
      <c r="G50" s="36"/>
    </row>
    <row r="51" spans="1:7" ht="12.75">
      <c r="A51" s="52"/>
      <c r="B51" s="49" t="s">
        <v>74</v>
      </c>
      <c r="C51" s="29" t="s">
        <v>21</v>
      </c>
      <c r="D51" s="29" t="s">
        <v>9</v>
      </c>
      <c r="E51" s="30">
        <v>50</v>
      </c>
      <c r="F51" s="30">
        <v>51</v>
      </c>
      <c r="G51" s="31">
        <v>5100</v>
      </c>
    </row>
    <row r="52" spans="1:7" ht="12.75">
      <c r="A52" s="52"/>
      <c r="B52" s="49"/>
      <c r="C52" s="29"/>
      <c r="D52" s="32" t="s">
        <v>73</v>
      </c>
      <c r="E52" s="15">
        <f>SUM(E51)</f>
        <v>50</v>
      </c>
      <c r="F52" s="15">
        <f>SUM(F51)</f>
        <v>51</v>
      </c>
      <c r="G52" s="33">
        <f>SUM(G51)</f>
        <v>5100</v>
      </c>
    </row>
    <row r="53" spans="1:7" ht="12.75">
      <c r="A53" s="52"/>
      <c r="B53" s="41"/>
      <c r="C53" s="34"/>
      <c r="D53" s="34"/>
      <c r="E53" s="35"/>
      <c r="F53" s="35"/>
      <c r="G53" s="36"/>
    </row>
    <row r="54" spans="1:7" ht="12.75">
      <c r="A54" s="52"/>
      <c r="B54" s="49" t="s">
        <v>75</v>
      </c>
      <c r="C54" s="29" t="str">
        <f>C51</f>
        <v>0.0015 %  </v>
      </c>
      <c r="D54" s="29" t="str">
        <f>D51</f>
        <v>DROPERETTE</v>
      </c>
      <c r="E54" s="30">
        <f aca="true" t="shared" si="3" ref="E54:G55">E45+E48+E51</f>
        <v>234</v>
      </c>
      <c r="F54" s="30">
        <f t="shared" si="3"/>
        <v>239</v>
      </c>
      <c r="G54" s="31">
        <f t="shared" si="3"/>
        <v>11356</v>
      </c>
    </row>
    <row r="55" spans="1:7" ht="13.5" thickBot="1">
      <c r="A55" s="53"/>
      <c r="B55" s="50"/>
      <c r="C55" s="37"/>
      <c r="D55" s="38" t="s">
        <v>73</v>
      </c>
      <c r="E55" s="39">
        <f t="shared" si="3"/>
        <v>234</v>
      </c>
      <c r="F55" s="39">
        <f t="shared" si="3"/>
        <v>239</v>
      </c>
      <c r="G55" s="40">
        <f t="shared" si="3"/>
        <v>11356</v>
      </c>
    </row>
    <row r="56" spans="1:7" ht="13.5" thickBot="1">
      <c r="A56" s="45"/>
      <c r="B56" s="46"/>
      <c r="C56" s="46"/>
      <c r="D56" s="46"/>
      <c r="E56" s="46"/>
      <c r="F56" s="46"/>
      <c r="G56" s="47"/>
    </row>
    <row r="57" spans="1:7" ht="12.75">
      <c r="A57" s="51" t="s">
        <v>17</v>
      </c>
      <c r="B57" s="48" t="s">
        <v>4</v>
      </c>
      <c r="C57" s="26" t="s">
        <v>12</v>
      </c>
      <c r="D57" s="26" t="s">
        <v>5</v>
      </c>
      <c r="E57" s="27">
        <v>122</v>
      </c>
      <c r="F57" s="27">
        <v>133</v>
      </c>
      <c r="G57" s="28">
        <v>805</v>
      </c>
    </row>
    <row r="58" spans="1:7" ht="12.75">
      <c r="A58" s="52"/>
      <c r="B58" s="49"/>
      <c r="C58" s="29"/>
      <c r="D58" s="32" t="s">
        <v>73</v>
      </c>
      <c r="E58" s="15">
        <f>SUM(E57)</f>
        <v>122</v>
      </c>
      <c r="F58" s="15">
        <f>SUM(F57)</f>
        <v>133</v>
      </c>
      <c r="G58" s="33">
        <f>SUM(G57)</f>
        <v>805</v>
      </c>
    </row>
    <row r="59" spans="1:7" ht="12.75">
      <c r="A59" s="52"/>
      <c r="B59" s="41"/>
      <c r="C59" s="34"/>
      <c r="D59" s="34"/>
      <c r="E59" s="35"/>
      <c r="F59" s="35"/>
      <c r="G59" s="36"/>
    </row>
    <row r="60" spans="1:7" ht="12.75">
      <c r="A60" s="52"/>
      <c r="B60" s="49" t="s">
        <v>22</v>
      </c>
      <c r="C60" s="29" t="s">
        <v>12</v>
      </c>
      <c r="D60" s="29" t="s">
        <v>5</v>
      </c>
      <c r="E60" s="30">
        <v>33</v>
      </c>
      <c r="F60" s="30">
        <v>33</v>
      </c>
      <c r="G60" s="31">
        <v>115</v>
      </c>
    </row>
    <row r="61" spans="1:7" ht="12.75">
      <c r="A61" s="52"/>
      <c r="B61" s="49"/>
      <c r="C61" s="29"/>
      <c r="D61" s="32" t="s">
        <v>73</v>
      </c>
      <c r="E61" s="15">
        <f>SUM(E60)</f>
        <v>33</v>
      </c>
      <c r="F61" s="15">
        <f>SUM(F60)</f>
        <v>33</v>
      </c>
      <c r="G61" s="33">
        <f>SUM(G60)</f>
        <v>115</v>
      </c>
    </row>
    <row r="62" spans="1:7" ht="12.75">
      <c r="A62" s="52"/>
      <c r="B62" s="41"/>
      <c r="C62" s="34"/>
      <c r="D62" s="34"/>
      <c r="E62" s="35"/>
      <c r="F62" s="35"/>
      <c r="G62" s="36"/>
    </row>
    <row r="63" spans="1:7" ht="12.75">
      <c r="A63" s="52"/>
      <c r="B63" s="49" t="s">
        <v>74</v>
      </c>
      <c r="C63" s="29" t="s">
        <v>12</v>
      </c>
      <c r="D63" s="29" t="s">
        <v>5</v>
      </c>
      <c r="E63" s="30">
        <v>0</v>
      </c>
      <c r="F63" s="30">
        <v>0</v>
      </c>
      <c r="G63" s="31">
        <v>0</v>
      </c>
    </row>
    <row r="64" spans="1:7" ht="12.75">
      <c r="A64" s="52"/>
      <c r="B64" s="49"/>
      <c r="C64" s="29"/>
      <c r="D64" s="32" t="s">
        <v>73</v>
      </c>
      <c r="E64" s="15">
        <f>SUM(E63)</f>
        <v>0</v>
      </c>
      <c r="F64" s="15">
        <f>SUM(F63)</f>
        <v>0</v>
      </c>
      <c r="G64" s="33">
        <f>SUM(G63)</f>
        <v>0</v>
      </c>
    </row>
    <row r="65" spans="1:7" ht="12.75">
      <c r="A65" s="52"/>
      <c r="B65" s="41"/>
      <c r="C65" s="34"/>
      <c r="D65" s="34"/>
      <c r="E65" s="35"/>
      <c r="F65" s="35"/>
      <c r="G65" s="36"/>
    </row>
    <row r="66" spans="1:7" ht="12.75">
      <c r="A66" s="52"/>
      <c r="B66" s="49" t="s">
        <v>75</v>
      </c>
      <c r="C66" s="29" t="str">
        <f>C63</f>
        <v>0.004 %   </v>
      </c>
      <c r="D66" s="29" t="str">
        <f>D63</f>
        <v>DROPS     </v>
      </c>
      <c r="E66" s="30">
        <f aca="true" t="shared" si="4" ref="E66:G67">E57+E60+E63</f>
        <v>155</v>
      </c>
      <c r="F66" s="30">
        <f t="shared" si="4"/>
        <v>166</v>
      </c>
      <c r="G66" s="31">
        <f t="shared" si="4"/>
        <v>920</v>
      </c>
    </row>
    <row r="67" spans="1:7" ht="13.5" thickBot="1">
      <c r="A67" s="53"/>
      <c r="B67" s="50"/>
      <c r="C67" s="37"/>
      <c r="D67" s="38" t="s">
        <v>73</v>
      </c>
      <c r="E67" s="39">
        <f t="shared" si="4"/>
        <v>155</v>
      </c>
      <c r="F67" s="39">
        <f t="shared" si="4"/>
        <v>166</v>
      </c>
      <c r="G67" s="40">
        <f t="shared" si="4"/>
        <v>920</v>
      </c>
    </row>
  </sheetData>
  <sheetProtection/>
  <mergeCells count="25">
    <mergeCell ref="B5:B6"/>
    <mergeCell ref="B8:B9"/>
    <mergeCell ref="B11:B12"/>
    <mergeCell ref="B14:B15"/>
    <mergeCell ref="A5:A15"/>
    <mergeCell ref="B17:B18"/>
    <mergeCell ref="B20:B21"/>
    <mergeCell ref="B23:B24"/>
    <mergeCell ref="B26:B27"/>
    <mergeCell ref="A17:A27"/>
    <mergeCell ref="B29:B31"/>
    <mergeCell ref="B33:B35"/>
    <mergeCell ref="B37:B39"/>
    <mergeCell ref="B41:B43"/>
    <mergeCell ref="A29:A43"/>
    <mergeCell ref="B45:B46"/>
    <mergeCell ref="B48:B49"/>
    <mergeCell ref="B51:B52"/>
    <mergeCell ref="B54:B55"/>
    <mergeCell ref="A45:A55"/>
    <mergeCell ref="B57:B58"/>
    <mergeCell ref="B60:B61"/>
    <mergeCell ref="B63:B64"/>
    <mergeCell ref="B66:B67"/>
    <mergeCell ref="A57:A67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1"/>
  <sheetViews>
    <sheetView showGridLines="0"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E1" sqref="E1:T16384"/>
    </sheetView>
  </sheetViews>
  <sheetFormatPr defaultColWidth="9.140625" defaultRowHeight="12.75"/>
  <cols>
    <col min="1" max="1" width="40.00390625" style="0" customWidth="1"/>
    <col min="2" max="2" width="11.140625" style="0" bestFit="1" customWidth="1"/>
    <col min="3" max="3" width="7.00390625" style="0" customWidth="1"/>
    <col min="4" max="4" width="10.57421875" style="0" customWidth="1"/>
    <col min="5" max="5" width="11.00390625" style="0" bestFit="1" customWidth="1"/>
    <col min="6" max="6" width="15.00390625" style="0" customWidth="1"/>
    <col min="7" max="18" width="17.00390625" style="0" customWidth="1"/>
    <col min="19" max="19" width="23.00390625" style="0" customWidth="1"/>
  </cols>
  <sheetData>
    <row r="1" ht="15">
      <c r="A1" s="6" t="s">
        <v>45</v>
      </c>
    </row>
    <row r="2" ht="12.75">
      <c r="A2" s="8" t="s">
        <v>46</v>
      </c>
    </row>
    <row r="4" spans="1:19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5.5">
      <c r="A5" s="9" t="s">
        <v>47</v>
      </c>
      <c r="B5" s="9" t="s">
        <v>48</v>
      </c>
      <c r="C5" s="9" t="s">
        <v>49</v>
      </c>
      <c r="D5" s="9" t="s">
        <v>50</v>
      </c>
      <c r="E5" s="9" t="s">
        <v>51</v>
      </c>
      <c r="F5" s="9" t="s">
        <v>52</v>
      </c>
      <c r="G5" s="10" t="s">
        <v>53</v>
      </c>
      <c r="H5" s="10" t="s">
        <v>54</v>
      </c>
      <c r="I5" s="10" t="s">
        <v>55</v>
      </c>
      <c r="J5" s="10" t="s">
        <v>56</v>
      </c>
      <c r="K5" s="10" t="s">
        <v>57</v>
      </c>
      <c r="L5" s="10" t="s">
        <v>58</v>
      </c>
      <c r="M5" s="10" t="s">
        <v>59</v>
      </c>
      <c r="N5" s="10" t="s">
        <v>60</v>
      </c>
      <c r="O5" s="10" t="s">
        <v>61</v>
      </c>
      <c r="P5" s="10" t="s">
        <v>62</v>
      </c>
      <c r="Q5" s="10" t="s">
        <v>63</v>
      </c>
      <c r="R5" s="10" t="s">
        <v>64</v>
      </c>
      <c r="S5" s="7" t="s">
        <v>65</v>
      </c>
    </row>
    <row r="6" spans="1:19" ht="12.75">
      <c r="A6" s="2" t="s">
        <v>14</v>
      </c>
      <c r="B6" s="2" t="s">
        <v>4</v>
      </c>
      <c r="C6" s="4">
        <v>1</v>
      </c>
      <c r="D6" s="5">
        <v>2.5</v>
      </c>
      <c r="E6" s="2" t="s">
        <v>18</v>
      </c>
      <c r="F6" s="2" t="s">
        <v>5</v>
      </c>
      <c r="G6" s="3">
        <v>131.5</v>
      </c>
      <c r="H6" s="3">
        <v>170</v>
      </c>
      <c r="I6" s="3">
        <v>265.5</v>
      </c>
      <c r="J6" s="3">
        <v>284</v>
      </c>
      <c r="K6" s="3">
        <v>298</v>
      </c>
      <c r="L6" s="3">
        <v>420</v>
      </c>
      <c r="M6" s="3">
        <v>342.5</v>
      </c>
      <c r="N6" s="3">
        <v>542</v>
      </c>
      <c r="O6" s="3">
        <v>445.5</v>
      </c>
      <c r="P6" s="3">
        <v>602.5</v>
      </c>
      <c r="Q6" s="3">
        <v>512.5</v>
      </c>
      <c r="R6" s="3">
        <v>642</v>
      </c>
      <c r="S6" s="16">
        <f>SUM(G6:R6)</f>
        <v>4656</v>
      </c>
    </row>
    <row r="7" spans="1:19" ht="12.75">
      <c r="A7" s="2" t="s">
        <v>14</v>
      </c>
      <c r="B7" s="2" t="s">
        <v>4</v>
      </c>
      <c r="C7" s="4">
        <v>1</v>
      </c>
      <c r="D7" s="5">
        <v>5</v>
      </c>
      <c r="E7" s="2" t="s">
        <v>18</v>
      </c>
      <c r="F7" s="2" t="s">
        <v>5</v>
      </c>
      <c r="G7" s="3">
        <v>218</v>
      </c>
      <c r="H7" s="3">
        <v>260</v>
      </c>
      <c r="I7" s="3">
        <v>185</v>
      </c>
      <c r="J7" s="3">
        <v>287</v>
      </c>
      <c r="K7" s="3">
        <v>406</v>
      </c>
      <c r="L7" s="3">
        <v>621</v>
      </c>
      <c r="M7" s="3">
        <v>731</v>
      </c>
      <c r="N7" s="3">
        <v>1023</v>
      </c>
      <c r="O7" s="3">
        <v>989</v>
      </c>
      <c r="P7" s="3">
        <v>1168</v>
      </c>
      <c r="Q7" s="3">
        <v>934</v>
      </c>
      <c r="R7" s="3">
        <v>1455</v>
      </c>
      <c r="S7" s="16">
        <f>SUM(G7:R7)</f>
        <v>8277</v>
      </c>
    </row>
    <row r="8" spans="1:19" ht="12.75">
      <c r="A8" s="2" t="s">
        <v>14</v>
      </c>
      <c r="B8" s="2" t="s">
        <v>4</v>
      </c>
      <c r="C8" s="4">
        <v>1</v>
      </c>
      <c r="D8" s="5">
        <v>7.5</v>
      </c>
      <c r="E8" s="2" t="s">
        <v>18</v>
      </c>
      <c r="F8" s="2" t="s">
        <v>5</v>
      </c>
      <c r="G8" s="3">
        <v>0</v>
      </c>
      <c r="H8" s="3">
        <v>0</v>
      </c>
      <c r="I8" s="3">
        <v>5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5</v>
      </c>
      <c r="P8" s="3">
        <v>0</v>
      </c>
      <c r="Q8" s="3">
        <v>30</v>
      </c>
      <c r="R8" s="3">
        <v>29</v>
      </c>
      <c r="S8" s="16">
        <f>SUM(G8:R8)</f>
        <v>69</v>
      </c>
    </row>
    <row r="9" spans="1:19" ht="12.75">
      <c r="A9" s="2" t="s">
        <v>14</v>
      </c>
      <c r="B9" s="2" t="s">
        <v>4</v>
      </c>
      <c r="C9" s="4">
        <v>1</v>
      </c>
      <c r="D9" s="5">
        <v>2.5</v>
      </c>
      <c r="E9" s="2" t="s">
        <v>15</v>
      </c>
      <c r="F9" s="2" t="s">
        <v>5</v>
      </c>
      <c r="G9" s="3">
        <v>3117.5</v>
      </c>
      <c r="H9" s="3">
        <v>2782.5</v>
      </c>
      <c r="I9" s="3">
        <v>2905</v>
      </c>
      <c r="J9" s="3">
        <v>2803</v>
      </c>
      <c r="K9" s="3">
        <v>2995</v>
      </c>
      <c r="L9" s="3">
        <v>2587.5</v>
      </c>
      <c r="M9" s="3">
        <v>2744</v>
      </c>
      <c r="N9" s="3">
        <v>2655</v>
      </c>
      <c r="O9" s="3">
        <v>2680</v>
      </c>
      <c r="P9" s="3">
        <v>2471.5</v>
      </c>
      <c r="Q9" s="3">
        <v>2655</v>
      </c>
      <c r="R9" s="3">
        <v>2612.5</v>
      </c>
      <c r="S9" s="16">
        <f>SUM(G9:R9)</f>
        <v>33008.5</v>
      </c>
    </row>
    <row r="10" spans="1:19" ht="12.75">
      <c r="A10" s="2" t="s">
        <v>14</v>
      </c>
      <c r="B10" s="2" t="s">
        <v>4</v>
      </c>
      <c r="C10" s="4">
        <v>1</v>
      </c>
      <c r="D10" s="5">
        <v>5</v>
      </c>
      <c r="E10" s="2" t="s">
        <v>15</v>
      </c>
      <c r="F10" s="2" t="s">
        <v>5</v>
      </c>
      <c r="G10" s="3">
        <v>9057</v>
      </c>
      <c r="H10" s="3">
        <v>8371.5</v>
      </c>
      <c r="I10" s="3">
        <v>8598.5</v>
      </c>
      <c r="J10" s="3">
        <v>8402</v>
      </c>
      <c r="K10" s="3">
        <v>8391</v>
      </c>
      <c r="L10" s="3">
        <v>8270</v>
      </c>
      <c r="M10" s="3">
        <v>7878</v>
      </c>
      <c r="N10" s="3">
        <v>8955</v>
      </c>
      <c r="O10" s="3">
        <v>7690</v>
      </c>
      <c r="P10" s="3">
        <v>7600.5</v>
      </c>
      <c r="Q10" s="3">
        <v>7709</v>
      </c>
      <c r="R10" s="3">
        <v>7872</v>
      </c>
      <c r="S10" s="16">
        <f>SUM(G10:R10)</f>
        <v>98794.5</v>
      </c>
    </row>
    <row r="11" spans="1:19" ht="12.75">
      <c r="A11" s="2" t="s">
        <v>14</v>
      </c>
      <c r="B11" s="2" t="s">
        <v>4</v>
      </c>
      <c r="C11" s="4">
        <v>1</v>
      </c>
      <c r="D11" s="5">
        <v>7.5</v>
      </c>
      <c r="E11" s="2" t="s">
        <v>15</v>
      </c>
      <c r="F11" s="2" t="s">
        <v>5</v>
      </c>
      <c r="G11" s="3">
        <v>367.5</v>
      </c>
      <c r="H11" s="3">
        <v>270</v>
      </c>
      <c r="I11" s="3">
        <v>382.5</v>
      </c>
      <c r="J11" s="3">
        <v>390</v>
      </c>
      <c r="K11" s="3">
        <v>225</v>
      </c>
      <c r="L11" s="3">
        <v>480</v>
      </c>
      <c r="M11" s="3">
        <v>292.5</v>
      </c>
      <c r="N11" s="3">
        <v>360</v>
      </c>
      <c r="O11" s="3">
        <v>300</v>
      </c>
      <c r="P11" s="3">
        <v>457.5</v>
      </c>
      <c r="Q11" s="3">
        <v>300</v>
      </c>
      <c r="R11" s="3">
        <v>315</v>
      </c>
      <c r="S11" s="16">
        <f>SUM(G11:R11)</f>
        <v>4140</v>
      </c>
    </row>
    <row r="12" spans="1:19" ht="12.75">
      <c r="A12" s="2" t="s">
        <v>7</v>
      </c>
      <c r="B12" s="2" t="s">
        <v>4</v>
      </c>
      <c r="C12" s="4">
        <v>1</v>
      </c>
      <c r="D12" s="5">
        <v>2.5</v>
      </c>
      <c r="E12" s="2" t="s">
        <v>8</v>
      </c>
      <c r="F12" s="2" t="s">
        <v>5</v>
      </c>
      <c r="G12" s="3">
        <v>55406</v>
      </c>
      <c r="H12" s="3">
        <v>50713</v>
      </c>
      <c r="I12" s="3">
        <v>54170</v>
      </c>
      <c r="J12" s="3">
        <v>51244.5</v>
      </c>
      <c r="K12" s="3">
        <v>50713.5</v>
      </c>
      <c r="L12" s="3">
        <v>51307.5</v>
      </c>
      <c r="M12" s="3">
        <v>48735.5</v>
      </c>
      <c r="N12" s="3">
        <v>53857.75</v>
      </c>
      <c r="O12" s="3">
        <v>48994.5</v>
      </c>
      <c r="P12" s="3">
        <v>51007.25</v>
      </c>
      <c r="Q12" s="3">
        <v>50386.75</v>
      </c>
      <c r="R12" s="3">
        <v>51712.75</v>
      </c>
      <c r="S12" s="16">
        <f>SUM(G12:R12)</f>
        <v>618249</v>
      </c>
    </row>
    <row r="13" spans="1:19" ht="12.75">
      <c r="A13" s="2" t="s">
        <v>7</v>
      </c>
      <c r="B13" s="2" t="s">
        <v>4</v>
      </c>
      <c r="C13" s="4">
        <v>3</v>
      </c>
      <c r="D13" s="5">
        <v>2.5</v>
      </c>
      <c r="E13" s="2" t="s">
        <v>8</v>
      </c>
      <c r="F13" s="2" t="s">
        <v>5</v>
      </c>
      <c r="G13" s="3">
        <v>4042</v>
      </c>
      <c r="H13" s="3">
        <v>4727.5</v>
      </c>
      <c r="I13" s="3">
        <v>5240</v>
      </c>
      <c r="J13" s="3">
        <v>4484</v>
      </c>
      <c r="K13" s="3">
        <v>4841</v>
      </c>
      <c r="L13" s="3">
        <v>4563</v>
      </c>
      <c r="M13" s="3">
        <v>4502</v>
      </c>
      <c r="N13" s="3">
        <v>4884</v>
      </c>
      <c r="O13" s="3">
        <v>4039</v>
      </c>
      <c r="P13" s="3">
        <v>4463</v>
      </c>
      <c r="Q13" s="3">
        <v>4882</v>
      </c>
      <c r="R13" s="3">
        <v>4870</v>
      </c>
      <c r="S13" s="16">
        <f>SUM(G13:R13)</f>
        <v>55537.5</v>
      </c>
    </row>
    <row r="14" spans="1:19" ht="12.75">
      <c r="A14" s="2" t="s">
        <v>20</v>
      </c>
      <c r="B14" s="2" t="s">
        <v>4</v>
      </c>
      <c r="C14" s="4">
        <v>1</v>
      </c>
      <c r="D14" s="5">
        <v>30</v>
      </c>
      <c r="E14" s="2" t="s">
        <v>21</v>
      </c>
      <c r="F14" s="2" t="s">
        <v>9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61</v>
      </c>
      <c r="S14" s="16">
        <f>SUM(G14:R14)</f>
        <v>61</v>
      </c>
    </row>
    <row r="15" spans="1:19" ht="12.75">
      <c r="A15" s="2" t="s">
        <v>20</v>
      </c>
      <c r="B15" s="11" t="s">
        <v>4</v>
      </c>
      <c r="C15" s="4">
        <v>1</v>
      </c>
      <c r="D15" s="5">
        <v>90</v>
      </c>
      <c r="E15" s="2" t="s">
        <v>21</v>
      </c>
      <c r="F15" s="2" t="s">
        <v>9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16">
        <f>SUM(G15:R15)</f>
        <v>0</v>
      </c>
    </row>
    <row r="16" spans="1:19" ht="12.75">
      <c r="A16" s="2" t="s">
        <v>11</v>
      </c>
      <c r="B16" s="2" t="s">
        <v>4</v>
      </c>
      <c r="C16" s="4">
        <v>1</v>
      </c>
      <c r="D16" s="5">
        <v>2.5</v>
      </c>
      <c r="E16" s="2" t="s">
        <v>12</v>
      </c>
      <c r="F16" s="2" t="s">
        <v>5</v>
      </c>
      <c r="G16" s="3">
        <v>121.5</v>
      </c>
      <c r="H16" s="3">
        <v>89.5</v>
      </c>
      <c r="I16" s="3">
        <v>176</v>
      </c>
      <c r="J16" s="3">
        <v>107</v>
      </c>
      <c r="K16" s="3">
        <v>140</v>
      </c>
      <c r="L16" s="3">
        <v>117</v>
      </c>
      <c r="M16" s="3">
        <v>114.5</v>
      </c>
      <c r="N16" s="3">
        <v>99</v>
      </c>
      <c r="O16" s="3">
        <v>145.5</v>
      </c>
      <c r="P16" s="3">
        <v>172</v>
      </c>
      <c r="Q16" s="3">
        <v>120</v>
      </c>
      <c r="R16" s="3">
        <v>197</v>
      </c>
      <c r="S16" s="16">
        <f>SUM(G16:R16)</f>
        <v>1599</v>
      </c>
    </row>
    <row r="17" spans="1:19" ht="12.75">
      <c r="A17" s="2" t="s">
        <v>11</v>
      </c>
      <c r="B17" s="2" t="s">
        <v>4</v>
      </c>
      <c r="C17" s="4">
        <v>1</v>
      </c>
      <c r="D17" s="5">
        <v>5</v>
      </c>
      <c r="E17" s="2" t="s">
        <v>12</v>
      </c>
      <c r="F17" s="2" t="s">
        <v>5</v>
      </c>
      <c r="G17" s="3">
        <v>113</v>
      </c>
      <c r="H17" s="3">
        <v>96.5</v>
      </c>
      <c r="I17" s="3">
        <v>66.5</v>
      </c>
      <c r="J17" s="3">
        <v>79.5</v>
      </c>
      <c r="K17" s="3">
        <v>125.5</v>
      </c>
      <c r="L17" s="3">
        <v>66</v>
      </c>
      <c r="M17" s="3">
        <v>55.5</v>
      </c>
      <c r="N17" s="3">
        <v>134</v>
      </c>
      <c r="O17" s="3">
        <v>75.5</v>
      </c>
      <c r="P17" s="3">
        <v>104.5</v>
      </c>
      <c r="Q17" s="3">
        <v>122.5</v>
      </c>
      <c r="R17" s="3">
        <v>171.5</v>
      </c>
      <c r="S17" s="16">
        <f>SUM(G17:R17)</f>
        <v>1210.5</v>
      </c>
    </row>
    <row r="18" spans="1:19" ht="12.75">
      <c r="A18" s="2" t="s">
        <v>17</v>
      </c>
      <c r="B18" s="2" t="s">
        <v>4</v>
      </c>
      <c r="C18" s="4">
        <v>1</v>
      </c>
      <c r="D18" s="5">
        <v>2.5</v>
      </c>
      <c r="E18" s="2" t="s">
        <v>12</v>
      </c>
      <c r="F18" s="2" t="s">
        <v>5</v>
      </c>
      <c r="G18" s="3">
        <v>25</v>
      </c>
      <c r="H18" s="3">
        <v>27.5</v>
      </c>
      <c r="I18" s="3">
        <v>32.5</v>
      </c>
      <c r="J18" s="3">
        <v>27.5</v>
      </c>
      <c r="K18" s="3">
        <v>15</v>
      </c>
      <c r="L18" s="3">
        <v>35</v>
      </c>
      <c r="M18" s="3">
        <v>32.5</v>
      </c>
      <c r="N18" s="3">
        <v>25</v>
      </c>
      <c r="O18" s="3">
        <v>17.5</v>
      </c>
      <c r="P18" s="3">
        <v>17.5</v>
      </c>
      <c r="Q18" s="3">
        <v>10</v>
      </c>
      <c r="R18" s="3">
        <v>7.5</v>
      </c>
      <c r="S18" s="16">
        <f>SUM(G18:R18)</f>
        <v>272.5</v>
      </c>
    </row>
    <row r="19" spans="1:19" ht="12.75">
      <c r="A19" s="2" t="s">
        <v>17</v>
      </c>
      <c r="B19" s="2" t="s">
        <v>4</v>
      </c>
      <c r="C19" s="4">
        <v>1</v>
      </c>
      <c r="D19" s="5">
        <v>5</v>
      </c>
      <c r="E19" s="2" t="s">
        <v>12</v>
      </c>
      <c r="F19" s="12" t="s">
        <v>5</v>
      </c>
      <c r="G19" s="13">
        <v>55</v>
      </c>
      <c r="H19" s="13">
        <v>37.5</v>
      </c>
      <c r="I19" s="13">
        <v>42.5</v>
      </c>
      <c r="J19" s="13">
        <v>37.5</v>
      </c>
      <c r="K19" s="13">
        <v>32.5</v>
      </c>
      <c r="L19" s="13">
        <v>42.5</v>
      </c>
      <c r="M19" s="13">
        <v>40</v>
      </c>
      <c r="N19" s="13">
        <v>57.5</v>
      </c>
      <c r="O19" s="13">
        <v>25</v>
      </c>
      <c r="P19" s="13">
        <v>25</v>
      </c>
      <c r="Q19" s="13">
        <v>62.5</v>
      </c>
      <c r="R19" s="13">
        <v>75</v>
      </c>
      <c r="S19" s="16">
        <f>SUM(G19:R19)</f>
        <v>532.5</v>
      </c>
    </row>
    <row r="20" spans="6:19" ht="15">
      <c r="F20" s="14" t="s">
        <v>66</v>
      </c>
      <c r="G20" s="15">
        <f>SUM(G6:G19)</f>
        <v>72654</v>
      </c>
      <c r="H20" s="15">
        <f>SUM(H6:H19)</f>
        <v>67545.5</v>
      </c>
      <c r="I20" s="15">
        <f>SUM(I6:I19)</f>
        <v>72069</v>
      </c>
      <c r="J20" s="15">
        <f>SUM(J6:J19)</f>
        <v>68146</v>
      </c>
      <c r="K20" s="15">
        <f>SUM(K6:K19)</f>
        <v>68182.5</v>
      </c>
      <c r="L20" s="15">
        <f>SUM(L6:L19)</f>
        <v>68509.5</v>
      </c>
      <c r="M20" s="15">
        <f>SUM(M6:M19)</f>
        <v>65468</v>
      </c>
      <c r="N20" s="15">
        <f>SUM(N6:N19)</f>
        <v>72592.25</v>
      </c>
      <c r="O20" s="15">
        <f>SUM(O6:O19)</f>
        <v>65406.5</v>
      </c>
      <c r="P20" s="15">
        <f>SUM(P6:P19)</f>
        <v>68089.25</v>
      </c>
      <c r="Q20" s="15">
        <f>SUM(Q6:Q19)</f>
        <v>67724.25</v>
      </c>
      <c r="R20" s="15">
        <f>SUM(R6:R19)</f>
        <v>70020.25</v>
      </c>
      <c r="S20" s="17">
        <f>SUM(S6:S19)</f>
        <v>826407</v>
      </c>
    </row>
    <row r="21" spans="1:1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5.5">
      <c r="A22" s="9" t="s">
        <v>47</v>
      </c>
      <c r="B22" s="9" t="s">
        <v>48</v>
      </c>
      <c r="C22" s="9" t="s">
        <v>49</v>
      </c>
      <c r="D22" s="9" t="s">
        <v>50</v>
      </c>
      <c r="E22" s="9" t="s">
        <v>51</v>
      </c>
      <c r="F22" s="9" t="s">
        <v>52</v>
      </c>
      <c r="G22" s="10" t="s">
        <v>53</v>
      </c>
      <c r="H22" s="10" t="s">
        <v>54</v>
      </c>
      <c r="I22" s="10" t="s">
        <v>55</v>
      </c>
      <c r="J22" s="10" t="s">
        <v>56</v>
      </c>
      <c r="K22" s="10" t="s">
        <v>57</v>
      </c>
      <c r="L22" s="10" t="s">
        <v>58</v>
      </c>
      <c r="M22" s="10" t="s">
        <v>59</v>
      </c>
      <c r="N22" s="10" t="s">
        <v>60</v>
      </c>
      <c r="O22" s="10" t="s">
        <v>61</v>
      </c>
      <c r="P22" s="10" t="s">
        <v>62</v>
      </c>
      <c r="Q22" s="10" t="s">
        <v>63</v>
      </c>
      <c r="R22" s="10" t="s">
        <v>64</v>
      </c>
      <c r="S22" s="7" t="s">
        <v>65</v>
      </c>
    </row>
    <row r="23" spans="1:19" ht="12.75">
      <c r="A23" s="2" t="s">
        <v>14</v>
      </c>
      <c r="B23" s="2" t="s">
        <v>22</v>
      </c>
      <c r="C23" s="4">
        <v>1</v>
      </c>
      <c r="D23" s="5">
        <v>2.5</v>
      </c>
      <c r="E23" s="2" t="s">
        <v>18</v>
      </c>
      <c r="F23" s="2" t="s">
        <v>5</v>
      </c>
      <c r="G23" s="3">
        <v>3975</v>
      </c>
      <c r="H23" s="3">
        <v>3882.5</v>
      </c>
      <c r="I23" s="3">
        <v>4557.5</v>
      </c>
      <c r="J23" s="3">
        <v>4877.5</v>
      </c>
      <c r="K23" s="3">
        <v>5002.5</v>
      </c>
      <c r="L23" s="3">
        <v>5362.5</v>
      </c>
      <c r="M23" s="3">
        <v>5582.5</v>
      </c>
      <c r="N23" s="3">
        <v>5570</v>
      </c>
      <c r="O23" s="3">
        <v>5835</v>
      </c>
      <c r="P23" s="3">
        <v>6130</v>
      </c>
      <c r="Q23" s="3">
        <v>6465</v>
      </c>
      <c r="R23" s="3">
        <v>6932.5</v>
      </c>
      <c r="S23" s="16">
        <f>SUM(G23:R23)</f>
        <v>64172.5</v>
      </c>
    </row>
    <row r="24" spans="1:19" ht="12.75">
      <c r="A24" s="2" t="s">
        <v>14</v>
      </c>
      <c r="B24" s="2" t="s">
        <v>22</v>
      </c>
      <c r="C24" s="4">
        <v>1</v>
      </c>
      <c r="D24" s="5">
        <v>5</v>
      </c>
      <c r="E24" s="2" t="s">
        <v>18</v>
      </c>
      <c r="F24" s="2" t="s">
        <v>5</v>
      </c>
      <c r="G24" s="3">
        <v>2315.5</v>
      </c>
      <c r="H24" s="3">
        <v>2361</v>
      </c>
      <c r="I24" s="3">
        <v>2583.5</v>
      </c>
      <c r="J24" s="3">
        <v>2825.5</v>
      </c>
      <c r="K24" s="3">
        <v>2798</v>
      </c>
      <c r="L24" s="3">
        <v>3089</v>
      </c>
      <c r="M24" s="3">
        <v>3428.5</v>
      </c>
      <c r="N24" s="3">
        <v>3339.5</v>
      </c>
      <c r="O24" s="3">
        <v>3372.5</v>
      </c>
      <c r="P24" s="3">
        <v>3640</v>
      </c>
      <c r="Q24" s="3">
        <v>3726</v>
      </c>
      <c r="R24" s="3">
        <v>3618</v>
      </c>
      <c r="S24" s="16">
        <f>SUM(G24:R24)</f>
        <v>37097</v>
      </c>
    </row>
    <row r="25" spans="1:19" ht="12.75">
      <c r="A25" s="2" t="s">
        <v>14</v>
      </c>
      <c r="B25" s="2" t="s">
        <v>22</v>
      </c>
      <c r="C25" s="4">
        <v>1</v>
      </c>
      <c r="D25" s="5">
        <v>7.5</v>
      </c>
      <c r="E25" s="2" t="s">
        <v>18</v>
      </c>
      <c r="F25" s="2" t="s">
        <v>5</v>
      </c>
      <c r="G25" s="3">
        <v>600</v>
      </c>
      <c r="H25" s="3">
        <v>592.5</v>
      </c>
      <c r="I25" s="3">
        <v>795</v>
      </c>
      <c r="J25" s="3">
        <v>795</v>
      </c>
      <c r="K25" s="3">
        <v>630</v>
      </c>
      <c r="L25" s="3">
        <v>840</v>
      </c>
      <c r="M25" s="3">
        <v>945</v>
      </c>
      <c r="N25" s="3">
        <v>1020</v>
      </c>
      <c r="O25" s="3">
        <v>817.5</v>
      </c>
      <c r="P25" s="3">
        <v>930</v>
      </c>
      <c r="Q25" s="3">
        <v>1012.5</v>
      </c>
      <c r="R25" s="3">
        <v>900</v>
      </c>
      <c r="S25" s="16">
        <f>SUM(G25:R25)</f>
        <v>9877.5</v>
      </c>
    </row>
    <row r="26" spans="1:19" ht="12.75">
      <c r="A26" s="2" t="s">
        <v>14</v>
      </c>
      <c r="B26" s="2" t="s">
        <v>22</v>
      </c>
      <c r="C26" s="4">
        <v>1</v>
      </c>
      <c r="D26" s="5">
        <v>2.5</v>
      </c>
      <c r="E26" s="2" t="s">
        <v>15</v>
      </c>
      <c r="F26" s="2" t="s">
        <v>5</v>
      </c>
      <c r="G26" s="3">
        <v>6710</v>
      </c>
      <c r="H26" s="3">
        <v>6442.5</v>
      </c>
      <c r="I26" s="3">
        <v>6687.5</v>
      </c>
      <c r="J26" s="3">
        <v>6120</v>
      </c>
      <c r="K26" s="3">
        <v>5577.5</v>
      </c>
      <c r="L26" s="3">
        <v>5625</v>
      </c>
      <c r="M26" s="3">
        <v>5190</v>
      </c>
      <c r="N26" s="3">
        <v>4997.5</v>
      </c>
      <c r="O26" s="3">
        <v>4405</v>
      </c>
      <c r="P26" s="3">
        <v>4642.5</v>
      </c>
      <c r="Q26" s="3">
        <v>4202.5</v>
      </c>
      <c r="R26" s="3">
        <v>4427.5</v>
      </c>
      <c r="S26" s="16">
        <f>SUM(G26:R26)</f>
        <v>65027.5</v>
      </c>
    </row>
    <row r="27" spans="1:19" ht="12.75">
      <c r="A27" s="2" t="s">
        <v>14</v>
      </c>
      <c r="B27" s="2" t="s">
        <v>22</v>
      </c>
      <c r="C27" s="4">
        <v>1</v>
      </c>
      <c r="D27" s="5">
        <v>5</v>
      </c>
      <c r="E27" s="2" t="s">
        <v>15</v>
      </c>
      <c r="F27" s="2" t="s">
        <v>5</v>
      </c>
      <c r="G27" s="3">
        <v>7736.5</v>
      </c>
      <c r="H27" s="3">
        <v>6917.5</v>
      </c>
      <c r="I27" s="3">
        <v>7015</v>
      </c>
      <c r="J27" s="3">
        <v>6320</v>
      </c>
      <c r="K27" s="3">
        <v>6062.5</v>
      </c>
      <c r="L27" s="3">
        <v>5552</v>
      </c>
      <c r="M27" s="3">
        <v>5381.5</v>
      </c>
      <c r="N27" s="3">
        <v>5033</v>
      </c>
      <c r="O27" s="3">
        <v>4360.5</v>
      </c>
      <c r="P27" s="3">
        <v>4265.5</v>
      </c>
      <c r="Q27" s="3">
        <v>4143</v>
      </c>
      <c r="R27" s="3">
        <v>3875</v>
      </c>
      <c r="S27" s="16">
        <f>SUM(G27:R27)</f>
        <v>66662</v>
      </c>
    </row>
    <row r="28" spans="1:19" ht="12.75">
      <c r="A28" s="2" t="s">
        <v>14</v>
      </c>
      <c r="B28" s="2" t="s">
        <v>22</v>
      </c>
      <c r="C28" s="4">
        <v>1</v>
      </c>
      <c r="D28" s="5">
        <v>7.5</v>
      </c>
      <c r="E28" s="2" t="s">
        <v>15</v>
      </c>
      <c r="F28" s="2" t="s">
        <v>5</v>
      </c>
      <c r="G28" s="3">
        <v>1380</v>
      </c>
      <c r="H28" s="3">
        <v>892.5</v>
      </c>
      <c r="I28" s="3">
        <v>1117.5</v>
      </c>
      <c r="J28" s="3">
        <v>1005</v>
      </c>
      <c r="K28" s="3">
        <v>975</v>
      </c>
      <c r="L28" s="3">
        <v>802.5</v>
      </c>
      <c r="M28" s="3">
        <v>810</v>
      </c>
      <c r="N28" s="3">
        <v>742.5</v>
      </c>
      <c r="O28" s="3">
        <v>495</v>
      </c>
      <c r="P28" s="3">
        <v>592.5</v>
      </c>
      <c r="Q28" s="3">
        <v>502.5</v>
      </c>
      <c r="R28" s="3">
        <v>660</v>
      </c>
      <c r="S28" s="16">
        <f>SUM(G28:R28)</f>
        <v>9975</v>
      </c>
    </row>
    <row r="29" spans="1:19" ht="12.75">
      <c r="A29" s="2" t="s">
        <v>7</v>
      </c>
      <c r="B29" s="2" t="s">
        <v>22</v>
      </c>
      <c r="C29" s="4">
        <v>1</v>
      </c>
      <c r="D29" s="5">
        <v>2.5</v>
      </c>
      <c r="E29" s="2" t="s">
        <v>8</v>
      </c>
      <c r="F29" s="2" t="s">
        <v>5</v>
      </c>
      <c r="G29" s="3">
        <v>40197.5</v>
      </c>
      <c r="H29" s="3">
        <v>39797.5</v>
      </c>
      <c r="I29" s="3">
        <v>42145</v>
      </c>
      <c r="J29" s="3">
        <v>40255</v>
      </c>
      <c r="K29" s="3">
        <v>39497.5</v>
      </c>
      <c r="L29" s="3">
        <v>37667.5</v>
      </c>
      <c r="M29" s="3">
        <v>38615</v>
      </c>
      <c r="N29" s="3">
        <v>36295</v>
      </c>
      <c r="O29" s="3">
        <v>34235</v>
      </c>
      <c r="P29" s="3">
        <v>35490</v>
      </c>
      <c r="Q29" s="3">
        <v>35207.5</v>
      </c>
      <c r="R29" s="3">
        <v>37467.5</v>
      </c>
      <c r="S29" s="16">
        <f>SUM(G29:R29)</f>
        <v>456870</v>
      </c>
    </row>
    <row r="30" spans="1:19" ht="12.75">
      <c r="A30" s="2" t="s">
        <v>7</v>
      </c>
      <c r="B30" s="2" t="s">
        <v>22</v>
      </c>
      <c r="C30" s="4">
        <v>3</v>
      </c>
      <c r="D30" s="5">
        <v>2.5</v>
      </c>
      <c r="E30" s="2" t="s">
        <v>8</v>
      </c>
      <c r="F30" s="2" t="s">
        <v>5</v>
      </c>
      <c r="G30" s="3">
        <v>1002.5</v>
      </c>
      <c r="H30" s="3">
        <v>840</v>
      </c>
      <c r="I30" s="3">
        <v>1110</v>
      </c>
      <c r="J30" s="3">
        <v>950</v>
      </c>
      <c r="K30" s="3">
        <v>970</v>
      </c>
      <c r="L30" s="3">
        <v>1130</v>
      </c>
      <c r="M30" s="3">
        <v>1210</v>
      </c>
      <c r="N30" s="3">
        <v>1137.5</v>
      </c>
      <c r="O30" s="3">
        <v>890</v>
      </c>
      <c r="P30" s="3">
        <v>912.5</v>
      </c>
      <c r="Q30" s="3">
        <v>775</v>
      </c>
      <c r="R30" s="3">
        <v>792.5</v>
      </c>
      <c r="S30" s="16">
        <f>SUM(G30:R30)</f>
        <v>11720</v>
      </c>
    </row>
    <row r="31" spans="1:19" ht="12.75">
      <c r="A31" s="2" t="s">
        <v>20</v>
      </c>
      <c r="B31" s="2" t="s">
        <v>22</v>
      </c>
      <c r="C31" s="4">
        <v>1</v>
      </c>
      <c r="D31" s="5">
        <v>30</v>
      </c>
      <c r="E31" s="2" t="s">
        <v>21</v>
      </c>
      <c r="F31" s="2" t="s">
        <v>9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600</v>
      </c>
      <c r="Q31" s="3">
        <v>2100</v>
      </c>
      <c r="R31" s="3">
        <v>3405</v>
      </c>
      <c r="S31" s="16">
        <f>SUM(G31:R31)</f>
        <v>6105</v>
      </c>
    </row>
    <row r="32" spans="1:19" ht="12.75">
      <c r="A32" s="2" t="s">
        <v>20</v>
      </c>
      <c r="B32" s="2" t="s">
        <v>22</v>
      </c>
      <c r="C32" s="4">
        <v>1</v>
      </c>
      <c r="D32" s="5">
        <v>90</v>
      </c>
      <c r="E32" s="2" t="s">
        <v>21</v>
      </c>
      <c r="F32" s="2" t="s">
        <v>9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90</v>
      </c>
      <c r="S32" s="16">
        <f>SUM(G32:R32)</f>
        <v>90</v>
      </c>
    </row>
    <row r="33" spans="1:19" ht="12.75">
      <c r="A33" s="2" t="s">
        <v>11</v>
      </c>
      <c r="B33" s="2" t="s">
        <v>22</v>
      </c>
      <c r="C33" s="4">
        <v>1</v>
      </c>
      <c r="D33" s="5">
        <v>2.5</v>
      </c>
      <c r="E33" s="2" t="s">
        <v>12</v>
      </c>
      <c r="F33" s="2" t="s">
        <v>5</v>
      </c>
      <c r="G33" s="3">
        <v>9065</v>
      </c>
      <c r="H33" s="3">
        <v>8990</v>
      </c>
      <c r="I33" s="3">
        <v>9417.5</v>
      </c>
      <c r="J33" s="3">
        <v>8692.5</v>
      </c>
      <c r="K33" s="3">
        <v>8420</v>
      </c>
      <c r="L33" s="3">
        <v>8137.5</v>
      </c>
      <c r="M33" s="3">
        <v>8457.5</v>
      </c>
      <c r="N33" s="3">
        <v>8067.5</v>
      </c>
      <c r="O33" s="3">
        <v>7735</v>
      </c>
      <c r="P33" s="3">
        <v>8005</v>
      </c>
      <c r="Q33" s="3">
        <v>7685</v>
      </c>
      <c r="R33" s="3">
        <v>7942.5</v>
      </c>
      <c r="S33" s="16">
        <f>SUM(G33:R33)</f>
        <v>100615</v>
      </c>
    </row>
    <row r="34" spans="1:19" ht="12.75">
      <c r="A34" s="2" t="s">
        <v>11</v>
      </c>
      <c r="B34" s="2" t="s">
        <v>22</v>
      </c>
      <c r="C34" s="4">
        <v>1</v>
      </c>
      <c r="D34" s="5">
        <v>5</v>
      </c>
      <c r="E34" s="2" t="s">
        <v>12</v>
      </c>
      <c r="F34" s="2" t="s">
        <v>5</v>
      </c>
      <c r="G34" s="3">
        <v>8129</v>
      </c>
      <c r="H34" s="3">
        <v>7860</v>
      </c>
      <c r="I34" s="3">
        <v>7821</v>
      </c>
      <c r="J34" s="3">
        <v>7679</v>
      </c>
      <c r="K34" s="3">
        <v>7245</v>
      </c>
      <c r="L34" s="3">
        <v>6959</v>
      </c>
      <c r="M34" s="3">
        <v>6917</v>
      </c>
      <c r="N34" s="3">
        <v>6188.5</v>
      </c>
      <c r="O34" s="3">
        <v>5969</v>
      </c>
      <c r="P34" s="3">
        <v>6169.5</v>
      </c>
      <c r="Q34" s="3">
        <v>5818</v>
      </c>
      <c r="R34" s="3">
        <v>6042.5</v>
      </c>
      <c r="S34" s="16">
        <f>SUM(G34:R34)</f>
        <v>82797.5</v>
      </c>
    </row>
    <row r="35" spans="1:19" ht="12.75">
      <c r="A35" s="2" t="s">
        <v>17</v>
      </c>
      <c r="B35" s="2" t="s">
        <v>22</v>
      </c>
      <c r="C35" s="4">
        <v>1</v>
      </c>
      <c r="D35" s="5">
        <v>2.5</v>
      </c>
      <c r="E35" s="2" t="s">
        <v>12</v>
      </c>
      <c r="F35" s="2" t="s">
        <v>5</v>
      </c>
      <c r="G35" s="3">
        <v>12.5</v>
      </c>
      <c r="H35" s="3">
        <v>7.5</v>
      </c>
      <c r="I35" s="3">
        <v>2.5</v>
      </c>
      <c r="J35" s="3">
        <v>17.5</v>
      </c>
      <c r="K35" s="3">
        <v>7.5</v>
      </c>
      <c r="L35" s="3">
        <v>2.5</v>
      </c>
      <c r="M35" s="3">
        <v>5</v>
      </c>
      <c r="N35" s="3">
        <v>5</v>
      </c>
      <c r="O35" s="3">
        <v>0</v>
      </c>
      <c r="P35" s="3">
        <v>10</v>
      </c>
      <c r="Q35" s="3">
        <v>7.5</v>
      </c>
      <c r="R35" s="3">
        <v>2.5</v>
      </c>
      <c r="S35" s="16">
        <f>SUM(G35:R35)</f>
        <v>80</v>
      </c>
    </row>
    <row r="36" spans="1:19" ht="12.75">
      <c r="A36" s="2" t="s">
        <v>17</v>
      </c>
      <c r="B36" s="2" t="s">
        <v>22</v>
      </c>
      <c r="C36" s="4">
        <v>1</v>
      </c>
      <c r="D36" s="5">
        <v>5</v>
      </c>
      <c r="E36" s="2" t="s">
        <v>12</v>
      </c>
      <c r="F36" s="12" t="s">
        <v>5</v>
      </c>
      <c r="G36" s="13">
        <v>0</v>
      </c>
      <c r="H36" s="13">
        <v>5</v>
      </c>
      <c r="I36" s="13">
        <v>15</v>
      </c>
      <c r="J36" s="13">
        <v>5</v>
      </c>
      <c r="K36" s="13">
        <v>5</v>
      </c>
      <c r="L36" s="13">
        <v>0</v>
      </c>
      <c r="M36" s="13">
        <v>0</v>
      </c>
      <c r="N36" s="13">
        <v>0</v>
      </c>
      <c r="O36" s="13">
        <v>5</v>
      </c>
      <c r="P36" s="13">
        <v>0</v>
      </c>
      <c r="Q36" s="13">
        <v>0</v>
      </c>
      <c r="R36" s="13">
        <v>0</v>
      </c>
      <c r="S36" s="16">
        <f>SUM(G36:R36)</f>
        <v>35</v>
      </c>
    </row>
    <row r="37" spans="6:19" ht="15">
      <c r="F37" s="14" t="s">
        <v>66</v>
      </c>
      <c r="G37" s="15">
        <f>SUM(G23:G36)</f>
        <v>81123.5</v>
      </c>
      <c r="H37" s="15">
        <f>SUM(H23:H36)</f>
        <v>78588.5</v>
      </c>
      <c r="I37" s="15">
        <f>SUM(I23:I36)</f>
        <v>83267</v>
      </c>
      <c r="J37" s="15">
        <f>SUM(J23:J36)</f>
        <v>79542</v>
      </c>
      <c r="K37" s="15">
        <f>SUM(K23:K36)</f>
        <v>77190.5</v>
      </c>
      <c r="L37" s="15">
        <f>SUM(L23:L36)</f>
        <v>75167.5</v>
      </c>
      <c r="M37" s="15">
        <f>SUM(M23:M36)</f>
        <v>76542</v>
      </c>
      <c r="N37" s="15">
        <f>SUM(N23:N36)</f>
        <v>72396</v>
      </c>
      <c r="O37" s="15">
        <f>SUM(O23:O36)</f>
        <v>68119.5</v>
      </c>
      <c r="P37" s="15">
        <f>SUM(P23:P36)</f>
        <v>71387.5</v>
      </c>
      <c r="Q37" s="15">
        <f>SUM(Q23:Q36)</f>
        <v>71644.5</v>
      </c>
      <c r="R37" s="15">
        <f>SUM(R23:R36)</f>
        <v>76155.5</v>
      </c>
      <c r="S37" s="17">
        <f>SUM(S23:S36)</f>
        <v>911124</v>
      </c>
    </row>
    <row r="38" spans="1:1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5.5">
      <c r="A39" s="9" t="s">
        <v>47</v>
      </c>
      <c r="B39" s="9" t="s">
        <v>48</v>
      </c>
      <c r="C39" s="9" t="s">
        <v>49</v>
      </c>
      <c r="D39" s="9" t="s">
        <v>50</v>
      </c>
      <c r="E39" s="9" t="s">
        <v>51</v>
      </c>
      <c r="F39" s="9" t="s">
        <v>52</v>
      </c>
      <c r="G39" s="10" t="s">
        <v>53</v>
      </c>
      <c r="H39" s="10" t="s">
        <v>54</v>
      </c>
      <c r="I39" s="10" t="s">
        <v>55</v>
      </c>
      <c r="J39" s="10" t="s">
        <v>56</v>
      </c>
      <c r="K39" s="10" t="s">
        <v>57</v>
      </c>
      <c r="L39" s="10" t="s">
        <v>58</v>
      </c>
      <c r="M39" s="10" t="s">
        <v>59</v>
      </c>
      <c r="N39" s="10" t="s">
        <v>60</v>
      </c>
      <c r="O39" s="10" t="s">
        <v>61</v>
      </c>
      <c r="P39" s="10" t="s">
        <v>62</v>
      </c>
      <c r="Q39" s="10" t="s">
        <v>63</v>
      </c>
      <c r="R39" s="10" t="s">
        <v>64</v>
      </c>
      <c r="S39" s="7" t="s">
        <v>65</v>
      </c>
    </row>
    <row r="40" spans="1:19" ht="12.75">
      <c r="A40" s="2" t="s">
        <v>14</v>
      </c>
      <c r="B40" s="2" t="s">
        <v>23</v>
      </c>
      <c r="C40" s="4">
        <v>1</v>
      </c>
      <c r="D40" s="5">
        <v>2.5</v>
      </c>
      <c r="E40" s="2" t="s">
        <v>18</v>
      </c>
      <c r="F40" s="2" t="s">
        <v>5</v>
      </c>
      <c r="G40" s="3">
        <v>1995</v>
      </c>
      <c r="H40" s="3">
        <v>2525</v>
      </c>
      <c r="I40" s="3">
        <v>2600</v>
      </c>
      <c r="J40" s="3">
        <v>3017.5</v>
      </c>
      <c r="K40" s="3">
        <v>3730</v>
      </c>
      <c r="L40" s="3">
        <v>3922.5</v>
      </c>
      <c r="M40" s="3">
        <v>4300</v>
      </c>
      <c r="N40" s="3">
        <v>4792.5</v>
      </c>
      <c r="O40" s="3">
        <v>4612.5</v>
      </c>
      <c r="P40" s="3">
        <v>5447.5</v>
      </c>
      <c r="Q40" s="3">
        <v>5762.5</v>
      </c>
      <c r="R40" s="3">
        <v>6110</v>
      </c>
      <c r="S40" s="16">
        <f>SUM(G40:R40)</f>
        <v>48815</v>
      </c>
    </row>
    <row r="41" spans="1:19" ht="12.75">
      <c r="A41" s="2" t="s">
        <v>14</v>
      </c>
      <c r="B41" s="2" t="s">
        <v>23</v>
      </c>
      <c r="C41" s="4">
        <v>1</v>
      </c>
      <c r="D41" s="5">
        <v>5</v>
      </c>
      <c r="E41" s="2" t="s">
        <v>18</v>
      </c>
      <c r="F41" s="2" t="s">
        <v>5</v>
      </c>
      <c r="G41" s="3">
        <v>700</v>
      </c>
      <c r="H41" s="3">
        <v>615</v>
      </c>
      <c r="I41" s="3">
        <v>750</v>
      </c>
      <c r="J41" s="3">
        <v>940</v>
      </c>
      <c r="K41" s="3">
        <v>785</v>
      </c>
      <c r="L41" s="3">
        <v>955</v>
      </c>
      <c r="M41" s="3">
        <v>1155</v>
      </c>
      <c r="N41" s="3">
        <v>1085</v>
      </c>
      <c r="O41" s="3">
        <v>1305</v>
      </c>
      <c r="P41" s="3">
        <v>1145</v>
      </c>
      <c r="Q41" s="3">
        <v>1105</v>
      </c>
      <c r="R41" s="3">
        <v>1325</v>
      </c>
      <c r="S41" s="16">
        <f>SUM(G41:R41)</f>
        <v>11865</v>
      </c>
    </row>
    <row r="42" spans="1:19" ht="12.75">
      <c r="A42" s="2" t="s">
        <v>14</v>
      </c>
      <c r="B42" s="2" t="s">
        <v>23</v>
      </c>
      <c r="C42" s="4">
        <v>1</v>
      </c>
      <c r="D42" s="5">
        <v>7.5</v>
      </c>
      <c r="E42" s="2" t="s">
        <v>18</v>
      </c>
      <c r="F42" s="2" t="s">
        <v>5</v>
      </c>
      <c r="G42" s="3">
        <v>2077.5</v>
      </c>
      <c r="H42" s="3">
        <v>2460</v>
      </c>
      <c r="I42" s="3">
        <v>2940</v>
      </c>
      <c r="J42" s="3">
        <v>2850</v>
      </c>
      <c r="K42" s="3">
        <v>3667.5</v>
      </c>
      <c r="L42" s="3">
        <v>3885</v>
      </c>
      <c r="M42" s="3">
        <v>4132.5</v>
      </c>
      <c r="N42" s="3">
        <v>5025</v>
      </c>
      <c r="O42" s="3">
        <v>4702.5</v>
      </c>
      <c r="P42" s="3">
        <v>5227.5</v>
      </c>
      <c r="Q42" s="3">
        <v>5557.5</v>
      </c>
      <c r="R42" s="3">
        <v>5962.5</v>
      </c>
      <c r="S42" s="16">
        <f>SUM(G42:R42)</f>
        <v>48487.5</v>
      </c>
    </row>
    <row r="43" spans="1:19" ht="12.75">
      <c r="A43" s="2" t="s">
        <v>14</v>
      </c>
      <c r="B43" s="2" t="s">
        <v>23</v>
      </c>
      <c r="C43" s="4">
        <v>1</v>
      </c>
      <c r="D43" s="5">
        <v>2.5</v>
      </c>
      <c r="E43" s="2" t="s">
        <v>15</v>
      </c>
      <c r="F43" s="2" t="s">
        <v>5</v>
      </c>
      <c r="G43" s="3">
        <v>1992.5</v>
      </c>
      <c r="H43" s="3">
        <v>1775</v>
      </c>
      <c r="I43" s="3">
        <v>1590</v>
      </c>
      <c r="J43" s="3">
        <v>1677.5</v>
      </c>
      <c r="K43" s="3">
        <v>870</v>
      </c>
      <c r="L43" s="3">
        <v>820</v>
      </c>
      <c r="M43" s="3">
        <v>757.5</v>
      </c>
      <c r="N43" s="3">
        <v>927.5</v>
      </c>
      <c r="O43" s="3">
        <v>752.5</v>
      </c>
      <c r="P43" s="3">
        <v>977.5</v>
      </c>
      <c r="Q43" s="3">
        <v>777.5</v>
      </c>
      <c r="R43" s="3">
        <v>790</v>
      </c>
      <c r="S43" s="16">
        <f>SUM(G43:R43)</f>
        <v>13707.5</v>
      </c>
    </row>
    <row r="44" spans="1:19" ht="12.75">
      <c r="A44" s="2" t="s">
        <v>14</v>
      </c>
      <c r="B44" s="2" t="s">
        <v>23</v>
      </c>
      <c r="C44" s="4">
        <v>1</v>
      </c>
      <c r="D44" s="5">
        <v>5</v>
      </c>
      <c r="E44" s="2" t="s">
        <v>15</v>
      </c>
      <c r="F44" s="2" t="s">
        <v>5</v>
      </c>
      <c r="G44" s="3">
        <v>295</v>
      </c>
      <c r="H44" s="3">
        <v>245</v>
      </c>
      <c r="I44" s="3">
        <v>345</v>
      </c>
      <c r="J44" s="3">
        <v>170</v>
      </c>
      <c r="K44" s="3">
        <v>895</v>
      </c>
      <c r="L44" s="3">
        <v>1115</v>
      </c>
      <c r="M44" s="3">
        <v>1035</v>
      </c>
      <c r="N44" s="3">
        <v>985</v>
      </c>
      <c r="O44" s="3">
        <v>820</v>
      </c>
      <c r="P44" s="3">
        <v>810</v>
      </c>
      <c r="Q44" s="3">
        <v>960</v>
      </c>
      <c r="R44" s="3">
        <v>1135</v>
      </c>
      <c r="S44" s="16">
        <f>SUM(G44:R44)</f>
        <v>8810</v>
      </c>
    </row>
    <row r="45" spans="1:19" ht="12.75">
      <c r="A45" s="2" t="s">
        <v>14</v>
      </c>
      <c r="B45" s="2" t="s">
        <v>23</v>
      </c>
      <c r="C45" s="4">
        <v>1</v>
      </c>
      <c r="D45" s="5">
        <v>7.5</v>
      </c>
      <c r="E45" s="2" t="s">
        <v>15</v>
      </c>
      <c r="F45" s="2" t="s">
        <v>5</v>
      </c>
      <c r="G45" s="3">
        <v>8392.5</v>
      </c>
      <c r="H45" s="3">
        <v>8505</v>
      </c>
      <c r="I45" s="3">
        <v>8407.5</v>
      </c>
      <c r="J45" s="3">
        <v>7845</v>
      </c>
      <c r="K45" s="3">
        <v>7927.5</v>
      </c>
      <c r="L45" s="3">
        <v>7755</v>
      </c>
      <c r="M45" s="3">
        <v>7627.5</v>
      </c>
      <c r="N45" s="3">
        <v>8077.5</v>
      </c>
      <c r="O45" s="3">
        <v>7297.5</v>
      </c>
      <c r="P45" s="3">
        <v>7620</v>
      </c>
      <c r="Q45" s="3">
        <v>6862.5</v>
      </c>
      <c r="R45" s="3">
        <v>7252.5</v>
      </c>
      <c r="S45" s="16">
        <f>SUM(G45:R45)</f>
        <v>93570</v>
      </c>
    </row>
    <row r="46" spans="1:19" ht="12.75">
      <c r="A46" s="2" t="s">
        <v>7</v>
      </c>
      <c r="B46" s="2" t="s">
        <v>23</v>
      </c>
      <c r="C46" s="4">
        <v>1</v>
      </c>
      <c r="D46" s="5">
        <v>2.5</v>
      </c>
      <c r="E46" s="2" t="s">
        <v>8</v>
      </c>
      <c r="F46" s="2" t="s">
        <v>5</v>
      </c>
      <c r="G46" s="3">
        <v>29545</v>
      </c>
      <c r="H46" s="3">
        <v>28462.5</v>
      </c>
      <c r="I46" s="3">
        <v>32687.5</v>
      </c>
      <c r="J46" s="3">
        <v>30097.5</v>
      </c>
      <c r="K46" s="3">
        <v>27675</v>
      </c>
      <c r="L46" s="3">
        <v>8910</v>
      </c>
      <c r="M46" s="3">
        <v>5112.5</v>
      </c>
      <c r="N46" s="3">
        <v>4920</v>
      </c>
      <c r="O46" s="3">
        <v>5502.5</v>
      </c>
      <c r="P46" s="3">
        <v>4832.5</v>
      </c>
      <c r="Q46" s="3">
        <v>4955</v>
      </c>
      <c r="R46" s="3">
        <v>5030</v>
      </c>
      <c r="S46" s="16">
        <f>SUM(G46:R46)</f>
        <v>187730</v>
      </c>
    </row>
    <row r="47" spans="1:19" ht="12.75">
      <c r="A47" s="2" t="s">
        <v>7</v>
      </c>
      <c r="B47" s="2" t="s">
        <v>23</v>
      </c>
      <c r="C47" s="4">
        <v>3</v>
      </c>
      <c r="D47" s="5">
        <v>2.5</v>
      </c>
      <c r="E47" s="2" t="s">
        <v>8</v>
      </c>
      <c r="F47" s="2" t="s">
        <v>5</v>
      </c>
      <c r="G47" s="3">
        <v>787.5</v>
      </c>
      <c r="H47" s="3">
        <v>802.5</v>
      </c>
      <c r="I47" s="3">
        <v>735</v>
      </c>
      <c r="J47" s="3">
        <v>645</v>
      </c>
      <c r="K47" s="3">
        <v>3382.5</v>
      </c>
      <c r="L47" s="3">
        <v>21117.5</v>
      </c>
      <c r="M47" s="3">
        <v>29460</v>
      </c>
      <c r="N47" s="3">
        <v>33727.5</v>
      </c>
      <c r="O47" s="3">
        <v>31882.5</v>
      </c>
      <c r="P47" s="3">
        <v>32272.5</v>
      </c>
      <c r="Q47" s="3">
        <v>32062.5</v>
      </c>
      <c r="R47" s="3">
        <v>35160</v>
      </c>
      <c r="S47" s="16">
        <f>SUM(G47:R47)</f>
        <v>222035</v>
      </c>
    </row>
    <row r="48" spans="1:19" ht="12.75">
      <c r="A48" s="2" t="s">
        <v>20</v>
      </c>
      <c r="B48" s="2" t="s">
        <v>23</v>
      </c>
      <c r="C48" s="4">
        <v>1</v>
      </c>
      <c r="D48" s="5">
        <v>30</v>
      </c>
      <c r="E48" s="2" t="s">
        <v>21</v>
      </c>
      <c r="F48" s="2" t="s">
        <v>9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90</v>
      </c>
      <c r="Q48" s="3">
        <v>1320</v>
      </c>
      <c r="R48" s="3">
        <v>3690</v>
      </c>
      <c r="S48" s="16">
        <f>SUM(G48:R48)</f>
        <v>5100</v>
      </c>
    </row>
    <row r="49" spans="1:19" ht="12.75">
      <c r="A49" s="2" t="s">
        <v>20</v>
      </c>
      <c r="B49" s="11" t="s">
        <v>23</v>
      </c>
      <c r="C49" s="4">
        <v>1</v>
      </c>
      <c r="D49" s="5">
        <v>90</v>
      </c>
      <c r="E49" s="2" t="s">
        <v>21</v>
      </c>
      <c r="F49" s="2" t="s">
        <v>9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16">
        <f>SUM(G49:R49)</f>
        <v>0</v>
      </c>
    </row>
    <row r="50" spans="1:19" ht="12.75">
      <c r="A50" s="2" t="s">
        <v>11</v>
      </c>
      <c r="B50" s="2" t="s">
        <v>23</v>
      </c>
      <c r="C50" s="4">
        <v>1</v>
      </c>
      <c r="D50" s="5">
        <v>2.5</v>
      </c>
      <c r="E50" s="2" t="s">
        <v>12</v>
      </c>
      <c r="F50" s="2" t="s">
        <v>5</v>
      </c>
      <c r="G50" s="3">
        <v>11762.5</v>
      </c>
      <c r="H50" s="3">
        <v>11740</v>
      </c>
      <c r="I50" s="3">
        <v>12142.5</v>
      </c>
      <c r="J50" s="3">
        <v>11640</v>
      </c>
      <c r="K50" s="3">
        <v>12735</v>
      </c>
      <c r="L50" s="3">
        <v>12385</v>
      </c>
      <c r="M50" s="3">
        <v>12597.5</v>
      </c>
      <c r="N50" s="3">
        <v>17907.5</v>
      </c>
      <c r="O50" s="3">
        <v>15890</v>
      </c>
      <c r="P50" s="3">
        <v>18007.5</v>
      </c>
      <c r="Q50" s="3">
        <v>17455</v>
      </c>
      <c r="R50" s="3">
        <v>17495</v>
      </c>
      <c r="S50" s="16">
        <f>SUM(G50:R50)</f>
        <v>171757.5</v>
      </c>
    </row>
    <row r="51" spans="1:19" ht="12.75">
      <c r="A51" s="2" t="s">
        <v>11</v>
      </c>
      <c r="B51" s="2" t="s">
        <v>23</v>
      </c>
      <c r="C51" s="4">
        <v>1</v>
      </c>
      <c r="D51" s="5">
        <v>5</v>
      </c>
      <c r="E51" s="2" t="s">
        <v>12</v>
      </c>
      <c r="F51" s="2" t="s">
        <v>5</v>
      </c>
      <c r="G51" s="3">
        <v>3555</v>
      </c>
      <c r="H51" s="3">
        <v>3475</v>
      </c>
      <c r="I51" s="3">
        <v>3635</v>
      </c>
      <c r="J51" s="3">
        <v>3860</v>
      </c>
      <c r="K51" s="3">
        <v>3820</v>
      </c>
      <c r="L51" s="3">
        <v>4145</v>
      </c>
      <c r="M51" s="3">
        <v>4070</v>
      </c>
      <c r="N51" s="3">
        <v>855</v>
      </c>
      <c r="O51" s="3">
        <v>565</v>
      </c>
      <c r="P51" s="3">
        <v>745</v>
      </c>
      <c r="Q51" s="3">
        <v>520</v>
      </c>
      <c r="R51" s="3">
        <v>570</v>
      </c>
      <c r="S51" s="16">
        <f>SUM(G51:R51)</f>
        <v>29815</v>
      </c>
    </row>
    <row r="52" spans="1:19" ht="12.75">
      <c r="A52" s="2" t="s">
        <v>17</v>
      </c>
      <c r="B52" s="11" t="s">
        <v>23</v>
      </c>
      <c r="C52" s="4">
        <v>1</v>
      </c>
      <c r="D52" s="5">
        <v>2.5</v>
      </c>
      <c r="E52" s="2" t="s">
        <v>12</v>
      </c>
      <c r="F52" s="2" t="s">
        <v>5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16">
        <f>SUM(G52:R52)</f>
        <v>0</v>
      </c>
    </row>
    <row r="53" spans="1:19" ht="12.75">
      <c r="A53" s="2" t="s">
        <v>17</v>
      </c>
      <c r="B53" s="11" t="s">
        <v>23</v>
      </c>
      <c r="C53" s="4">
        <v>1</v>
      </c>
      <c r="D53" s="5">
        <v>5</v>
      </c>
      <c r="E53" s="2" t="s">
        <v>12</v>
      </c>
      <c r="F53" s="12" t="s">
        <v>5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6">
        <f>SUM(G53:R53)</f>
        <v>0</v>
      </c>
    </row>
    <row r="54" spans="6:19" ht="15">
      <c r="F54" s="14" t="s">
        <v>66</v>
      </c>
      <c r="G54" s="15">
        <f>SUM(G40:G53)</f>
        <v>61102.5</v>
      </c>
      <c r="H54" s="15">
        <f>SUM(H40:H53)</f>
        <v>60605</v>
      </c>
      <c r="I54" s="15">
        <f>SUM(I40:I53)</f>
        <v>65832.5</v>
      </c>
      <c r="J54" s="15">
        <f>SUM(J40:J53)</f>
        <v>62742.5</v>
      </c>
      <c r="K54" s="15">
        <f>SUM(K40:K53)</f>
        <v>65487.5</v>
      </c>
      <c r="L54" s="15">
        <f>SUM(L40:L53)</f>
        <v>65010</v>
      </c>
      <c r="M54" s="15">
        <f>SUM(M40:M53)</f>
        <v>70247.5</v>
      </c>
      <c r="N54" s="15">
        <f>SUM(N40:N53)</f>
        <v>78302.5</v>
      </c>
      <c r="O54" s="15">
        <f>SUM(O40:O53)</f>
        <v>73330</v>
      </c>
      <c r="P54" s="15">
        <f>SUM(P40:P53)</f>
        <v>77175</v>
      </c>
      <c r="Q54" s="15">
        <f>SUM(Q40:Q53)</f>
        <v>77337.5</v>
      </c>
      <c r="R54" s="15">
        <f>SUM(R40:R53)</f>
        <v>84520</v>
      </c>
      <c r="S54" s="17">
        <f>SUM(S40:S53)</f>
        <v>841692.5</v>
      </c>
    </row>
    <row r="56" spans="1:19" ht="25.5">
      <c r="A56" s="9" t="s">
        <v>47</v>
      </c>
      <c r="B56" s="9" t="s">
        <v>48</v>
      </c>
      <c r="C56" s="9" t="s">
        <v>49</v>
      </c>
      <c r="D56" s="9" t="s">
        <v>50</v>
      </c>
      <c r="E56" s="9" t="s">
        <v>51</v>
      </c>
      <c r="F56" s="9" t="s">
        <v>52</v>
      </c>
      <c r="G56" s="10" t="s">
        <v>53</v>
      </c>
      <c r="H56" s="10" t="s">
        <v>54</v>
      </c>
      <c r="I56" s="10" t="s">
        <v>55</v>
      </c>
      <c r="J56" s="10" t="s">
        <v>56</v>
      </c>
      <c r="K56" s="10" t="s">
        <v>57</v>
      </c>
      <c r="L56" s="10" t="s">
        <v>58</v>
      </c>
      <c r="M56" s="10" t="s">
        <v>59</v>
      </c>
      <c r="N56" s="10" t="s">
        <v>60</v>
      </c>
      <c r="O56" s="10" t="s">
        <v>61</v>
      </c>
      <c r="P56" s="10" t="s">
        <v>62</v>
      </c>
      <c r="Q56" s="10" t="s">
        <v>63</v>
      </c>
      <c r="R56" s="10" t="s">
        <v>64</v>
      </c>
      <c r="S56" s="21" t="s">
        <v>65</v>
      </c>
    </row>
    <row r="57" spans="1:19" ht="12.75">
      <c r="A57" s="2" t="s">
        <v>14</v>
      </c>
      <c r="B57" s="11" t="s">
        <v>67</v>
      </c>
      <c r="C57" s="4">
        <v>1</v>
      </c>
      <c r="D57" s="5">
        <v>2.5</v>
      </c>
      <c r="E57" s="2" t="s">
        <v>18</v>
      </c>
      <c r="F57" s="18" t="s">
        <v>5</v>
      </c>
      <c r="G57" s="20">
        <f>G6+G23+G40</f>
        <v>6101.5</v>
      </c>
      <c r="H57" s="20">
        <f>H6+H23+H40</f>
        <v>6577.5</v>
      </c>
      <c r="I57" s="20">
        <f>I6+I23+I40</f>
        <v>7423</v>
      </c>
      <c r="J57" s="20">
        <f>J6+J23+J40</f>
        <v>8179</v>
      </c>
      <c r="K57" s="20">
        <f>K6+K23+K40</f>
        <v>9030.5</v>
      </c>
      <c r="L57" s="20">
        <f>L6+L23+L40</f>
        <v>9705</v>
      </c>
      <c r="M57" s="20">
        <f>M6+M23+M40</f>
        <v>10225</v>
      </c>
      <c r="N57" s="20">
        <f>N6+N23+N40</f>
        <v>10904.5</v>
      </c>
      <c r="O57" s="20">
        <f>O6+O23+O40</f>
        <v>10893</v>
      </c>
      <c r="P57" s="20">
        <f>P6+P23+P40</f>
        <v>12180</v>
      </c>
      <c r="Q57" s="20">
        <f>Q6+Q23+Q40</f>
        <v>12740</v>
      </c>
      <c r="R57" s="20">
        <f>R6+R23+R40</f>
        <v>13684.5</v>
      </c>
      <c r="S57" s="15">
        <f>SUM(G57:R57)</f>
        <v>117643.5</v>
      </c>
    </row>
    <row r="58" spans="1:19" ht="12.75">
      <c r="A58" s="2" t="s">
        <v>14</v>
      </c>
      <c r="B58" s="11" t="s">
        <v>67</v>
      </c>
      <c r="C58" s="4">
        <v>1</v>
      </c>
      <c r="D58" s="5">
        <v>5</v>
      </c>
      <c r="E58" s="2" t="s">
        <v>18</v>
      </c>
      <c r="F58" s="18" t="s">
        <v>5</v>
      </c>
      <c r="G58" s="20">
        <f>G7+G24+G41</f>
        <v>3233.5</v>
      </c>
      <c r="H58" s="20">
        <f>H7+H24+H41</f>
        <v>3236</v>
      </c>
      <c r="I58" s="20">
        <f>I7+I24+I41</f>
        <v>3518.5</v>
      </c>
      <c r="J58" s="20">
        <f>J7+J24+J41</f>
        <v>4052.5</v>
      </c>
      <c r="K58" s="20">
        <f>K7+K24+K41</f>
        <v>3989</v>
      </c>
      <c r="L58" s="20">
        <f>L7+L24+L41</f>
        <v>4665</v>
      </c>
      <c r="M58" s="20">
        <f>M7+M24+M41</f>
        <v>5314.5</v>
      </c>
      <c r="N58" s="20">
        <f>N7+N24+N41</f>
        <v>5447.5</v>
      </c>
      <c r="O58" s="20">
        <f>O7+O24+O41</f>
        <v>5666.5</v>
      </c>
      <c r="P58" s="20">
        <f>P7+P24+P41</f>
        <v>5953</v>
      </c>
      <c r="Q58" s="20">
        <f>Q7+Q24+Q41</f>
        <v>5765</v>
      </c>
      <c r="R58" s="20">
        <f>R7+R24+R41</f>
        <v>6398</v>
      </c>
      <c r="S58" s="15">
        <f>SUM(G58:R58)</f>
        <v>57239</v>
      </c>
    </row>
    <row r="59" spans="1:19" ht="12.75">
      <c r="A59" s="2" t="s">
        <v>14</v>
      </c>
      <c r="B59" s="11" t="s">
        <v>67</v>
      </c>
      <c r="C59" s="4">
        <v>1</v>
      </c>
      <c r="D59" s="5">
        <v>7.5</v>
      </c>
      <c r="E59" s="2" t="s">
        <v>18</v>
      </c>
      <c r="F59" s="18" t="s">
        <v>5</v>
      </c>
      <c r="G59" s="20">
        <f>G8+G25+G42</f>
        <v>2677.5</v>
      </c>
      <c r="H59" s="20">
        <f>H8+H25+H42</f>
        <v>3052.5</v>
      </c>
      <c r="I59" s="20">
        <f>I8+I25+I42</f>
        <v>3740</v>
      </c>
      <c r="J59" s="20">
        <f>J8+J25+J42</f>
        <v>3645</v>
      </c>
      <c r="K59" s="20">
        <f>K8+K25+K42</f>
        <v>4297.5</v>
      </c>
      <c r="L59" s="20">
        <f>L8+L25+L42</f>
        <v>4725</v>
      </c>
      <c r="M59" s="20">
        <f>M8+M25+M42</f>
        <v>5077.5</v>
      </c>
      <c r="N59" s="20">
        <f>N8+N25+N42</f>
        <v>6045</v>
      </c>
      <c r="O59" s="20">
        <f>O8+O25+O42</f>
        <v>5525</v>
      </c>
      <c r="P59" s="20">
        <f>P8+P25+P42</f>
        <v>6157.5</v>
      </c>
      <c r="Q59" s="20">
        <f>Q8+Q25+Q42</f>
        <v>6600</v>
      </c>
      <c r="R59" s="20">
        <f>R8+R25+R42</f>
        <v>6891.5</v>
      </c>
      <c r="S59" s="15">
        <f>SUM(G59:R59)</f>
        <v>58434</v>
      </c>
    </row>
    <row r="60" spans="1:19" ht="12.75">
      <c r="A60" s="2" t="s">
        <v>14</v>
      </c>
      <c r="B60" s="11" t="s">
        <v>67</v>
      </c>
      <c r="C60" s="4">
        <v>1</v>
      </c>
      <c r="D60" s="5">
        <v>2.5</v>
      </c>
      <c r="E60" s="2" t="s">
        <v>15</v>
      </c>
      <c r="F60" s="18" t="s">
        <v>5</v>
      </c>
      <c r="G60" s="20">
        <f>G9+G26+G43</f>
        <v>11820</v>
      </c>
      <c r="H60" s="20">
        <f>H9+H26+H43</f>
        <v>11000</v>
      </c>
      <c r="I60" s="20">
        <f>I9+I26+I43</f>
        <v>11182.5</v>
      </c>
      <c r="J60" s="20">
        <f>J9+J26+J43</f>
        <v>10600.5</v>
      </c>
      <c r="K60" s="20">
        <f>K9+K26+K43</f>
        <v>9442.5</v>
      </c>
      <c r="L60" s="20">
        <f>L9+L26+L43</f>
        <v>9032.5</v>
      </c>
      <c r="M60" s="20">
        <f>M9+M26+M43</f>
        <v>8691.5</v>
      </c>
      <c r="N60" s="20">
        <f>N9+N26+N43</f>
        <v>8580</v>
      </c>
      <c r="O60" s="20">
        <f>O9+O26+O43</f>
        <v>7837.5</v>
      </c>
      <c r="P60" s="20">
        <f>P9+P26+P43</f>
        <v>8091.5</v>
      </c>
      <c r="Q60" s="20">
        <f>Q9+Q26+Q43</f>
        <v>7635</v>
      </c>
      <c r="R60" s="20">
        <f>R9+R26+R43</f>
        <v>7830</v>
      </c>
      <c r="S60" s="15">
        <f>SUM(G60:R60)</f>
        <v>111743.5</v>
      </c>
    </row>
    <row r="61" spans="1:19" ht="12.75">
      <c r="A61" s="2" t="s">
        <v>14</v>
      </c>
      <c r="B61" s="11" t="s">
        <v>67</v>
      </c>
      <c r="C61" s="4">
        <v>1</v>
      </c>
      <c r="D61" s="5">
        <v>5</v>
      </c>
      <c r="E61" s="2" t="s">
        <v>15</v>
      </c>
      <c r="F61" s="18" t="s">
        <v>5</v>
      </c>
      <c r="G61" s="20">
        <f>G10+G27+G44</f>
        <v>17088.5</v>
      </c>
      <c r="H61" s="20">
        <f>H10+H27+H44</f>
        <v>15534</v>
      </c>
      <c r="I61" s="20">
        <f>I10+I27+I44</f>
        <v>15958.5</v>
      </c>
      <c r="J61" s="20">
        <f>J10+J27+J44</f>
        <v>14892</v>
      </c>
      <c r="K61" s="20">
        <f>K10+K27+K44</f>
        <v>15348.5</v>
      </c>
      <c r="L61" s="20">
        <f>L10+L27+L44</f>
        <v>14937</v>
      </c>
      <c r="M61" s="20">
        <f>M10+M27+M44</f>
        <v>14294.5</v>
      </c>
      <c r="N61" s="20">
        <f>N10+N27+N44</f>
        <v>14973</v>
      </c>
      <c r="O61" s="20">
        <f>O10+O27+O44</f>
        <v>12870.5</v>
      </c>
      <c r="P61" s="20">
        <f>P10+P27+P44</f>
        <v>12676</v>
      </c>
      <c r="Q61" s="20">
        <f>Q10+Q27+Q44</f>
        <v>12812</v>
      </c>
      <c r="R61" s="20">
        <f>R10+R27+R44</f>
        <v>12882</v>
      </c>
      <c r="S61" s="15">
        <f>SUM(G61:R61)</f>
        <v>174266.5</v>
      </c>
    </row>
    <row r="62" spans="1:19" ht="12.75">
      <c r="A62" s="2" t="s">
        <v>14</v>
      </c>
      <c r="B62" s="11" t="s">
        <v>67</v>
      </c>
      <c r="C62" s="4">
        <v>1</v>
      </c>
      <c r="D62" s="5">
        <v>7.5</v>
      </c>
      <c r="E62" s="2" t="s">
        <v>15</v>
      </c>
      <c r="F62" s="18" t="s">
        <v>5</v>
      </c>
      <c r="G62" s="20">
        <f>G11+G28+G45</f>
        <v>10140</v>
      </c>
      <c r="H62" s="20">
        <f>H11+H28+H45</f>
        <v>9667.5</v>
      </c>
      <c r="I62" s="20">
        <f>I11+I28+I45</f>
        <v>9907.5</v>
      </c>
      <c r="J62" s="20">
        <f>J11+J28+J45</f>
        <v>9240</v>
      </c>
      <c r="K62" s="20">
        <f>K11+K28+K45</f>
        <v>9127.5</v>
      </c>
      <c r="L62" s="20">
        <f>L11+L28+L45</f>
        <v>9037.5</v>
      </c>
      <c r="M62" s="20">
        <f>M11+M28+M45</f>
        <v>8730</v>
      </c>
      <c r="N62" s="20">
        <f>N11+N28+N45</f>
        <v>9180</v>
      </c>
      <c r="O62" s="20">
        <f>O11+O28+O45</f>
        <v>8092.5</v>
      </c>
      <c r="P62" s="20">
        <f>P11+P28+P45</f>
        <v>8670</v>
      </c>
      <c r="Q62" s="20">
        <f>Q11+Q28+Q45</f>
        <v>7665</v>
      </c>
      <c r="R62" s="20">
        <f>R11+R28+R45</f>
        <v>8227.5</v>
      </c>
      <c r="S62" s="15">
        <f>SUM(G62:R62)</f>
        <v>107685</v>
      </c>
    </row>
    <row r="63" spans="1:19" ht="12.75">
      <c r="A63" s="2" t="s">
        <v>7</v>
      </c>
      <c r="B63" s="11" t="s">
        <v>67</v>
      </c>
      <c r="C63" s="4">
        <v>1</v>
      </c>
      <c r="D63" s="5">
        <v>2.5</v>
      </c>
      <c r="E63" s="2" t="s">
        <v>8</v>
      </c>
      <c r="F63" s="18" t="s">
        <v>5</v>
      </c>
      <c r="G63" s="20">
        <f>G12+G29+G46</f>
        <v>125148.5</v>
      </c>
      <c r="H63" s="20">
        <f>H12+H29+H46</f>
        <v>118973</v>
      </c>
      <c r="I63" s="20">
        <f>I12+I29+I46</f>
        <v>129002.5</v>
      </c>
      <c r="J63" s="20">
        <f>J12+J29+J46</f>
        <v>121597</v>
      </c>
      <c r="K63" s="20">
        <f>K12+K29+K46</f>
        <v>117886</v>
      </c>
      <c r="L63" s="20">
        <f>L12+L29+L46</f>
        <v>97885</v>
      </c>
      <c r="M63" s="20">
        <f>M12+M29+M46</f>
        <v>92463</v>
      </c>
      <c r="N63" s="20">
        <f>N12+N29+N46</f>
        <v>95072.75</v>
      </c>
      <c r="O63" s="20">
        <f>O12+O29+O46</f>
        <v>88732</v>
      </c>
      <c r="P63" s="20">
        <f>P12+P29+P46</f>
        <v>91329.75</v>
      </c>
      <c r="Q63" s="20">
        <f>Q12+Q29+Q46</f>
        <v>90549.25</v>
      </c>
      <c r="R63" s="20">
        <f>R12+R29+R46</f>
        <v>94210.25</v>
      </c>
      <c r="S63" s="15">
        <f>SUM(G63:R63)</f>
        <v>1262849</v>
      </c>
    </row>
    <row r="64" spans="1:19" ht="12.75">
      <c r="A64" s="2" t="s">
        <v>7</v>
      </c>
      <c r="B64" s="11" t="s">
        <v>67</v>
      </c>
      <c r="C64" s="4">
        <v>3</v>
      </c>
      <c r="D64" s="5">
        <v>2.5</v>
      </c>
      <c r="E64" s="2" t="s">
        <v>8</v>
      </c>
      <c r="F64" s="18" t="s">
        <v>5</v>
      </c>
      <c r="G64" s="20">
        <f>G13+G30+G47</f>
        <v>5832</v>
      </c>
      <c r="H64" s="20">
        <f>H13+H30+H47</f>
        <v>6370</v>
      </c>
      <c r="I64" s="20">
        <f>I13+I30+I47</f>
        <v>7085</v>
      </c>
      <c r="J64" s="20">
        <f>J13+J30+J47</f>
        <v>6079</v>
      </c>
      <c r="K64" s="20">
        <f>K13+K30+K47</f>
        <v>9193.5</v>
      </c>
      <c r="L64" s="20">
        <f>L13+L30+L47</f>
        <v>26810.5</v>
      </c>
      <c r="M64" s="20">
        <f>M13+M30+M47</f>
        <v>35172</v>
      </c>
      <c r="N64" s="20">
        <f>N13+N30+N47</f>
        <v>39749</v>
      </c>
      <c r="O64" s="20">
        <f>O13+O30+O47</f>
        <v>36811.5</v>
      </c>
      <c r="P64" s="20">
        <f>P13+P30+P47</f>
        <v>37648</v>
      </c>
      <c r="Q64" s="20">
        <f>Q13+Q30+Q47</f>
        <v>37719.5</v>
      </c>
      <c r="R64" s="20">
        <f>R13+R30+R47</f>
        <v>40822.5</v>
      </c>
      <c r="S64" s="15">
        <f>SUM(G64:R64)</f>
        <v>289292.5</v>
      </c>
    </row>
    <row r="65" spans="1:19" ht="12.75">
      <c r="A65" s="2" t="s">
        <v>20</v>
      </c>
      <c r="B65" s="11" t="s">
        <v>67</v>
      </c>
      <c r="C65" s="4">
        <v>1</v>
      </c>
      <c r="D65" s="5">
        <v>30</v>
      </c>
      <c r="E65" s="2" t="s">
        <v>21</v>
      </c>
      <c r="F65" s="18" t="s">
        <v>9</v>
      </c>
      <c r="G65" s="20">
        <f>G14+G31+G48</f>
        <v>0</v>
      </c>
      <c r="H65" s="20">
        <f>H14+H31+H48</f>
        <v>0</v>
      </c>
      <c r="I65" s="20">
        <f>I14+I31+I48</f>
        <v>0</v>
      </c>
      <c r="J65" s="20">
        <f>J14+J31+J48</f>
        <v>0</v>
      </c>
      <c r="K65" s="20">
        <f>K14+K31+K48</f>
        <v>0</v>
      </c>
      <c r="L65" s="20">
        <f>L14+L31+L48</f>
        <v>0</v>
      </c>
      <c r="M65" s="20">
        <f>M14+M31+M48</f>
        <v>0</v>
      </c>
      <c r="N65" s="20">
        <f>N14+N31+N48</f>
        <v>0</v>
      </c>
      <c r="O65" s="20">
        <f>O14+O31+O48</f>
        <v>0</v>
      </c>
      <c r="P65" s="20">
        <f>P14+P31+P48</f>
        <v>690</v>
      </c>
      <c r="Q65" s="20">
        <f>Q14+Q31+Q48</f>
        <v>3420</v>
      </c>
      <c r="R65" s="20">
        <f>R14+R31+R48</f>
        <v>7156</v>
      </c>
      <c r="S65" s="15">
        <f>SUM(G65:R65)</f>
        <v>11266</v>
      </c>
    </row>
    <row r="66" spans="1:19" ht="12.75">
      <c r="A66" s="2" t="s">
        <v>20</v>
      </c>
      <c r="B66" s="11" t="s">
        <v>67</v>
      </c>
      <c r="C66" s="4">
        <v>1</v>
      </c>
      <c r="D66" s="5">
        <v>90</v>
      </c>
      <c r="E66" s="2" t="s">
        <v>21</v>
      </c>
      <c r="F66" s="18" t="s">
        <v>9</v>
      </c>
      <c r="G66" s="20">
        <f>G15+G32+G49</f>
        <v>0</v>
      </c>
      <c r="H66" s="20">
        <f>H15+H32+H49</f>
        <v>0</v>
      </c>
      <c r="I66" s="20">
        <f>I15+I32+I49</f>
        <v>0</v>
      </c>
      <c r="J66" s="20">
        <f>J15+J32+J49</f>
        <v>0</v>
      </c>
      <c r="K66" s="20">
        <f>K15+K32+K49</f>
        <v>0</v>
      </c>
      <c r="L66" s="20">
        <f>L15+L32+L49</f>
        <v>0</v>
      </c>
      <c r="M66" s="20">
        <f>M15+M32+M49</f>
        <v>0</v>
      </c>
      <c r="N66" s="20">
        <f>N15+N32+N49</f>
        <v>0</v>
      </c>
      <c r="O66" s="20">
        <f>O15+O32+O49</f>
        <v>0</v>
      </c>
      <c r="P66" s="20">
        <f>P15+P32+P49</f>
        <v>0</v>
      </c>
      <c r="Q66" s="20">
        <f>Q15+Q32+Q49</f>
        <v>0</v>
      </c>
      <c r="R66" s="20">
        <f>R15+R32+R49</f>
        <v>90</v>
      </c>
      <c r="S66" s="15">
        <f>SUM(G66:R66)</f>
        <v>90</v>
      </c>
    </row>
    <row r="67" spans="1:19" ht="12.75">
      <c r="A67" s="2" t="s">
        <v>11</v>
      </c>
      <c r="B67" s="11" t="s">
        <v>67</v>
      </c>
      <c r="C67" s="4">
        <v>1</v>
      </c>
      <c r="D67" s="5">
        <v>2.5</v>
      </c>
      <c r="E67" s="2" t="s">
        <v>12</v>
      </c>
      <c r="F67" s="18" t="s">
        <v>5</v>
      </c>
      <c r="G67" s="20">
        <f>G16+G33+G50</f>
        <v>20949</v>
      </c>
      <c r="H67" s="20">
        <f>H16+H33+H50</f>
        <v>20819.5</v>
      </c>
      <c r="I67" s="20">
        <f>I16+I33+I50</f>
        <v>21736</v>
      </c>
      <c r="J67" s="20">
        <f>J16+J33+J50</f>
        <v>20439.5</v>
      </c>
      <c r="K67" s="20">
        <f>K16+K33+K50</f>
        <v>21295</v>
      </c>
      <c r="L67" s="20">
        <f>L16+L33+L50</f>
        <v>20639.5</v>
      </c>
      <c r="M67" s="20">
        <f>M16+M33+M50</f>
        <v>21169.5</v>
      </c>
      <c r="N67" s="20">
        <f>N16+N33+N50</f>
        <v>26074</v>
      </c>
      <c r="O67" s="20">
        <f>O16+O33+O50</f>
        <v>23770.5</v>
      </c>
      <c r="P67" s="20">
        <f>P16+P33+P50</f>
        <v>26184.5</v>
      </c>
      <c r="Q67" s="20">
        <f>Q16+Q33+Q50</f>
        <v>25260</v>
      </c>
      <c r="R67" s="20">
        <f>R16+R33+R50</f>
        <v>25634.5</v>
      </c>
      <c r="S67" s="15">
        <f>SUM(G67:R67)</f>
        <v>273971.5</v>
      </c>
    </row>
    <row r="68" spans="1:19" ht="12.75">
      <c r="A68" s="2" t="s">
        <v>11</v>
      </c>
      <c r="B68" s="11" t="s">
        <v>67</v>
      </c>
      <c r="C68" s="4">
        <v>1</v>
      </c>
      <c r="D68" s="5">
        <v>5</v>
      </c>
      <c r="E68" s="2" t="s">
        <v>12</v>
      </c>
      <c r="F68" s="18" t="s">
        <v>5</v>
      </c>
      <c r="G68" s="20">
        <f>G17+G34+G51</f>
        <v>11797</v>
      </c>
      <c r="H68" s="20">
        <f>H17+H34+H51</f>
        <v>11431.5</v>
      </c>
      <c r="I68" s="20">
        <f>I17+I34+I51</f>
        <v>11522.5</v>
      </c>
      <c r="J68" s="20">
        <f>J17+J34+J51</f>
        <v>11618.5</v>
      </c>
      <c r="K68" s="20">
        <f>K17+K34+K51</f>
        <v>11190.5</v>
      </c>
      <c r="L68" s="20">
        <f>L17+L34+L51</f>
        <v>11170</v>
      </c>
      <c r="M68" s="20">
        <f>M17+M34+M51</f>
        <v>11042.5</v>
      </c>
      <c r="N68" s="20">
        <f>N17+N34+N51</f>
        <v>7177.5</v>
      </c>
      <c r="O68" s="20">
        <f>O17+O34+O51</f>
        <v>6609.5</v>
      </c>
      <c r="P68" s="20">
        <f>P17+P34+P51</f>
        <v>7019</v>
      </c>
      <c r="Q68" s="20">
        <f>Q17+Q34+Q51</f>
        <v>6460.5</v>
      </c>
      <c r="R68" s="20">
        <f>R17+R34+R51</f>
        <v>6784</v>
      </c>
      <c r="S68" s="15">
        <f>SUM(G68:R68)</f>
        <v>113823</v>
      </c>
    </row>
    <row r="69" spans="1:19" ht="12.75">
      <c r="A69" s="2" t="s">
        <v>17</v>
      </c>
      <c r="B69" s="11" t="s">
        <v>67</v>
      </c>
      <c r="C69" s="4">
        <v>1</v>
      </c>
      <c r="D69" s="5">
        <v>2.5</v>
      </c>
      <c r="E69" s="2" t="s">
        <v>12</v>
      </c>
      <c r="F69" s="18" t="s">
        <v>5</v>
      </c>
      <c r="G69" s="20">
        <f>G18+G35+G52</f>
        <v>37.5</v>
      </c>
      <c r="H69" s="20">
        <f>H18+H35+H52</f>
        <v>35</v>
      </c>
      <c r="I69" s="20">
        <f>I18+I35+I52</f>
        <v>35</v>
      </c>
      <c r="J69" s="20">
        <f>J18+J35+J52</f>
        <v>45</v>
      </c>
      <c r="K69" s="20">
        <f>K18+K35+K52</f>
        <v>22.5</v>
      </c>
      <c r="L69" s="20">
        <f>L18+L35+L52</f>
        <v>37.5</v>
      </c>
      <c r="M69" s="20">
        <f>M18+M35+M52</f>
        <v>37.5</v>
      </c>
      <c r="N69" s="20">
        <f>N18+N35+N52</f>
        <v>30</v>
      </c>
      <c r="O69" s="20">
        <f>O18+O35+O52</f>
        <v>17.5</v>
      </c>
      <c r="P69" s="20">
        <f>P18+P35+P52</f>
        <v>27.5</v>
      </c>
      <c r="Q69" s="20">
        <f>Q18+Q35+Q52</f>
        <v>17.5</v>
      </c>
      <c r="R69" s="20">
        <f>R18+R35+R52</f>
        <v>10</v>
      </c>
      <c r="S69" s="15">
        <f>SUM(G69:R69)</f>
        <v>352.5</v>
      </c>
    </row>
    <row r="70" spans="1:19" ht="12.75">
      <c r="A70" s="2" t="s">
        <v>17</v>
      </c>
      <c r="B70" s="11" t="s">
        <v>67</v>
      </c>
      <c r="C70" s="4">
        <v>1</v>
      </c>
      <c r="D70" s="5">
        <v>5</v>
      </c>
      <c r="E70" s="2" t="s">
        <v>12</v>
      </c>
      <c r="F70" s="19" t="s">
        <v>5</v>
      </c>
      <c r="G70" s="20">
        <f>G19+G36+G53</f>
        <v>55</v>
      </c>
      <c r="H70" s="20">
        <f>H19+H36+H53</f>
        <v>42.5</v>
      </c>
      <c r="I70" s="20">
        <f>I19+I36+I53</f>
        <v>57.5</v>
      </c>
      <c r="J70" s="20">
        <f>J19+J36+J53</f>
        <v>42.5</v>
      </c>
      <c r="K70" s="20">
        <f>K19+K36+K53</f>
        <v>37.5</v>
      </c>
      <c r="L70" s="20">
        <f>L19+L36+L53</f>
        <v>42.5</v>
      </c>
      <c r="M70" s="20">
        <f>M19+M36+M53</f>
        <v>40</v>
      </c>
      <c r="N70" s="20">
        <f>N19+N36+N53</f>
        <v>57.5</v>
      </c>
      <c r="O70" s="20">
        <f>O19+O36+O53</f>
        <v>30</v>
      </c>
      <c r="P70" s="20">
        <f>P19+P36+P53</f>
        <v>25</v>
      </c>
      <c r="Q70" s="20">
        <f>Q19+Q36+Q53</f>
        <v>62.5</v>
      </c>
      <c r="R70" s="20">
        <f>R19+R36+R53</f>
        <v>75</v>
      </c>
      <c r="S70" s="15">
        <f>SUM(G70:R70)</f>
        <v>567.5</v>
      </c>
    </row>
    <row r="71" spans="6:19" ht="15">
      <c r="F71" s="14" t="s">
        <v>66</v>
      </c>
      <c r="G71" s="15">
        <f>SUM(G57:G70)</f>
        <v>214880</v>
      </c>
      <c r="H71" s="15">
        <f>SUM(H57:H70)</f>
        <v>206739</v>
      </c>
      <c r="I71" s="15">
        <f>SUM(I57:I70)</f>
        <v>221168.5</v>
      </c>
      <c r="J71" s="15">
        <f>SUM(J57:J70)</f>
        <v>210430.5</v>
      </c>
      <c r="K71" s="15">
        <f>SUM(K57:K70)</f>
        <v>210860.5</v>
      </c>
      <c r="L71" s="15">
        <f>SUM(L57:L70)</f>
        <v>208687</v>
      </c>
      <c r="M71" s="15">
        <f>SUM(M57:M70)</f>
        <v>212257.5</v>
      </c>
      <c r="N71" s="15">
        <f>SUM(N57:N70)</f>
        <v>223290.75</v>
      </c>
      <c r="O71" s="15">
        <f>SUM(O57:O70)</f>
        <v>206856</v>
      </c>
      <c r="P71" s="15">
        <f>SUM(P57:P70)</f>
        <v>216651.75</v>
      </c>
      <c r="Q71" s="15">
        <f>SUM(Q57:Q70)</f>
        <v>216706.25</v>
      </c>
      <c r="R71" s="15">
        <f>SUM(R57:R70)</f>
        <v>230695.75</v>
      </c>
      <c r="S71" s="17">
        <f>SUM(S57:S70)</f>
        <v>2579223.5</v>
      </c>
    </row>
  </sheetData>
  <sheetProtection/>
  <printOptions/>
  <pageMargins left="0.444313725490196" right="0.444313725490196" top="0.444313725490196" bottom="0.444313725490196" header="0.509803921568628" footer="0.509803921568628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G1" sqref="G1:H16384"/>
    </sheetView>
  </sheetViews>
  <sheetFormatPr defaultColWidth="9.140625" defaultRowHeight="12.75"/>
  <cols>
    <col min="1" max="1" width="37.28125" style="0" customWidth="1"/>
    <col min="2" max="2" width="27.8515625" style="0" bestFit="1" customWidth="1"/>
    <col min="3" max="3" width="10.7109375" style="0" bestFit="1" customWidth="1"/>
    <col min="4" max="4" width="13.57421875" style="0" bestFit="1" customWidth="1"/>
    <col min="5" max="5" width="12.00390625" style="0" bestFit="1" customWidth="1"/>
    <col min="6" max="6" width="19.8515625" style="0" bestFit="1" customWidth="1"/>
  </cols>
  <sheetData>
    <row r="1" ht="15">
      <c r="A1" s="6" t="s">
        <v>44</v>
      </c>
    </row>
    <row r="2" spans="1:6" ht="12.75">
      <c r="A2" s="1"/>
      <c r="B2" s="1"/>
      <c r="C2" s="1"/>
      <c r="D2" s="1"/>
      <c r="E2" s="1"/>
      <c r="F2" s="1"/>
    </row>
    <row r="3" spans="1:6" ht="30" customHeight="1">
      <c r="A3" s="7" t="s">
        <v>1</v>
      </c>
      <c r="B3" s="7" t="s">
        <v>0</v>
      </c>
      <c r="C3" s="7" t="s">
        <v>2</v>
      </c>
      <c r="D3" s="7" t="s">
        <v>3</v>
      </c>
      <c r="E3" s="7" t="s">
        <v>24</v>
      </c>
      <c r="F3" s="7" t="s">
        <v>25</v>
      </c>
    </row>
    <row r="4" spans="1:6" ht="12.75">
      <c r="A4" s="2" t="s">
        <v>14</v>
      </c>
      <c r="B4" s="2" t="s">
        <v>13</v>
      </c>
      <c r="C4" s="2" t="s">
        <v>18</v>
      </c>
      <c r="D4" s="2" t="s">
        <v>5</v>
      </c>
      <c r="E4" s="2" t="s">
        <v>34</v>
      </c>
      <c r="F4" s="2" t="s">
        <v>26</v>
      </c>
    </row>
    <row r="5" spans="1:6" ht="12.75">
      <c r="A5" s="2" t="s">
        <v>14</v>
      </c>
      <c r="B5" s="2" t="s">
        <v>13</v>
      </c>
      <c r="C5" s="2" t="s">
        <v>18</v>
      </c>
      <c r="D5" s="2" t="s">
        <v>5</v>
      </c>
      <c r="E5" s="2" t="s">
        <v>35</v>
      </c>
      <c r="F5" s="2" t="s">
        <v>26</v>
      </c>
    </row>
    <row r="6" spans="1:6" ht="12.75">
      <c r="A6" s="2" t="s">
        <v>14</v>
      </c>
      <c r="B6" s="2" t="s">
        <v>13</v>
      </c>
      <c r="C6" s="2" t="s">
        <v>18</v>
      </c>
      <c r="D6" s="2" t="s">
        <v>5</v>
      </c>
      <c r="E6" s="2" t="s">
        <v>36</v>
      </c>
      <c r="F6" s="2" t="s">
        <v>26</v>
      </c>
    </row>
    <row r="7" spans="1:6" ht="12.75">
      <c r="A7" s="2" t="s">
        <v>14</v>
      </c>
      <c r="B7" s="2" t="s">
        <v>13</v>
      </c>
      <c r="C7" s="2" t="s">
        <v>15</v>
      </c>
      <c r="D7" s="2" t="s">
        <v>5</v>
      </c>
      <c r="E7" s="2" t="s">
        <v>37</v>
      </c>
      <c r="F7" s="2" t="s">
        <v>26</v>
      </c>
    </row>
    <row r="8" spans="1:6" ht="12.75">
      <c r="A8" s="2" t="s">
        <v>14</v>
      </c>
      <c r="B8" s="2" t="s">
        <v>13</v>
      </c>
      <c r="C8" s="2" t="s">
        <v>15</v>
      </c>
      <c r="D8" s="2" t="s">
        <v>5</v>
      </c>
      <c r="E8" s="2" t="s">
        <v>38</v>
      </c>
      <c r="F8" s="2" t="s">
        <v>26</v>
      </c>
    </row>
    <row r="9" spans="1:6" ht="12.75">
      <c r="A9" s="2" t="s">
        <v>14</v>
      </c>
      <c r="B9" s="2" t="s">
        <v>13</v>
      </c>
      <c r="C9" s="2" t="s">
        <v>15</v>
      </c>
      <c r="D9" s="2" t="s">
        <v>5</v>
      </c>
      <c r="E9" s="2" t="s">
        <v>39</v>
      </c>
      <c r="F9" s="2" t="s">
        <v>26</v>
      </c>
    </row>
    <row r="10" spans="1:6" ht="12.75">
      <c r="A10" s="2" t="s">
        <v>7</v>
      </c>
      <c r="B10" s="2" t="s">
        <v>6</v>
      </c>
      <c r="C10" s="2" t="s">
        <v>8</v>
      </c>
      <c r="D10" s="2" t="s">
        <v>5</v>
      </c>
      <c r="E10" s="2" t="s">
        <v>31</v>
      </c>
      <c r="F10" s="2" t="s">
        <v>32</v>
      </c>
    </row>
    <row r="11" spans="1:6" ht="12.75">
      <c r="A11" s="2" t="s">
        <v>7</v>
      </c>
      <c r="B11" s="2" t="s">
        <v>6</v>
      </c>
      <c r="C11" s="2" t="s">
        <v>8</v>
      </c>
      <c r="D11" s="2" t="s">
        <v>5</v>
      </c>
      <c r="E11" s="2" t="s">
        <v>33</v>
      </c>
      <c r="F11" s="2" t="s">
        <v>32</v>
      </c>
    </row>
    <row r="12" spans="1:6" ht="12.75">
      <c r="A12" s="2" t="s">
        <v>20</v>
      </c>
      <c r="B12" s="2" t="s">
        <v>19</v>
      </c>
      <c r="C12" s="2" t="s">
        <v>21</v>
      </c>
      <c r="D12" s="2" t="s">
        <v>9</v>
      </c>
      <c r="E12" s="2" t="s">
        <v>40</v>
      </c>
      <c r="F12" s="2" t="s">
        <v>27</v>
      </c>
    </row>
    <row r="13" spans="1:6" ht="12.75">
      <c r="A13" s="2" t="s">
        <v>20</v>
      </c>
      <c r="B13" s="2" t="s">
        <v>19</v>
      </c>
      <c r="C13" s="2" t="s">
        <v>21</v>
      </c>
      <c r="D13" s="2" t="s">
        <v>9</v>
      </c>
      <c r="E13" s="2" t="s">
        <v>41</v>
      </c>
      <c r="F13" s="2" t="s">
        <v>27</v>
      </c>
    </row>
    <row r="14" spans="1:6" ht="12.75">
      <c r="A14" s="2" t="s">
        <v>11</v>
      </c>
      <c r="B14" s="2" t="s">
        <v>10</v>
      </c>
      <c r="C14" s="2" t="s">
        <v>12</v>
      </c>
      <c r="D14" s="2" t="s">
        <v>5</v>
      </c>
      <c r="E14" s="2" t="s">
        <v>28</v>
      </c>
      <c r="F14" s="2" t="s">
        <v>29</v>
      </c>
    </row>
    <row r="15" spans="1:6" ht="12.75">
      <c r="A15" s="2" t="s">
        <v>11</v>
      </c>
      <c r="B15" s="2" t="s">
        <v>10</v>
      </c>
      <c r="C15" s="2" t="s">
        <v>12</v>
      </c>
      <c r="D15" s="2" t="s">
        <v>5</v>
      </c>
      <c r="E15" s="2" t="s">
        <v>30</v>
      </c>
      <c r="F15" s="2" t="s">
        <v>29</v>
      </c>
    </row>
    <row r="16" spans="1:6" ht="12.75">
      <c r="A16" s="2" t="s">
        <v>17</v>
      </c>
      <c r="B16" s="2" t="s">
        <v>16</v>
      </c>
      <c r="C16" s="2" t="s">
        <v>12</v>
      </c>
      <c r="D16" s="2" t="s">
        <v>5</v>
      </c>
      <c r="E16" s="2" t="s">
        <v>42</v>
      </c>
      <c r="F16" s="2" t="s">
        <v>29</v>
      </c>
    </row>
    <row r="17" spans="1:6" ht="12.75">
      <c r="A17" s="2" t="s">
        <v>17</v>
      </c>
      <c r="B17" s="2" t="s">
        <v>16</v>
      </c>
      <c r="C17" s="2" t="s">
        <v>12</v>
      </c>
      <c r="D17" s="2" t="s">
        <v>5</v>
      </c>
      <c r="E17" s="2" t="s">
        <v>43</v>
      </c>
      <c r="F17" s="2" t="s">
        <v>29</v>
      </c>
    </row>
  </sheetData>
  <sheetProtection/>
  <printOptions/>
  <pageMargins left="0.44431372549019615" right="0.44431372549019615" top="0.44431372549019615" bottom="0.44431372549019615" header="0.5098039215686275" footer="0.509803921568627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Meade, David J Mr CIV US USA MEDCOM AMEDDCS</dc:creator>
  <cp:keywords/>
  <dc:description/>
  <cp:lastModifiedBy>Dave Meade</cp:lastModifiedBy>
  <cp:lastPrinted>2012-06-18T16:04:47Z</cp:lastPrinted>
  <dcterms:created xsi:type="dcterms:W3CDTF">2012-06-18T16:27:45Z</dcterms:created>
  <dcterms:modified xsi:type="dcterms:W3CDTF">2012-06-18T16:27:47Z</dcterms:modified>
  <cp:category/>
  <cp:version/>
  <cp:contentType/>
  <cp:contentStatus/>
</cp:coreProperties>
</file>