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Sheet1" sheetId="3" r:id="rId3"/>
  </sheets>
  <definedNames>
    <definedName name="_xlnm.Print_Area" localSheetId="1">'Historical Factors'!$A$3:$R$1159</definedName>
    <definedName name="Print_Area_0">#REF!</definedName>
    <definedName name="Print_Area_1">'Utilization for PEC'!$A$1:$K$1460</definedName>
    <definedName name="Print_Area_3">#REF!</definedName>
  </definedNames>
  <calcPr fullCalcOnLoad="1"/>
</workbook>
</file>

<file path=xl/sharedStrings.xml><?xml version="1.0" encoding="utf-8"?>
<sst xmlns="http://schemas.openxmlformats.org/spreadsheetml/2006/main" count="8224" uniqueCount="239">
  <si>
    <t>Generic Name</t>
  </si>
  <si>
    <t>Strength</t>
  </si>
  <si>
    <t>Dosage Form</t>
  </si>
  <si>
    <t>MTF</t>
  </si>
  <si>
    <t>MEPERIDINE HCL/PROMETH HCL</t>
  </si>
  <si>
    <t>50 MG-25MG</t>
  </si>
  <si>
    <t xml:space="preserve">CAPSULE   </t>
  </si>
  <si>
    <t>MEPERIDINE HCL</t>
  </si>
  <si>
    <t xml:space="preserve">10 MG/ML  </t>
  </si>
  <si>
    <t>50 MG/5 ML</t>
  </si>
  <si>
    <t xml:space="preserve">SOLUTION  </t>
  </si>
  <si>
    <t xml:space="preserve">100 MG    </t>
  </si>
  <si>
    <t xml:space="preserve">TABLET    </t>
  </si>
  <si>
    <t xml:space="preserve">50 MG     </t>
  </si>
  <si>
    <t xml:space="preserve">50MG      </t>
  </si>
  <si>
    <t>MORPHINE SULFATE</t>
  </si>
  <si>
    <t xml:space="preserve">1 MG/ML   </t>
  </si>
  <si>
    <t>10 MG/5 ML</t>
  </si>
  <si>
    <t>20 MG/5 ML</t>
  </si>
  <si>
    <t>100 MG/5ML</t>
  </si>
  <si>
    <t xml:space="preserve">15 MG     </t>
  </si>
  <si>
    <t xml:space="preserve">15MG      </t>
  </si>
  <si>
    <t xml:space="preserve">30 MG     </t>
  </si>
  <si>
    <t xml:space="preserve">30MG      </t>
  </si>
  <si>
    <t xml:space="preserve">TABLET ER </t>
  </si>
  <si>
    <t xml:space="preserve">TABLET SA </t>
  </si>
  <si>
    <t xml:space="preserve">60 MG     </t>
  </si>
  <si>
    <t xml:space="preserve">60MG      </t>
  </si>
  <si>
    <t>HYDROMORPHONE HCL</t>
  </si>
  <si>
    <t xml:space="preserve">2 MG      </t>
  </si>
  <si>
    <t xml:space="preserve">4 MG      </t>
  </si>
  <si>
    <t>CODEINE/BUTALBITAL/ASA/CAFFEIN</t>
  </si>
  <si>
    <t xml:space="preserve">30-50-325 </t>
  </si>
  <si>
    <t>CODEINE/BUTALBIT/ACETAMIN/CAFF</t>
  </si>
  <si>
    <t>ACETAMINOPHEN WITH CODEINE</t>
  </si>
  <si>
    <t>300MG-30MG</t>
  </si>
  <si>
    <t xml:space="preserve">30-300MG  </t>
  </si>
  <si>
    <t>300MG-60MG</t>
  </si>
  <si>
    <t>CODEINE SULF</t>
  </si>
  <si>
    <t>HYDROCODONE BIT/ACETAMINOPHEN</t>
  </si>
  <si>
    <t xml:space="preserve">2.5-500MG </t>
  </si>
  <si>
    <t>5 MG-500MG</t>
  </si>
  <si>
    <t xml:space="preserve">5MG-500MG </t>
  </si>
  <si>
    <t xml:space="preserve">7.5-500MG </t>
  </si>
  <si>
    <t>7.5-650 MG</t>
  </si>
  <si>
    <t xml:space="preserve">7.5-750MG </t>
  </si>
  <si>
    <t>DHCODEINE BT/ACETAMINOPHN/CAFF</t>
  </si>
  <si>
    <t xml:space="preserve">16-356-30 </t>
  </si>
  <si>
    <t>OXYCODONE HCL/OXYCODON TER/ASA</t>
  </si>
  <si>
    <t xml:space="preserve">4.5-325MG </t>
  </si>
  <si>
    <t>OXYCODONE HCL/ACETAMINOPHEN</t>
  </si>
  <si>
    <t xml:space="preserve">5-325/5ML </t>
  </si>
  <si>
    <t xml:space="preserve">5MG-325MG </t>
  </si>
  <si>
    <t>OXYCODONE HCL</t>
  </si>
  <si>
    <t xml:space="preserve">5 MG/5 ML </t>
  </si>
  <si>
    <t xml:space="preserve">5 MG      </t>
  </si>
  <si>
    <t xml:space="preserve">5MG       </t>
  </si>
  <si>
    <t xml:space="preserve">20 MG/ML  </t>
  </si>
  <si>
    <t>METHADONE HCL</t>
  </si>
  <si>
    <t xml:space="preserve">10 MG     </t>
  </si>
  <si>
    <t>OPIUM/BELLADONNA ALKALOIDS</t>
  </si>
  <si>
    <t xml:space="preserve">30-16.2MG </t>
  </si>
  <si>
    <t xml:space="preserve">SUPP.RECT </t>
  </si>
  <si>
    <t>PROPOXYPHENE/ACETAMINOPHEN</t>
  </si>
  <si>
    <t>100-650 MG</t>
  </si>
  <si>
    <t>50MG-325MG</t>
  </si>
  <si>
    <t>BUTORPHANOL TARTRATE</t>
  </si>
  <si>
    <t>PENTAZOCINE HCL/ACETAMINOPHEN</t>
  </si>
  <si>
    <t xml:space="preserve">25-650MG  </t>
  </si>
  <si>
    <t>PENTAZOCINE HCL/NALOXONE HCL</t>
  </si>
  <si>
    <t>50MG-0.5MG</t>
  </si>
  <si>
    <t xml:space="preserve">100MG     </t>
  </si>
  <si>
    <t xml:space="preserve">2.5-325MG </t>
  </si>
  <si>
    <t xml:space="preserve">ORAL CONC </t>
  </si>
  <si>
    <t xml:space="preserve">8 MG      </t>
  </si>
  <si>
    <t>FENTANYL</t>
  </si>
  <si>
    <t xml:space="preserve">25MCG/HR  </t>
  </si>
  <si>
    <t>PATCH TD72</t>
  </si>
  <si>
    <t xml:space="preserve">50MCG/HR  </t>
  </si>
  <si>
    <t xml:space="preserve">75MCG/HR  </t>
  </si>
  <si>
    <t>100 MCG/HR</t>
  </si>
  <si>
    <t xml:space="preserve">LIQUID    </t>
  </si>
  <si>
    <t xml:space="preserve">200 MG    </t>
  </si>
  <si>
    <t xml:space="preserve">SPRAY     </t>
  </si>
  <si>
    <t>10MG-650MG</t>
  </si>
  <si>
    <t xml:space="preserve">60-16.2MG </t>
  </si>
  <si>
    <t>FENTANYL CITRATE</t>
  </si>
  <si>
    <t xml:space="preserve">200 MCG   </t>
  </si>
  <si>
    <t>LOZENGE HD</t>
  </si>
  <si>
    <t xml:space="preserve">200MCG    </t>
  </si>
  <si>
    <t xml:space="preserve">LOLLIPOP  </t>
  </si>
  <si>
    <t xml:space="preserve">400 MCG   </t>
  </si>
  <si>
    <t xml:space="preserve">400MCG    </t>
  </si>
  <si>
    <t>TRAMADOL HCL</t>
  </si>
  <si>
    <t xml:space="preserve">40 MG     </t>
  </si>
  <si>
    <t>TABLET SOL</t>
  </si>
  <si>
    <t>TAB ER 12H</t>
  </si>
  <si>
    <t>TAB.SR 12H</t>
  </si>
  <si>
    <t xml:space="preserve">20 MG     </t>
  </si>
  <si>
    <t xml:space="preserve">80 MG     </t>
  </si>
  <si>
    <t>10MG-500MG</t>
  </si>
  <si>
    <t xml:space="preserve">10-660MG  </t>
  </si>
  <si>
    <t>BUPRENORPHINE HCL</t>
  </si>
  <si>
    <t xml:space="preserve">TAB SUBL  </t>
  </si>
  <si>
    <t>10MG-325MG</t>
  </si>
  <si>
    <t>HYDROCODONE/IBUPROFEN</t>
  </si>
  <si>
    <t>7.5-200 MG</t>
  </si>
  <si>
    <t xml:space="preserve">600 MCG   </t>
  </si>
  <si>
    <t xml:space="preserve">800 MCG   </t>
  </si>
  <si>
    <t>TAB ER 24H</t>
  </si>
  <si>
    <t xml:space="preserve">300 MG    </t>
  </si>
  <si>
    <t>120-12MG/5</t>
  </si>
  <si>
    <t xml:space="preserve">ELIXIR    </t>
  </si>
  <si>
    <t>12-120MG/5</t>
  </si>
  <si>
    <t xml:space="preserve">7.5-325MG </t>
  </si>
  <si>
    <t>TRAMADOL HCL/ACETAMINOPHEN</t>
  </si>
  <si>
    <t>37.5-325MG</t>
  </si>
  <si>
    <t>CODEINE PHOS/CARISOPRODOL/ASA</t>
  </si>
  <si>
    <t>16-200-325</t>
  </si>
  <si>
    <t xml:space="preserve">120 MG    </t>
  </si>
  <si>
    <t xml:space="preserve">CPMP 24HR </t>
  </si>
  <si>
    <t xml:space="preserve">90 MG     </t>
  </si>
  <si>
    <t>BUPRENORPHINE HCL/NALOXONE HCL</t>
  </si>
  <si>
    <t>2 MG-0.5MG</t>
  </si>
  <si>
    <t xml:space="preserve">8 MG-2 MG </t>
  </si>
  <si>
    <t>TAB RAPDIS</t>
  </si>
  <si>
    <t>7.5-500/15</t>
  </si>
  <si>
    <t>7.5-325/15</t>
  </si>
  <si>
    <t xml:space="preserve">5MG-200MG </t>
  </si>
  <si>
    <t xml:space="preserve">12 MCG/HR </t>
  </si>
  <si>
    <t>BUPRENORPHINE</t>
  </si>
  <si>
    <t xml:space="preserve">5 MCG/HR  </t>
  </si>
  <si>
    <t>PATCH TDWK</t>
  </si>
  <si>
    <t xml:space="preserve">10 MCG/HR </t>
  </si>
  <si>
    <t xml:space="preserve">20 MCG/HR </t>
  </si>
  <si>
    <t>CAP ER PEL</t>
  </si>
  <si>
    <t>CAP SR PEL</t>
  </si>
  <si>
    <t>OXYMORPHONE HCL</t>
  </si>
  <si>
    <t xml:space="preserve">100 MCG   </t>
  </si>
  <si>
    <t>TABLET EFF</t>
  </si>
  <si>
    <t xml:space="preserve">TBMP 24HR </t>
  </si>
  <si>
    <t>10MG-200MG</t>
  </si>
  <si>
    <t xml:space="preserve">2.5-167/5 </t>
  </si>
  <si>
    <t xml:space="preserve">7.5 MG    </t>
  </si>
  <si>
    <t xml:space="preserve">10-325/15 </t>
  </si>
  <si>
    <t xml:space="preserve">45 MG     </t>
  </si>
  <si>
    <t>7.5-500/CP</t>
  </si>
  <si>
    <t xml:space="preserve">TAB ER 24 </t>
  </si>
  <si>
    <t xml:space="preserve">16 MG     </t>
  </si>
  <si>
    <t>TAPENTADOL HCL</t>
  </si>
  <si>
    <t xml:space="preserve">75 MG     </t>
  </si>
  <si>
    <t>MORPHINE SULFATE/NALTREXONE</t>
  </si>
  <si>
    <t>20MG-0.8MG</t>
  </si>
  <si>
    <t>30MG-1.2MG</t>
  </si>
  <si>
    <t xml:space="preserve">12 MG     </t>
  </si>
  <si>
    <t xml:space="preserve">FILM      </t>
  </si>
  <si>
    <t>Retail</t>
  </si>
  <si>
    <t xml:space="preserve">3 MG      </t>
  </si>
  <si>
    <t>ASPIRIN/CODEINE PHOSPHATE</t>
  </si>
  <si>
    <t>325MG-60MG</t>
  </si>
  <si>
    <t xml:space="preserve">ORAL SUSP </t>
  </si>
  <si>
    <t>300MG-15MG</t>
  </si>
  <si>
    <t>650MG-30MG</t>
  </si>
  <si>
    <t>LEVORPHANOL TARTRATE</t>
  </si>
  <si>
    <t xml:space="preserve">1200MCG   </t>
  </si>
  <si>
    <t xml:space="preserve">1600MCG   </t>
  </si>
  <si>
    <t xml:space="preserve">5MG-400MG </t>
  </si>
  <si>
    <t xml:space="preserve">7.5-400MG </t>
  </si>
  <si>
    <t>10MG-400MG</t>
  </si>
  <si>
    <t xml:space="preserve">32-713-60 </t>
  </si>
  <si>
    <t xml:space="preserve">10-750MG  </t>
  </si>
  <si>
    <t xml:space="preserve">100-500MG </t>
  </si>
  <si>
    <t>10MG-300MG</t>
  </si>
  <si>
    <t>IBUPROFEN/OXYCODONE HCL</t>
  </si>
  <si>
    <t xml:space="preserve">400MG-5MG </t>
  </si>
  <si>
    <t xml:space="preserve">100-325MG </t>
  </si>
  <si>
    <t xml:space="preserve">5MG-300MG </t>
  </si>
  <si>
    <t xml:space="preserve">7.5-300MG </t>
  </si>
  <si>
    <t>OXYCODONE HCL/ASPIRIN</t>
  </si>
  <si>
    <t>4.8355-325</t>
  </si>
  <si>
    <t xml:space="preserve">2.5-300MG </t>
  </si>
  <si>
    <t>DIHYDROCODEINE/ASPIRIN/CAFFEIN</t>
  </si>
  <si>
    <t>P/EPHED/CODEINE/ACETAMINOPH/GG</t>
  </si>
  <si>
    <t xml:space="preserve">40-10-500 </t>
  </si>
  <si>
    <t>CHLOR-MAL/CODEINE/ACETAMINOPHN</t>
  </si>
  <si>
    <t>4-20-500MG</t>
  </si>
  <si>
    <t xml:space="preserve">300 MCG   </t>
  </si>
  <si>
    <t>10-325/CUP</t>
  </si>
  <si>
    <t xml:space="preserve">5-163/7.5 </t>
  </si>
  <si>
    <t xml:space="preserve">2.5-200MG </t>
  </si>
  <si>
    <t>50 MG-2 MG</t>
  </si>
  <si>
    <t>60MG-2.4MG</t>
  </si>
  <si>
    <t>80MG-3.2MG</t>
  </si>
  <si>
    <t xml:space="preserve">100MG-4MG </t>
  </si>
  <si>
    <t xml:space="preserve">10-300/15 </t>
  </si>
  <si>
    <t xml:space="preserve">150 MG    </t>
  </si>
  <si>
    <t xml:space="preserve">250 MG    </t>
  </si>
  <si>
    <t>CPMP 25-75</t>
  </si>
  <si>
    <t>Mail Order</t>
  </si>
  <si>
    <t>Source: PDTS 1 Oct 2010 - 30 Sep 2011</t>
  </si>
  <si>
    <t>GENERIC NAME</t>
  </si>
  <si>
    <t>SERVICE CATEGORY</t>
  </si>
  <si>
    <t>CASE PACK</t>
  </si>
  <si>
    <t>PACKAGE SIZE</t>
  </si>
  <si>
    <t>STRENGTH</t>
  </si>
  <si>
    <t>DOSAGE FORM</t>
  </si>
  <si>
    <t>OCT-10 TOTAL QTY DISPENSED</t>
  </si>
  <si>
    <t>NOV-10 TOTAL QTY DISPENSED</t>
  </si>
  <si>
    <t>DEC-10 TOTAL QTY DISPENSED</t>
  </si>
  <si>
    <t>JAN-11 TOTAL QTY DISPENSED</t>
  </si>
  <si>
    <t>FEB-11 TOTAL QTY DISPENSED</t>
  </si>
  <si>
    <t>MAR-11 TOTAL QTY DISPENSED</t>
  </si>
  <si>
    <t>APR-11 TOTAL QTY DISPENSED</t>
  </si>
  <si>
    <t>MAY-11 TOTAL QTY DISPENSED</t>
  </si>
  <si>
    <t>JUN-11 TOTAL QTY DISPENSED</t>
  </si>
  <si>
    <t>JUL-11 TOTAL QTY DISPENSED</t>
  </si>
  <si>
    <t>AUG-11 TOTAL QTY DISPENSED</t>
  </si>
  <si>
    <t>SEP-11 TOTAL QTY DISPENSED</t>
  </si>
  <si>
    <t>TOTAL QTY DISPENSED</t>
  </si>
  <si>
    <t>Sum: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</si>
  <si>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</si>
  <si>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POS</t>
  </si>
  <si>
    <t>Evaluation Price (per tab/cap/ml)</t>
  </si>
  <si>
    <t>Total Quantity Dispensed</t>
  </si>
  <si>
    <t>Total Days of Therapy</t>
  </si>
  <si>
    <t>% market share by days of Therapy (POS)</t>
  </si>
  <si>
    <t>Average Tabs/Day of Therapy</t>
  </si>
  <si>
    <t>Cost/Day of Therapy</t>
  </si>
  <si>
    <t>Total Cost of Therapy</t>
  </si>
  <si>
    <t>Weighted Average Cost per Day of Therapy</t>
  </si>
  <si>
    <t>Narcotic Analgesics and Combinations Cost Determination</t>
  </si>
  <si>
    <t xml:space="preserve"> </t>
  </si>
  <si>
    <t>Mail</t>
  </si>
  <si>
    <t>All  POS</t>
  </si>
  <si>
    <t xml:space="preserve">200 MG     </t>
  </si>
  <si>
    <t>ALL  POS</t>
  </si>
  <si>
    <t>200 MG</t>
  </si>
  <si>
    <t>ALL POS</t>
  </si>
  <si>
    <t>Narcotic Analgesics and Combinations Industry Monthly Usage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</si>
</sst>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#,##0.0000"/>
    <numFmt numFmtId="167" formatCode="\$#,##0;[Red]&quot;$-&quot;#,##0"/>
    <numFmt numFmtId="168" formatCode="mmm/yy"/>
    <numFmt numFmtId="169" formatCode="&quot;$&quot;#,##0.00"/>
    <numFmt numFmtId="170" formatCode="&quot;$&quot;#,##0"/>
  </numFmts>
  <fonts count="4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43" fillId="35" borderId="0" xfId="0" applyFont="1" applyFill="1" applyAlignment="1">
      <alignment/>
    </xf>
    <xf numFmtId="0" fontId="1" fillId="2" borderId="1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36" borderId="1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66" fontId="0" fillId="33" borderId="0" xfId="0" applyNumberFormat="1" applyFont="1" applyFill="1" applyBorder="1" applyAlignment="1">
      <alignment horizontal="right" vertical="center"/>
    </xf>
    <xf numFmtId="167" fontId="0" fillId="33" borderId="0" xfId="0" applyNumberFormat="1" applyFont="1" applyFill="1" applyBorder="1" applyAlignment="1">
      <alignment horizontal="right" vertic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46" fillId="37" borderId="13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9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9" fontId="0" fillId="0" borderId="14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70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69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 horizontal="right"/>
    </xf>
    <xf numFmtId="9" fontId="0" fillId="38" borderId="0" xfId="0" applyNumberFormat="1" applyFill="1" applyBorder="1" applyAlignment="1">
      <alignment horizontal="right"/>
    </xf>
    <xf numFmtId="2" fontId="0" fillId="38" borderId="0" xfId="0" applyNumberFormat="1" applyFill="1" applyBorder="1" applyAlignment="1">
      <alignment horizontal="right"/>
    </xf>
    <xf numFmtId="170" fontId="0" fillId="38" borderId="0" xfId="0" applyNumberFormat="1" applyFill="1" applyBorder="1" applyAlignment="1">
      <alignment horizontal="right"/>
    </xf>
    <xf numFmtId="169" fontId="0" fillId="38" borderId="15" xfId="0" applyNumberFormat="1" applyFill="1" applyBorder="1" applyAlignment="1">
      <alignment vertical="center"/>
    </xf>
    <xf numFmtId="0" fontId="0" fillId="0" borderId="16" xfId="0" applyBorder="1" applyAlignment="1">
      <alignment/>
    </xf>
    <xf numFmtId="169" fontId="0" fillId="0" borderId="16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9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 horizontal="right"/>
    </xf>
    <xf numFmtId="170" fontId="1" fillId="0" borderId="16" xfId="0" applyNumberFormat="1" applyFont="1" applyBorder="1" applyAlignment="1">
      <alignment horizontal="right"/>
    </xf>
    <xf numFmtId="0" fontId="0" fillId="39" borderId="17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67" fontId="0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40" borderId="17" xfId="0" applyNumberFormat="1" applyFont="1" applyFill="1" applyBorder="1" applyAlignment="1">
      <alignment horizontal="left" vertical="center"/>
    </xf>
    <xf numFmtId="0" fontId="0" fillId="40" borderId="18" xfId="0" applyNumberFormat="1" applyFont="1" applyFill="1" applyBorder="1" applyAlignment="1">
      <alignment horizontal="left" vertical="center"/>
    </xf>
    <xf numFmtId="4" fontId="0" fillId="40" borderId="18" xfId="0" applyNumberFormat="1" applyFont="1" applyFill="1" applyBorder="1" applyAlignment="1">
      <alignment horizontal="right" vertical="center"/>
    </xf>
    <xf numFmtId="1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 horizontal="right" vertical="center"/>
    </xf>
    <xf numFmtId="166" fontId="0" fillId="40" borderId="18" xfId="0" applyNumberFormat="1" applyFont="1" applyFill="1" applyBorder="1" applyAlignment="1">
      <alignment horizontal="right" vertical="center"/>
    </xf>
    <xf numFmtId="167" fontId="0" fillId="40" borderId="18" xfId="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169" fontId="0" fillId="0" borderId="0" xfId="55" applyNumberFormat="1" applyFont="1" applyFill="1" applyBorder="1" applyAlignment="1">
      <alignment horizontal="right" vertical="center" wrapText="1"/>
      <protection/>
    </xf>
    <xf numFmtId="3" fontId="0" fillId="0" borderId="0" xfId="55" applyNumberFormat="1" applyFont="1" applyFill="1" applyBorder="1" applyAlignment="1">
      <alignment horizontal="right" vertical="center" wrapText="1"/>
      <protection/>
    </xf>
    <xf numFmtId="9" fontId="0" fillId="0" borderId="0" xfId="55" applyNumberFormat="1" applyFont="1" applyFill="1" applyBorder="1" applyAlignment="1">
      <alignment horizontal="right" vertical="center" wrapText="1"/>
      <protection/>
    </xf>
    <xf numFmtId="2" fontId="0" fillId="0" borderId="0" xfId="55" applyNumberFormat="1" applyFont="1" applyFill="1" applyBorder="1" applyAlignment="1">
      <alignment horizontal="right" vertical="center" wrapText="1"/>
      <protection/>
    </xf>
    <xf numFmtId="170" fontId="0" fillId="0" borderId="0" xfId="55" applyNumberFormat="1" applyFont="1" applyFill="1" applyBorder="1" applyAlignment="1">
      <alignment horizontal="right" vertical="center" wrapText="1"/>
      <protection/>
    </xf>
    <xf numFmtId="3" fontId="1" fillId="0" borderId="0" xfId="55" applyNumberFormat="1" applyFont="1" applyFill="1" applyBorder="1" applyAlignment="1">
      <alignment horizontal="right" vertical="center" wrapText="1"/>
      <protection/>
    </xf>
    <xf numFmtId="9" fontId="1" fillId="0" borderId="0" xfId="55" applyNumberFormat="1" applyFont="1" applyFill="1" applyBorder="1" applyAlignment="1">
      <alignment horizontal="right" vertical="center" wrapText="1"/>
      <protection/>
    </xf>
    <xf numFmtId="2" fontId="1" fillId="0" borderId="0" xfId="55" applyNumberFormat="1" applyFont="1" applyFill="1" applyBorder="1" applyAlignment="1">
      <alignment horizontal="right" vertical="center" wrapText="1"/>
      <protection/>
    </xf>
    <xf numFmtId="169" fontId="1" fillId="0" borderId="0" xfId="55" applyNumberFormat="1" applyFont="1" applyFill="1" applyBorder="1" applyAlignment="1">
      <alignment horizontal="right" vertical="center" wrapText="1"/>
      <protection/>
    </xf>
    <xf numFmtId="170" fontId="1" fillId="0" borderId="0" xfId="55" applyNumberFormat="1" applyFont="1" applyFill="1" applyBorder="1" applyAlignment="1">
      <alignment horizontal="right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169" fontId="0" fillId="0" borderId="14" xfId="55" applyNumberFormat="1" applyFont="1" applyFill="1" applyBorder="1" applyAlignment="1">
      <alignment horizontal="right" vertical="center" wrapText="1"/>
      <protection/>
    </xf>
    <xf numFmtId="3" fontId="0" fillId="0" borderId="14" xfId="55" applyNumberFormat="1" applyFont="1" applyFill="1" applyBorder="1" applyAlignment="1">
      <alignment horizontal="right" vertical="center" wrapText="1"/>
      <protection/>
    </xf>
    <xf numFmtId="9" fontId="0" fillId="0" borderId="14" xfId="55" applyNumberFormat="1" applyFont="1" applyFill="1" applyBorder="1" applyAlignment="1">
      <alignment horizontal="right" vertical="center" wrapText="1"/>
      <protection/>
    </xf>
    <xf numFmtId="2" fontId="0" fillId="0" borderId="14" xfId="55" applyNumberFormat="1" applyFont="1" applyFill="1" applyBorder="1" applyAlignment="1">
      <alignment horizontal="right" vertical="center" wrapText="1"/>
      <protection/>
    </xf>
    <xf numFmtId="170" fontId="0" fillId="0" borderId="14" xfId="55" applyNumberFormat="1" applyFont="1" applyFill="1" applyBorder="1" applyAlignment="1">
      <alignment horizontal="right" vertical="center" wrapText="1"/>
      <protection/>
    </xf>
    <xf numFmtId="169" fontId="0" fillId="38" borderId="0" xfId="0" applyNumberFormat="1" applyFont="1" applyFill="1" applyBorder="1" applyAlignment="1">
      <alignment horizontal="right"/>
    </xf>
    <xf numFmtId="0" fontId="0" fillId="0" borderId="16" xfId="55" applyFont="1" applyFill="1" applyBorder="1" applyAlignment="1">
      <alignment horizontal="center" vertical="center" wrapText="1"/>
      <protection/>
    </xf>
    <xf numFmtId="169" fontId="0" fillId="0" borderId="16" xfId="55" applyNumberFormat="1" applyFont="1" applyFill="1" applyBorder="1" applyAlignment="1">
      <alignment horizontal="right" vertical="center" wrapText="1"/>
      <protection/>
    </xf>
    <xf numFmtId="3" fontId="1" fillId="0" borderId="16" xfId="55" applyNumberFormat="1" applyFont="1" applyFill="1" applyBorder="1" applyAlignment="1">
      <alignment horizontal="right" vertical="center" wrapText="1"/>
      <protection/>
    </xf>
    <xf numFmtId="9" fontId="1" fillId="0" borderId="16" xfId="55" applyNumberFormat="1" applyFont="1" applyFill="1" applyBorder="1" applyAlignment="1">
      <alignment horizontal="right" vertical="center" wrapText="1"/>
      <protection/>
    </xf>
    <xf numFmtId="2" fontId="1" fillId="0" borderId="16" xfId="55" applyNumberFormat="1" applyFont="1" applyFill="1" applyBorder="1" applyAlignment="1">
      <alignment horizontal="right" vertical="center" wrapText="1"/>
      <protection/>
    </xf>
    <xf numFmtId="169" fontId="1" fillId="0" borderId="16" xfId="55" applyNumberFormat="1" applyFont="1" applyFill="1" applyBorder="1" applyAlignment="1">
      <alignment horizontal="right" vertical="center" wrapText="1"/>
      <protection/>
    </xf>
    <xf numFmtId="170" fontId="1" fillId="0" borderId="16" xfId="55" applyNumberFormat="1" applyFont="1" applyFill="1" applyBorder="1" applyAlignment="1">
      <alignment horizontal="right" vertical="center" wrapText="1"/>
      <protection/>
    </xf>
    <xf numFmtId="4" fontId="0" fillId="40" borderId="18" xfId="0" applyNumberFormat="1" applyFont="1" applyFill="1" applyBorder="1" applyAlignment="1">
      <alignment horizontal="right" vertical="center"/>
    </xf>
    <xf numFmtId="1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 horizontal="right" vertical="center"/>
    </xf>
    <xf numFmtId="166" fontId="0" fillId="40" borderId="18" xfId="0" applyNumberFormat="1" applyFont="1" applyFill="1" applyBorder="1" applyAlignment="1">
      <alignment horizontal="right" vertical="center"/>
    </xf>
    <xf numFmtId="167" fontId="0" fillId="40" borderId="18" xfId="0" applyNumberFormat="1" applyFont="1" applyFill="1" applyBorder="1" applyAlignment="1">
      <alignment horizontal="right" vertical="center"/>
    </xf>
    <xf numFmtId="0" fontId="0" fillId="40" borderId="18" xfId="0" applyNumberFormat="1" applyFont="1" applyFill="1" applyBorder="1" applyAlignment="1">
      <alignment horizontal="left" vertical="center"/>
    </xf>
    <xf numFmtId="0" fontId="0" fillId="40" borderId="18" xfId="0" applyNumberFormat="1" applyFill="1" applyBorder="1" applyAlignment="1">
      <alignment horizontal="left" vertical="center"/>
    </xf>
    <xf numFmtId="0" fontId="0" fillId="39" borderId="17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169" fontId="0" fillId="0" borderId="14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9" fontId="0" fillId="0" borderId="14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170" fontId="0" fillId="0" borderId="14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169" fontId="0" fillId="0" borderId="16" xfId="0" applyNumberForma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9" fontId="1" fillId="0" borderId="16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 horizontal="right"/>
    </xf>
    <xf numFmtId="170" fontId="1" fillId="0" borderId="16" xfId="0" applyNumberFormat="1" applyFont="1" applyFill="1" applyBorder="1" applyAlignment="1">
      <alignment horizontal="right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169" fontId="0" fillId="37" borderId="0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9" fontId="0" fillId="37" borderId="0" xfId="0" applyNumberFormat="1" applyFill="1" applyBorder="1" applyAlignment="1">
      <alignment horizontal="right"/>
    </xf>
    <xf numFmtId="2" fontId="0" fillId="37" borderId="0" xfId="0" applyNumberFormat="1" applyFill="1" applyBorder="1" applyAlignment="1">
      <alignment horizontal="right"/>
    </xf>
    <xf numFmtId="170" fontId="0" fillId="37" borderId="0" xfId="0" applyNumberFormat="1" applyFill="1" applyBorder="1" applyAlignment="1">
      <alignment horizontal="right"/>
    </xf>
    <xf numFmtId="169" fontId="0" fillId="37" borderId="15" xfId="0" applyNumberFormat="1" applyFill="1" applyBorder="1" applyAlignment="1">
      <alignment vertical="center"/>
    </xf>
    <xf numFmtId="2" fontId="0" fillId="0" borderId="16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 horizontal="right" vertical="center"/>
    </xf>
    <xf numFmtId="169" fontId="0" fillId="33" borderId="0" xfId="0" applyNumberFormat="1" applyFont="1" applyFill="1" applyBorder="1" applyAlignment="1">
      <alignment horizontal="right" vertical="center"/>
    </xf>
    <xf numFmtId="169" fontId="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169" fontId="0" fillId="37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1" borderId="0" xfId="0" applyNumberFormat="1" applyFont="1" applyFill="1" applyBorder="1" applyAlignment="1">
      <alignment horizontal="left" vertical="center"/>
    </xf>
    <xf numFmtId="4" fontId="0" fillId="41" borderId="0" xfId="0" applyNumberFormat="1" applyFont="1" applyFill="1" applyBorder="1" applyAlignment="1">
      <alignment horizontal="right" vertical="center"/>
    </xf>
    <xf numFmtId="1" fontId="0" fillId="41" borderId="0" xfId="0" applyNumberFormat="1" applyFont="1" applyFill="1" applyBorder="1" applyAlignment="1">
      <alignment horizontal="right" vertical="center"/>
    </xf>
    <xf numFmtId="3" fontId="0" fillId="41" borderId="0" xfId="0" applyNumberFormat="1" applyFont="1" applyFill="1" applyBorder="1" applyAlignment="1">
      <alignment horizontal="right" vertical="center"/>
    </xf>
    <xf numFmtId="166" fontId="0" fillId="41" borderId="0" xfId="0" applyNumberFormat="1" applyFont="1" applyFill="1" applyBorder="1" applyAlignment="1">
      <alignment horizontal="right" vertical="center"/>
    </xf>
    <xf numFmtId="167" fontId="0" fillId="41" borderId="0" xfId="0" applyNumberFormat="1" applyFont="1" applyFill="1" applyBorder="1" applyAlignment="1">
      <alignment horizontal="right" vertical="center"/>
    </xf>
    <xf numFmtId="9" fontId="0" fillId="33" borderId="0" xfId="0" applyNumberFormat="1" applyFont="1" applyFill="1" applyBorder="1" applyAlignment="1">
      <alignment horizontal="right" vertical="center"/>
    </xf>
    <xf numFmtId="167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right" vertical="center"/>
    </xf>
    <xf numFmtId="9" fontId="1" fillId="33" borderId="0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left" vertical="center"/>
    </xf>
    <xf numFmtId="169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0" fillId="37" borderId="15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9" fontId="1" fillId="33" borderId="16" xfId="0" applyNumberFormat="1" applyFont="1" applyFill="1" applyBorder="1" applyAlignment="1">
      <alignment horizontal="right" vertical="center"/>
    </xf>
    <xf numFmtId="166" fontId="0" fillId="33" borderId="16" xfId="0" applyNumberFormat="1" applyFont="1" applyFill="1" applyBorder="1" applyAlignment="1">
      <alignment horizontal="right" vertical="center"/>
    </xf>
    <xf numFmtId="167" fontId="1" fillId="33" borderId="16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left" vertical="center"/>
    </xf>
    <xf numFmtId="0" fontId="1" fillId="40" borderId="17" xfId="0" applyNumberFormat="1" applyFont="1" applyFill="1" applyBorder="1" applyAlignment="1">
      <alignment horizontal="center" vertical="center"/>
    </xf>
    <xf numFmtId="0" fontId="0" fillId="39" borderId="18" xfId="0" applyFill="1" applyBorder="1" applyAlignment="1">
      <alignment/>
    </xf>
    <xf numFmtId="169" fontId="0" fillId="39" borderId="18" xfId="0" applyNumberFormat="1" applyFill="1" applyBorder="1" applyAlignment="1">
      <alignment horizontal="right"/>
    </xf>
    <xf numFmtId="3" fontId="1" fillId="39" borderId="18" xfId="0" applyNumberFormat="1" applyFont="1" applyFill="1" applyBorder="1" applyAlignment="1">
      <alignment horizontal="right"/>
    </xf>
    <xf numFmtId="9" fontId="1" fillId="39" borderId="18" xfId="0" applyNumberFormat="1" applyFont="1" applyFill="1" applyBorder="1" applyAlignment="1">
      <alignment horizontal="right"/>
    </xf>
    <xf numFmtId="2" fontId="1" fillId="39" borderId="18" xfId="0" applyNumberFormat="1" applyFont="1" applyFill="1" applyBorder="1" applyAlignment="1">
      <alignment horizontal="right"/>
    </xf>
    <xf numFmtId="169" fontId="1" fillId="39" borderId="18" xfId="0" applyNumberFormat="1" applyFont="1" applyFill="1" applyBorder="1" applyAlignment="1">
      <alignment horizontal="right"/>
    </xf>
    <xf numFmtId="170" fontId="1" fillId="39" borderId="18" xfId="0" applyNumberFormat="1" applyFont="1" applyFill="1" applyBorder="1" applyAlignment="1">
      <alignment horizontal="right"/>
    </xf>
    <xf numFmtId="169" fontId="0" fillId="39" borderId="19" xfId="0" applyNumberForma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left" vertical="center"/>
    </xf>
    <xf numFmtId="0" fontId="0" fillId="33" borderId="21" xfId="0" applyNumberFormat="1" applyFont="1" applyFill="1" applyBorder="1" applyAlignment="1">
      <alignment horizontal="left" vertical="center"/>
    </xf>
    <xf numFmtId="0" fontId="1" fillId="33" borderId="22" xfId="0" applyNumberFormat="1" applyFont="1" applyFill="1" applyBorder="1" applyAlignment="1">
      <alignment horizontal="right" vertical="center"/>
    </xf>
    <xf numFmtId="168" fontId="1" fillId="34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169" fontId="0" fillId="0" borderId="27" xfId="55" applyNumberFormat="1" applyFont="1" applyFill="1" applyBorder="1" applyAlignment="1">
      <alignment horizontal="center" vertical="center" wrapText="1"/>
      <protection/>
    </xf>
    <xf numFmtId="169" fontId="0" fillId="0" borderId="15" xfId="55" applyNumberFormat="1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169" fontId="0" fillId="0" borderId="23" xfId="55" applyNumberFormat="1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169" fontId="0" fillId="0" borderId="27" xfId="0" applyNumberFormat="1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9" fontId="0" fillId="0" borderId="27" xfId="0" applyNumberForma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48" fillId="35" borderId="0" xfId="0" applyFont="1" applyFill="1" applyAlignment="1">
      <alignment horizontal="left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0" fillId="42" borderId="10" xfId="0" applyNumberFormat="1" applyFont="1" applyFill="1" applyBorder="1" applyAlignment="1">
      <alignment horizontal="left" vertical="center"/>
    </xf>
    <xf numFmtId="0" fontId="0" fillId="42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0"/>
  <sheetViews>
    <sheetView showGridLines="0" tabSelected="1" zoomScalePageLayoutView="0" workbookViewId="0" topLeftCell="A1">
      <pane ySplit="6" topLeftCell="A137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140625" style="0" customWidth="1"/>
    <col min="2" max="2" width="9.57421875" style="0" bestFit="1" customWidth="1"/>
    <col min="3" max="3" width="12.57421875" style="0" bestFit="1" customWidth="1"/>
    <col min="4" max="4" width="13.28125" style="0" bestFit="1" customWidth="1"/>
    <col min="5" max="5" width="13.00390625" style="0" customWidth="1"/>
    <col min="6" max="6" width="12.00390625" style="0" customWidth="1"/>
    <col min="7" max="7" width="10.00390625" style="0" customWidth="1"/>
    <col min="8" max="8" width="13.57421875" style="0" bestFit="1" customWidth="1"/>
    <col min="9" max="9" width="9.421875" style="0" bestFit="1" customWidth="1"/>
    <col min="10" max="10" width="9.8515625" style="0" bestFit="1" customWidth="1"/>
    <col min="11" max="11" width="13.8515625" style="0" bestFit="1" customWidth="1"/>
    <col min="12" max="12" width="19.421875" style="0" customWidth="1"/>
  </cols>
  <sheetData>
    <row r="1" spans="1:12" ht="18">
      <c r="A1" s="21" t="s">
        <v>230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 t="s">
        <v>199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35" t="s">
        <v>220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3.5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12" ht="36" customHeight="1" thickBot="1" thickTop="1">
      <c r="A6" s="24" t="s">
        <v>0</v>
      </c>
      <c r="B6" s="24" t="s">
        <v>221</v>
      </c>
      <c r="C6" s="24" t="s">
        <v>1</v>
      </c>
      <c r="D6" s="24" t="s">
        <v>2</v>
      </c>
      <c r="E6" s="25" t="s">
        <v>222</v>
      </c>
      <c r="F6" s="24" t="s">
        <v>223</v>
      </c>
      <c r="G6" s="24" t="s">
        <v>224</v>
      </c>
      <c r="H6" s="24" t="s">
        <v>225</v>
      </c>
      <c r="I6" s="24" t="s">
        <v>226</v>
      </c>
      <c r="J6" s="24" t="s">
        <v>227</v>
      </c>
      <c r="K6" s="24" t="s">
        <v>228</v>
      </c>
      <c r="L6" s="24" t="s">
        <v>229</v>
      </c>
    </row>
    <row r="7" spans="1:12" ht="13.5" thickTop="1">
      <c r="A7" s="203" t="s">
        <v>15</v>
      </c>
      <c r="B7" s="210" t="s">
        <v>3</v>
      </c>
      <c r="C7" s="26" t="s">
        <v>20</v>
      </c>
      <c r="D7" s="26" t="s">
        <v>12</v>
      </c>
      <c r="E7" s="27">
        <v>1</v>
      </c>
      <c r="F7" s="28">
        <v>360871</v>
      </c>
      <c r="G7" s="28">
        <f>F7/I7</f>
        <v>89541.51267073094</v>
      </c>
      <c r="H7" s="29">
        <f>G7/G9</f>
        <v>0.6486798756343385</v>
      </c>
      <c r="I7" s="30">
        <f>(F11+F15)/(G11+G15)</f>
        <v>4.030208885648639</v>
      </c>
      <c r="J7" s="27">
        <f>E7*I7</f>
        <v>4.030208885648639</v>
      </c>
      <c r="K7" s="31">
        <f>G7*J7</f>
        <v>360871</v>
      </c>
      <c r="L7" s="207">
        <f>K9/G9</f>
        <v>4.26305299285983</v>
      </c>
    </row>
    <row r="8" spans="1:12" ht="12.75">
      <c r="A8" s="204"/>
      <c r="B8" s="208"/>
      <c r="C8" s="32" t="s">
        <v>22</v>
      </c>
      <c r="D8" s="32" t="s">
        <v>12</v>
      </c>
      <c r="E8" s="33">
        <v>1</v>
      </c>
      <c r="F8" s="34">
        <v>227586</v>
      </c>
      <c r="G8" s="34">
        <f>F8/I8</f>
        <v>48495.00739730579</v>
      </c>
      <c r="H8" s="35">
        <f>G8/G9</f>
        <v>0.35132012436566146</v>
      </c>
      <c r="I8" s="36">
        <f>(F12+F16)/(G12+G16)</f>
        <v>4.69297794173847</v>
      </c>
      <c r="J8" s="33">
        <f>E8*I8</f>
        <v>4.69297794173847</v>
      </c>
      <c r="K8" s="37">
        <f>G8*J8</f>
        <v>227586</v>
      </c>
      <c r="L8" s="200"/>
    </row>
    <row r="9" spans="1:12" ht="12.75">
      <c r="A9" s="204"/>
      <c r="B9" s="208"/>
      <c r="C9" s="32"/>
      <c r="D9" s="32"/>
      <c r="E9" s="33"/>
      <c r="F9" s="38">
        <f>SUM(F7:F8)</f>
        <v>588457</v>
      </c>
      <c r="G9" s="38">
        <f>SUM(G7:G8)</f>
        <v>138036.52006803674</v>
      </c>
      <c r="H9" s="39">
        <f>SUM(H7:H8)</f>
        <v>1</v>
      </c>
      <c r="I9" s="40"/>
      <c r="J9" s="41"/>
      <c r="K9" s="42">
        <f>SUM(K7:K8)</f>
        <v>588457</v>
      </c>
      <c r="L9" s="200"/>
    </row>
    <row r="10" spans="1:12" ht="12.75">
      <c r="A10" s="204"/>
      <c r="B10" s="43"/>
      <c r="C10" s="44"/>
      <c r="D10" s="44"/>
      <c r="E10" s="45"/>
      <c r="F10" s="46"/>
      <c r="G10" s="46"/>
      <c r="H10" s="47" t="s">
        <v>231</v>
      </c>
      <c r="I10" s="48"/>
      <c r="J10" s="45"/>
      <c r="K10" s="49"/>
      <c r="L10" s="50"/>
    </row>
    <row r="11" spans="1:12" ht="12.75">
      <c r="A11" s="204"/>
      <c r="B11" s="208" t="s">
        <v>156</v>
      </c>
      <c r="C11" s="32" t="s">
        <v>20</v>
      </c>
      <c r="D11" s="32" t="s">
        <v>12</v>
      </c>
      <c r="E11" s="33">
        <v>1</v>
      </c>
      <c r="F11" s="34">
        <v>1442948</v>
      </c>
      <c r="G11" s="34">
        <v>357686</v>
      </c>
      <c r="H11" s="35">
        <f>G11/G13</f>
        <v>0.649669612725813</v>
      </c>
      <c r="I11" s="36">
        <f>F11/G11</f>
        <v>4.034119311351297</v>
      </c>
      <c r="J11" s="33">
        <f>E11*I11</f>
        <v>4.034119311351297</v>
      </c>
      <c r="K11" s="37">
        <f>G11*J11</f>
        <v>1442948</v>
      </c>
      <c r="L11" s="200">
        <f>K13/G13</f>
        <v>4.268441930667713</v>
      </c>
    </row>
    <row r="12" spans="1:12" ht="12.75">
      <c r="A12" s="204"/>
      <c r="B12" s="208"/>
      <c r="C12" s="32" t="s">
        <v>22</v>
      </c>
      <c r="D12" s="32" t="s">
        <v>12</v>
      </c>
      <c r="E12" s="33">
        <v>1</v>
      </c>
      <c r="F12" s="34">
        <v>907111</v>
      </c>
      <c r="G12" s="34">
        <v>192880</v>
      </c>
      <c r="H12" s="35">
        <f>G12/G13</f>
        <v>0.3503303872741869</v>
      </c>
      <c r="I12" s="36">
        <f>F12/G12</f>
        <v>4.702981128162588</v>
      </c>
      <c r="J12" s="33">
        <f>E12*I12</f>
        <v>4.702981128162588</v>
      </c>
      <c r="K12" s="37">
        <f>G12*J12</f>
        <v>907111</v>
      </c>
      <c r="L12" s="200"/>
    </row>
    <row r="13" spans="1:12" ht="12.75">
      <c r="A13" s="204"/>
      <c r="B13" s="208"/>
      <c r="C13" s="32"/>
      <c r="D13" s="32"/>
      <c r="E13" s="33"/>
      <c r="F13" s="38">
        <f>SUM(F11:F12)</f>
        <v>2350059</v>
      </c>
      <c r="G13" s="38">
        <f>SUM(G11:G12)</f>
        <v>550566</v>
      </c>
      <c r="H13" s="39">
        <f>SUM(H11:H12)</f>
        <v>1</v>
      </c>
      <c r="I13" s="40"/>
      <c r="J13" s="41"/>
      <c r="K13" s="42">
        <f>SUM(K11:K12)</f>
        <v>2350059</v>
      </c>
      <c r="L13" s="200"/>
    </row>
    <row r="14" spans="1:12" ht="12.75">
      <c r="A14" s="204"/>
      <c r="B14" s="43"/>
      <c r="C14" s="44"/>
      <c r="D14" s="44"/>
      <c r="E14" s="45"/>
      <c r="F14" s="46"/>
      <c r="G14" s="46"/>
      <c r="H14" s="47" t="s">
        <v>231</v>
      </c>
      <c r="I14" s="48"/>
      <c r="J14" s="45"/>
      <c r="K14" s="49"/>
      <c r="L14" s="50"/>
    </row>
    <row r="15" spans="1:12" ht="12.75">
      <c r="A15" s="204"/>
      <c r="B15" s="208" t="s">
        <v>232</v>
      </c>
      <c r="C15" s="32" t="s">
        <v>20</v>
      </c>
      <c r="D15" s="32" t="s">
        <v>12</v>
      </c>
      <c r="E15" s="33">
        <v>1</v>
      </c>
      <c r="F15" s="34">
        <v>16439</v>
      </c>
      <c r="G15" s="34">
        <v>4426</v>
      </c>
      <c r="H15" s="35">
        <f>G15/G17</f>
        <v>0.5675086549557635</v>
      </c>
      <c r="I15" s="36">
        <f>F15/G15</f>
        <v>3.7141888838680526</v>
      </c>
      <c r="J15" s="33">
        <f>E15*I15</f>
        <v>3.7141888838680526</v>
      </c>
      <c r="K15" s="37">
        <f>G15*J15</f>
        <v>16439</v>
      </c>
      <c r="L15" s="200">
        <f>K17/G17</f>
        <v>3.890114117194512</v>
      </c>
    </row>
    <row r="16" spans="1:12" ht="12.75">
      <c r="A16" s="204"/>
      <c r="B16" s="208"/>
      <c r="C16" s="32" t="s">
        <v>22</v>
      </c>
      <c r="D16" s="32" t="s">
        <v>12</v>
      </c>
      <c r="E16" s="33">
        <v>1</v>
      </c>
      <c r="F16" s="34">
        <v>13900</v>
      </c>
      <c r="G16" s="34">
        <v>3373</v>
      </c>
      <c r="H16" s="35">
        <f>G16/G17</f>
        <v>0.4324913450442364</v>
      </c>
      <c r="I16" s="36">
        <f>F16/G16</f>
        <v>4.120960569226208</v>
      </c>
      <c r="J16" s="33">
        <f>E16*I16</f>
        <v>4.120960569226208</v>
      </c>
      <c r="K16" s="37">
        <f>G16*J16</f>
        <v>13899.999999999998</v>
      </c>
      <c r="L16" s="200"/>
    </row>
    <row r="17" spans="1:12" ht="12.75">
      <c r="A17" s="204"/>
      <c r="B17" s="208"/>
      <c r="C17" s="32"/>
      <c r="D17" s="32"/>
      <c r="E17" s="33"/>
      <c r="F17" s="38">
        <f>SUM(F15:F16)</f>
        <v>30339</v>
      </c>
      <c r="G17" s="38">
        <f>SUM(G15:G16)</f>
        <v>7799</v>
      </c>
      <c r="H17" s="39">
        <f>SUM(H15:H16)</f>
        <v>1</v>
      </c>
      <c r="I17" s="40"/>
      <c r="J17" s="41"/>
      <c r="K17" s="42">
        <f>SUM(K15:K16)</f>
        <v>30339</v>
      </c>
      <c r="L17" s="200"/>
    </row>
    <row r="18" spans="1:12" ht="12.75">
      <c r="A18" s="204"/>
      <c r="B18" s="43"/>
      <c r="C18" s="44"/>
      <c r="D18" s="44"/>
      <c r="E18" s="45"/>
      <c r="F18" s="46"/>
      <c r="G18" s="46"/>
      <c r="H18" s="47" t="s">
        <v>231</v>
      </c>
      <c r="I18" s="48"/>
      <c r="J18" s="45"/>
      <c r="K18" s="49"/>
      <c r="L18" s="50"/>
    </row>
    <row r="19" spans="1:12" ht="12.75">
      <c r="A19" s="204"/>
      <c r="B19" s="208" t="s">
        <v>233</v>
      </c>
      <c r="C19" s="32" t="str">
        <f>C15</f>
        <v>15 MG     </v>
      </c>
      <c r="D19" s="32" t="str">
        <f>D15</f>
        <v>TABLET    </v>
      </c>
      <c r="E19" s="33">
        <f>(E7*(F7/F19))+(E11*(F11/F19))+(E15*(F15/F19))</f>
        <v>1</v>
      </c>
      <c r="F19" s="34">
        <f>F7+F11+F15</f>
        <v>1820258</v>
      </c>
      <c r="G19" s="34">
        <f>G7+G11+G15</f>
        <v>451653.51267073094</v>
      </c>
      <c r="H19" s="35">
        <f>G19/G21</f>
        <v>0.6485533125008192</v>
      </c>
      <c r="I19" s="36">
        <f>F19/G19</f>
        <v>4.030208885648639</v>
      </c>
      <c r="J19" s="33">
        <f>E19*I19</f>
        <v>4.030208885648639</v>
      </c>
      <c r="K19" s="37">
        <f>G19*J19</f>
        <v>1820258</v>
      </c>
      <c r="L19" s="200">
        <f>K21/G21</f>
        <v>4.263136874988369</v>
      </c>
    </row>
    <row r="20" spans="1:12" ht="12.75">
      <c r="A20" s="204"/>
      <c r="B20" s="208"/>
      <c r="C20" s="32" t="str">
        <f>C16</f>
        <v>30 MG     </v>
      </c>
      <c r="D20" s="32" t="str">
        <f>D16</f>
        <v>TABLET    </v>
      </c>
      <c r="E20" s="33">
        <f>(E8*(F8/F20))+(E12*(F12/F20))+(E16*(F16/F20))</f>
        <v>1</v>
      </c>
      <c r="F20" s="34">
        <f>F8+F12+F16</f>
        <v>1148597</v>
      </c>
      <c r="G20" s="34">
        <f>G8+G12+G16</f>
        <v>244748.0073973058</v>
      </c>
      <c r="H20" s="35">
        <f>G20/G21</f>
        <v>0.3514466874991808</v>
      </c>
      <c r="I20" s="36">
        <f>F20/G20</f>
        <v>4.69297794173847</v>
      </c>
      <c r="J20" s="33">
        <f>E20*I20</f>
        <v>4.69297794173847</v>
      </c>
      <c r="K20" s="37">
        <f>G20*J20</f>
        <v>1148597</v>
      </c>
      <c r="L20" s="200"/>
    </row>
    <row r="21" spans="1:12" ht="13.5" thickBot="1">
      <c r="A21" s="205"/>
      <c r="B21" s="209"/>
      <c r="C21" s="51"/>
      <c r="D21" s="51"/>
      <c r="E21" s="52"/>
      <c r="F21" s="53">
        <f>SUM(F19:F20)</f>
        <v>2968855</v>
      </c>
      <c r="G21" s="53">
        <f>SUM(G19:G20)</f>
        <v>696401.5200680367</v>
      </c>
      <c r="H21" s="54">
        <f>SUM(H19:H20)</f>
        <v>1</v>
      </c>
      <c r="I21" s="55" t="s">
        <v>231</v>
      </c>
      <c r="J21" s="56"/>
      <c r="K21" s="57">
        <f>SUM(K19:K20)</f>
        <v>2968855</v>
      </c>
      <c r="L21" s="202"/>
    </row>
    <row r="22" spans="1:12" ht="14.25" thickBot="1" thickTop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s="65" customFormat="1" ht="13.5" thickTop="1">
      <c r="A23" s="203" t="s">
        <v>15</v>
      </c>
      <c r="B23" s="206" t="s">
        <v>3</v>
      </c>
      <c r="C23" s="26" t="s">
        <v>55</v>
      </c>
      <c r="D23" s="26" t="s">
        <v>62</v>
      </c>
      <c r="E23" s="27">
        <v>1</v>
      </c>
      <c r="F23" s="28">
        <v>0.0001</v>
      </c>
      <c r="G23" s="28">
        <v>0.0001</v>
      </c>
      <c r="H23" s="29">
        <f>G23/G26</f>
        <v>0.3333333333333333</v>
      </c>
      <c r="I23" s="30">
        <f>F23/G23</f>
        <v>1</v>
      </c>
      <c r="J23" s="27">
        <f>I23*E23</f>
        <v>1</v>
      </c>
      <c r="K23" s="31">
        <f>J23*G23</f>
        <v>0.0001</v>
      </c>
      <c r="L23" s="207">
        <f>K26/G26</f>
        <v>1</v>
      </c>
    </row>
    <row r="24" spans="1:12" s="65" customFormat="1" ht="12.75">
      <c r="A24" s="204"/>
      <c r="B24" s="199"/>
      <c r="C24" s="32" t="s">
        <v>59</v>
      </c>
      <c r="D24" s="32" t="s">
        <v>62</v>
      </c>
      <c r="E24" s="33">
        <v>1</v>
      </c>
      <c r="F24" s="34">
        <v>0.0001</v>
      </c>
      <c r="G24" s="34">
        <v>0.0001</v>
      </c>
      <c r="H24" s="35">
        <f>G24/G26</f>
        <v>0.3333333333333333</v>
      </c>
      <c r="I24" s="36">
        <f>F24/G24</f>
        <v>1</v>
      </c>
      <c r="J24" s="33">
        <f>I24*E24</f>
        <v>1</v>
      </c>
      <c r="K24" s="37">
        <f>J24*G24</f>
        <v>0.0001</v>
      </c>
      <c r="L24" s="200"/>
    </row>
    <row r="25" spans="1:12" ht="12.75">
      <c r="A25" s="204"/>
      <c r="B25" s="199"/>
      <c r="C25" s="32" t="s">
        <v>22</v>
      </c>
      <c r="D25" s="32" t="s">
        <v>62</v>
      </c>
      <c r="E25" s="33">
        <v>1</v>
      </c>
      <c r="F25" s="34">
        <v>0.0001</v>
      </c>
      <c r="G25" s="34">
        <v>0.0001</v>
      </c>
      <c r="H25" s="35">
        <f>G25/G26</f>
        <v>0.3333333333333333</v>
      </c>
      <c r="I25" s="36">
        <f>F25/G25</f>
        <v>1</v>
      </c>
      <c r="J25" s="33">
        <f>I25*E25</f>
        <v>1</v>
      </c>
      <c r="K25" s="37">
        <f>J25*G25</f>
        <v>0.0001</v>
      </c>
      <c r="L25" s="200"/>
    </row>
    <row r="26" spans="1:12" ht="12.75">
      <c r="A26" s="204"/>
      <c r="B26" s="199"/>
      <c r="C26" s="32"/>
      <c r="D26" s="32"/>
      <c r="E26" s="33"/>
      <c r="F26" s="38">
        <f>SUM(F23:F25)</f>
        <v>0.00030000000000000003</v>
      </c>
      <c r="G26" s="38">
        <f>SUM(G23:G25)</f>
        <v>0.00030000000000000003</v>
      </c>
      <c r="H26" s="39">
        <f>SUM(H23:H25)</f>
        <v>1</v>
      </c>
      <c r="I26" s="40"/>
      <c r="J26" s="41"/>
      <c r="K26" s="42">
        <f>SUM(K23:K25)</f>
        <v>0.00030000000000000003</v>
      </c>
      <c r="L26" s="200"/>
    </row>
    <row r="27" spans="1:12" ht="12.75">
      <c r="A27" s="204"/>
      <c r="B27" s="43"/>
      <c r="C27" s="44"/>
      <c r="D27" s="44"/>
      <c r="E27" s="45"/>
      <c r="F27" s="46"/>
      <c r="G27" s="46"/>
      <c r="H27" s="47" t="s">
        <v>231</v>
      </c>
      <c r="I27" s="48"/>
      <c r="J27" s="45"/>
      <c r="K27" s="49"/>
      <c r="L27" s="50"/>
    </row>
    <row r="28" spans="1:12" ht="12.75">
      <c r="A28" s="204"/>
      <c r="B28" s="199" t="s">
        <v>156</v>
      </c>
      <c r="C28" s="32" t="s">
        <v>55</v>
      </c>
      <c r="D28" s="32" t="s">
        <v>62</v>
      </c>
      <c r="E28" s="33">
        <v>1</v>
      </c>
      <c r="F28" s="34">
        <v>123</v>
      </c>
      <c r="G28" s="34">
        <v>35</v>
      </c>
      <c r="H28" s="35">
        <f>G28/G31</f>
        <v>0.06505576208178439</v>
      </c>
      <c r="I28" s="36">
        <f>F28/G28</f>
        <v>3.5142857142857142</v>
      </c>
      <c r="J28" s="33">
        <f>I28*E28</f>
        <v>3.5142857142857142</v>
      </c>
      <c r="K28" s="37">
        <f>G28*J28</f>
        <v>123</v>
      </c>
      <c r="L28" s="200">
        <f>K31/G31</f>
        <v>3.258364312267658</v>
      </c>
    </row>
    <row r="29" spans="1:12" ht="12.75">
      <c r="A29" s="204"/>
      <c r="B29" s="199"/>
      <c r="C29" s="32" t="s">
        <v>59</v>
      </c>
      <c r="D29" s="32" t="s">
        <v>62</v>
      </c>
      <c r="E29" s="33">
        <v>1</v>
      </c>
      <c r="F29" s="34">
        <v>100</v>
      </c>
      <c r="G29" s="34">
        <v>15</v>
      </c>
      <c r="H29" s="35">
        <f>G29/G31</f>
        <v>0.027881040892193308</v>
      </c>
      <c r="I29" s="36">
        <f>F29/G29</f>
        <v>6.666666666666667</v>
      </c>
      <c r="J29" s="33">
        <f>I29*E29</f>
        <v>6.666666666666667</v>
      </c>
      <c r="K29" s="37">
        <f>G29*J29</f>
        <v>100</v>
      </c>
      <c r="L29" s="200"/>
    </row>
    <row r="30" spans="1:12" ht="12.75">
      <c r="A30" s="204"/>
      <c r="B30" s="199"/>
      <c r="C30" s="32" t="s">
        <v>22</v>
      </c>
      <c r="D30" s="32" t="s">
        <v>62</v>
      </c>
      <c r="E30" s="33">
        <v>1</v>
      </c>
      <c r="F30" s="34">
        <v>1530</v>
      </c>
      <c r="G30" s="34">
        <v>488</v>
      </c>
      <c r="H30" s="35">
        <f>G30/G31</f>
        <v>0.9070631970260223</v>
      </c>
      <c r="I30" s="36">
        <f>F30/G30</f>
        <v>3.1352459016393444</v>
      </c>
      <c r="J30" s="33">
        <f>I30*E30</f>
        <v>3.1352459016393444</v>
      </c>
      <c r="K30" s="37">
        <f>G30*J30</f>
        <v>1530</v>
      </c>
      <c r="L30" s="200"/>
    </row>
    <row r="31" spans="1:12" ht="12.75">
      <c r="A31" s="204"/>
      <c r="B31" s="199"/>
      <c r="C31" s="32"/>
      <c r="D31" s="32"/>
      <c r="E31" s="33"/>
      <c r="F31" s="38">
        <f>SUM(F28:F30)</f>
        <v>1753</v>
      </c>
      <c r="G31" s="38">
        <f>SUM(G28:G30)</f>
        <v>538</v>
      </c>
      <c r="H31" s="39">
        <f>SUM(H28:H30)</f>
        <v>1</v>
      </c>
      <c r="I31" s="40"/>
      <c r="J31" s="41"/>
      <c r="K31" s="42">
        <f>SUM(K28:K30)</f>
        <v>1753</v>
      </c>
      <c r="L31" s="200"/>
    </row>
    <row r="32" spans="1:12" ht="12.75">
      <c r="A32" s="204"/>
      <c r="B32" s="43"/>
      <c r="C32" s="44"/>
      <c r="D32" s="44"/>
      <c r="E32" s="45"/>
      <c r="F32" s="46"/>
      <c r="G32" s="46"/>
      <c r="H32" s="47" t="s">
        <v>231</v>
      </c>
      <c r="I32" s="48"/>
      <c r="J32" s="45"/>
      <c r="K32" s="49"/>
      <c r="L32" s="50"/>
    </row>
    <row r="33" spans="1:12" ht="12.75">
      <c r="A33" s="204"/>
      <c r="B33" s="199" t="s">
        <v>232</v>
      </c>
      <c r="C33" s="32" t="s">
        <v>55</v>
      </c>
      <c r="D33" s="32" t="s">
        <v>62</v>
      </c>
      <c r="E33" s="33">
        <v>1</v>
      </c>
      <c r="F33" s="34">
        <v>0.0001</v>
      </c>
      <c r="G33" s="34">
        <v>0.0001</v>
      </c>
      <c r="H33" s="35">
        <f>G33/G36</f>
        <v>3.9682508188485565E-07</v>
      </c>
      <c r="I33" s="36">
        <f>F33/G33</f>
        <v>1</v>
      </c>
      <c r="J33" s="33">
        <f>I33*E33</f>
        <v>1</v>
      </c>
      <c r="K33" s="37">
        <f>G33*J33</f>
        <v>0.0001</v>
      </c>
      <c r="L33" s="200">
        <f>K36/G36</f>
        <v>6.666662169315738</v>
      </c>
    </row>
    <row r="34" spans="1:12" ht="12.75">
      <c r="A34" s="204"/>
      <c r="B34" s="199"/>
      <c r="C34" s="32" t="s">
        <v>59</v>
      </c>
      <c r="D34" s="32" t="s">
        <v>62</v>
      </c>
      <c r="E34" s="33">
        <v>1</v>
      </c>
      <c r="F34" s="34">
        <v>0.0001</v>
      </c>
      <c r="G34" s="34">
        <v>0.0001</v>
      </c>
      <c r="H34" s="35">
        <f>G34/G36</f>
        <v>3.9682508188485565E-07</v>
      </c>
      <c r="I34" s="36">
        <f>F34/G34</f>
        <v>1</v>
      </c>
      <c r="J34" s="33">
        <f>I34*E34</f>
        <v>1</v>
      </c>
      <c r="K34" s="37">
        <f>G34*J34</f>
        <v>0.0001</v>
      </c>
      <c r="L34" s="200"/>
    </row>
    <row r="35" spans="1:12" ht="12.75">
      <c r="A35" s="204"/>
      <c r="B35" s="199"/>
      <c r="C35" s="32" t="s">
        <v>22</v>
      </c>
      <c r="D35" s="32" t="s">
        <v>62</v>
      </c>
      <c r="E35" s="33">
        <v>1</v>
      </c>
      <c r="F35" s="34">
        <v>1680</v>
      </c>
      <c r="G35" s="34">
        <v>252</v>
      </c>
      <c r="H35" s="35">
        <f>G35/G36</f>
        <v>0.9999992063498362</v>
      </c>
      <c r="I35" s="36">
        <f>F35/G35</f>
        <v>6.666666666666667</v>
      </c>
      <c r="J35" s="33">
        <f>I35*E35</f>
        <v>6.666666666666667</v>
      </c>
      <c r="K35" s="37">
        <f>G35*J35</f>
        <v>1680</v>
      </c>
      <c r="L35" s="200"/>
    </row>
    <row r="36" spans="1:12" ht="12.75">
      <c r="A36" s="204"/>
      <c r="B36" s="199"/>
      <c r="C36" s="32"/>
      <c r="D36" s="32"/>
      <c r="E36" s="33"/>
      <c r="F36" s="38">
        <f>SUM(F33:F35)</f>
        <v>1680.0002</v>
      </c>
      <c r="G36" s="38">
        <f>SUM(G33:G35)</f>
        <v>252.0002</v>
      </c>
      <c r="H36" s="39">
        <f>SUM(H33:H35)</f>
        <v>1</v>
      </c>
      <c r="I36" s="40"/>
      <c r="J36" s="41"/>
      <c r="K36" s="42">
        <f>SUM(K33:K35)</f>
        <v>1680.0002</v>
      </c>
      <c r="L36" s="200"/>
    </row>
    <row r="37" spans="1:12" ht="12.75">
      <c r="A37" s="204"/>
      <c r="B37" s="43"/>
      <c r="C37" s="44"/>
      <c r="D37" s="44"/>
      <c r="E37" s="45"/>
      <c r="F37" s="46"/>
      <c r="G37" s="46"/>
      <c r="H37" s="47" t="s">
        <v>231</v>
      </c>
      <c r="I37" s="48"/>
      <c r="J37" s="45"/>
      <c r="K37" s="49"/>
      <c r="L37" s="50"/>
    </row>
    <row r="38" spans="1:12" ht="12.75">
      <c r="A38" s="204"/>
      <c r="B38" s="199" t="s">
        <v>233</v>
      </c>
      <c r="C38" s="32" t="str">
        <f aca="true" t="shared" si="0" ref="C38:D40">C33</f>
        <v>5 MG      </v>
      </c>
      <c r="D38" s="32" t="str">
        <f t="shared" si="0"/>
        <v>SUPP.RECT </v>
      </c>
      <c r="E38" s="33">
        <f>(E23*(F23/F38))+(E28*(F28/F38))+(E33*(F33/F38))</f>
        <v>0.9999999999999999</v>
      </c>
      <c r="F38" s="34">
        <f aca="true" t="shared" si="1" ref="F38:G40">F23+F28+F33</f>
        <v>123.0002</v>
      </c>
      <c r="G38" s="34">
        <f t="shared" si="1"/>
        <v>35.00020000000001</v>
      </c>
      <c r="H38" s="35">
        <f>G38/G41</f>
        <v>0.044304022592390774</v>
      </c>
      <c r="I38" s="36">
        <f>F38/G38</f>
        <v>3.5142713470208737</v>
      </c>
      <c r="J38" s="33">
        <f>I38*E38</f>
        <v>3.5142713470208733</v>
      </c>
      <c r="K38" s="37">
        <f>G38*J38</f>
        <v>123.00019999999999</v>
      </c>
      <c r="L38" s="200">
        <f>K41/G41</f>
        <v>4.345567502805378</v>
      </c>
    </row>
    <row r="39" spans="1:12" ht="12.75">
      <c r="A39" s="204"/>
      <c r="B39" s="199"/>
      <c r="C39" s="32" t="str">
        <f t="shared" si="0"/>
        <v>10 MG     </v>
      </c>
      <c r="D39" s="32" t="str">
        <f t="shared" si="0"/>
        <v>SUPP.RECT </v>
      </c>
      <c r="E39" s="33">
        <f>(E24*(F24/F39))+(E29*(F29/F39))+(E34*(F34/F39))</f>
        <v>0.9999999999999999</v>
      </c>
      <c r="F39" s="34">
        <f t="shared" si="1"/>
        <v>100.0002</v>
      </c>
      <c r="G39" s="34">
        <f t="shared" si="1"/>
        <v>15.0002</v>
      </c>
      <c r="H39" s="35">
        <f>G39/G41</f>
        <v>0.018987582919251317</v>
      </c>
      <c r="I39" s="36">
        <f>F39/G39</f>
        <v>6.666591112118506</v>
      </c>
      <c r="J39" s="33">
        <f>I39*E39</f>
        <v>6.666591112118505</v>
      </c>
      <c r="K39" s="37">
        <f>G39*J39</f>
        <v>100.00019999999999</v>
      </c>
      <c r="L39" s="200"/>
    </row>
    <row r="40" spans="1:12" ht="12.75">
      <c r="A40" s="204"/>
      <c r="B40" s="199"/>
      <c r="C40" s="32" t="str">
        <f t="shared" si="0"/>
        <v>30 MG     </v>
      </c>
      <c r="D40" s="32" t="str">
        <f t="shared" si="0"/>
        <v>SUPP.RECT </v>
      </c>
      <c r="E40" s="33">
        <f>(E25*(F25/F40))+(E30*(F30/F40))+(E35*(F35/F40))</f>
        <v>0.9999999999999999</v>
      </c>
      <c r="F40" s="34">
        <f t="shared" si="1"/>
        <v>3210.0001</v>
      </c>
      <c r="G40" s="34">
        <f t="shared" si="1"/>
        <v>740.0001</v>
      </c>
      <c r="H40" s="35">
        <f>G40/G41</f>
        <v>0.9367083944883579</v>
      </c>
      <c r="I40" s="36">
        <f>F40/G40</f>
        <v>4.337837386778732</v>
      </c>
      <c r="J40" s="33">
        <f>I40*E40</f>
        <v>4.337837386778731</v>
      </c>
      <c r="K40" s="37">
        <f>G40*J40</f>
        <v>3210.0000999999997</v>
      </c>
      <c r="L40" s="200"/>
    </row>
    <row r="41" spans="1:12" ht="13.5" thickBot="1">
      <c r="A41" s="205"/>
      <c r="B41" s="201"/>
      <c r="C41" s="51"/>
      <c r="D41" s="51"/>
      <c r="E41" s="52"/>
      <c r="F41" s="53">
        <f>SUM(F38:F40)</f>
        <v>3433.0005</v>
      </c>
      <c r="G41" s="53">
        <f>SUM(G38:G40)</f>
        <v>790.0005</v>
      </c>
      <c r="H41" s="54">
        <f>SUM(H38:H40)</f>
        <v>1</v>
      </c>
      <c r="I41" s="55"/>
      <c r="J41" s="56"/>
      <c r="K41" s="57">
        <f>SUM(K38:K40)</f>
        <v>3433.0004999999996</v>
      </c>
      <c r="L41" s="202"/>
    </row>
    <row r="42" spans="1:12" ht="14.25" thickBot="1" thickTop="1">
      <c r="A42" s="66"/>
      <c r="B42" s="67"/>
      <c r="C42" s="67"/>
      <c r="D42" s="67"/>
      <c r="E42" s="68"/>
      <c r="F42" s="69"/>
      <c r="G42" s="70"/>
      <c r="H42" s="68"/>
      <c r="I42" s="68"/>
      <c r="J42" s="71"/>
      <c r="K42" s="72"/>
      <c r="L42" s="60"/>
    </row>
    <row r="43" spans="1:12" ht="13.5" thickTop="1">
      <c r="A43" s="203" t="s">
        <v>15</v>
      </c>
      <c r="B43" s="206" t="s">
        <v>3</v>
      </c>
      <c r="C43" s="26" t="s">
        <v>17</v>
      </c>
      <c r="D43" s="26" t="s">
        <v>10</v>
      </c>
      <c r="E43" s="27">
        <v>1</v>
      </c>
      <c r="F43" s="28">
        <v>136394</v>
      </c>
      <c r="G43" s="28">
        <f>F43/I43</f>
        <v>5300.966285343579</v>
      </c>
      <c r="H43" s="29">
        <f>G43/G46</f>
        <v>0.3553757473569918</v>
      </c>
      <c r="I43" s="30">
        <f>(F48+F53)/(G48+G53)</f>
        <v>25.73002593453765</v>
      </c>
      <c r="J43" s="27">
        <f>I43*E43</f>
        <v>25.73002593453765</v>
      </c>
      <c r="K43" s="31">
        <f>J43*G43</f>
        <v>136394</v>
      </c>
      <c r="L43" s="207">
        <f>K46/G46</f>
        <v>12.642567591708398</v>
      </c>
    </row>
    <row r="44" spans="1:12" ht="12.75">
      <c r="A44" s="204"/>
      <c r="B44" s="199"/>
      <c r="C44" s="32" t="s">
        <v>18</v>
      </c>
      <c r="D44" s="32" t="s">
        <v>10</v>
      </c>
      <c r="E44" s="33">
        <v>1</v>
      </c>
      <c r="F44" s="34">
        <v>4826</v>
      </c>
      <c r="G44" s="34">
        <f>F44/I44</f>
        <v>257.0891872680767</v>
      </c>
      <c r="H44" s="35">
        <f>G44/G46</f>
        <v>0.017235209043943715</v>
      </c>
      <c r="I44" s="36">
        <f>(F49+F54)/(G49+G54)</f>
        <v>18.771695734397984</v>
      </c>
      <c r="J44" s="33">
        <f>I44*E44</f>
        <v>18.771695734397984</v>
      </c>
      <c r="K44" s="37">
        <f>J44*G44</f>
        <v>4826</v>
      </c>
      <c r="L44" s="200"/>
    </row>
    <row r="45" spans="1:12" ht="12.75">
      <c r="A45" s="204"/>
      <c r="B45" s="199"/>
      <c r="C45" s="32" t="s">
        <v>19</v>
      </c>
      <c r="D45" s="32" t="s">
        <v>10</v>
      </c>
      <c r="E45" s="33">
        <v>1</v>
      </c>
      <c r="F45" s="34">
        <v>47363</v>
      </c>
      <c r="G45" s="34">
        <f>F45/I45</f>
        <v>9358.455642083256</v>
      </c>
      <c r="H45" s="35">
        <f>G45/G46</f>
        <v>0.6273890435990644</v>
      </c>
      <c r="I45" s="36">
        <f>(F50+F55)/(G50+G55)</f>
        <v>5.060984612356048</v>
      </c>
      <c r="J45" s="33">
        <f>I45*E45</f>
        <v>5.060984612356048</v>
      </c>
      <c r="K45" s="37">
        <f>J45*G45</f>
        <v>47363</v>
      </c>
      <c r="L45" s="200"/>
    </row>
    <row r="46" spans="1:12" ht="12.75">
      <c r="A46" s="204"/>
      <c r="B46" s="199"/>
      <c r="C46" s="32"/>
      <c r="D46" s="32"/>
      <c r="E46" s="33"/>
      <c r="F46" s="38">
        <f>SUM(F43:F45)</f>
        <v>188583</v>
      </c>
      <c r="G46" s="38">
        <f>SUM(G43:G45)</f>
        <v>14916.511114694913</v>
      </c>
      <c r="H46" s="39">
        <f>SUM(H43:H45)</f>
        <v>1</v>
      </c>
      <c r="I46" s="40"/>
      <c r="J46" s="41"/>
      <c r="K46" s="42">
        <f>SUM(K43:K45)</f>
        <v>188583</v>
      </c>
      <c r="L46" s="200"/>
    </row>
    <row r="47" spans="1:12" ht="12.75">
      <c r="A47" s="204"/>
      <c r="B47" s="43"/>
      <c r="C47" s="44"/>
      <c r="D47" s="44"/>
      <c r="E47" s="45"/>
      <c r="F47" s="46"/>
      <c r="G47" s="46"/>
      <c r="H47" s="47" t="s">
        <v>231</v>
      </c>
      <c r="I47" s="48"/>
      <c r="J47" s="45"/>
      <c r="K47" s="49"/>
      <c r="L47" s="50"/>
    </row>
    <row r="48" spans="1:12" ht="12.75">
      <c r="A48" s="204"/>
      <c r="B48" s="199" t="s">
        <v>156</v>
      </c>
      <c r="C48" s="32" t="s">
        <v>17</v>
      </c>
      <c r="D48" s="32" t="s">
        <v>10</v>
      </c>
      <c r="E48" s="33">
        <v>1</v>
      </c>
      <c r="F48" s="34">
        <v>286273.15</v>
      </c>
      <c r="G48" s="34">
        <v>11150</v>
      </c>
      <c r="H48" s="35">
        <f>G48/G51</f>
        <v>0.14549108133147173</v>
      </c>
      <c r="I48" s="36">
        <f>F48/G48</f>
        <v>25.674721973094172</v>
      </c>
      <c r="J48" s="33">
        <f>I48*E48</f>
        <v>25.674721973094172</v>
      </c>
      <c r="K48" s="37">
        <f>G48*J48</f>
        <v>286273.15</v>
      </c>
      <c r="L48" s="200">
        <f>K51/G51</f>
        <v>8.912798648172554</v>
      </c>
    </row>
    <row r="49" spans="1:12" ht="12.75">
      <c r="A49" s="204"/>
      <c r="B49" s="199"/>
      <c r="C49" s="32" t="s">
        <v>18</v>
      </c>
      <c r="D49" s="32" t="s">
        <v>10</v>
      </c>
      <c r="E49" s="33">
        <v>1</v>
      </c>
      <c r="F49" s="34">
        <v>88839.5</v>
      </c>
      <c r="G49" s="34">
        <v>4639</v>
      </c>
      <c r="H49" s="35">
        <f>G49/G51</f>
        <v>0.06053211895037645</v>
      </c>
      <c r="I49" s="36">
        <f>F49/G49</f>
        <v>19.150571243802542</v>
      </c>
      <c r="J49" s="33">
        <f>I49*E49</f>
        <v>19.150571243802542</v>
      </c>
      <c r="K49" s="37">
        <f>G49*J49</f>
        <v>88839.49999999999</v>
      </c>
      <c r="L49" s="200"/>
    </row>
    <row r="50" spans="1:12" ht="12.75">
      <c r="A50" s="204"/>
      <c r="B50" s="199"/>
      <c r="C50" s="32" t="s">
        <v>19</v>
      </c>
      <c r="D50" s="32" t="s">
        <v>10</v>
      </c>
      <c r="E50" s="33">
        <v>1</v>
      </c>
      <c r="F50" s="34">
        <v>307937.5</v>
      </c>
      <c r="G50" s="34">
        <v>60848</v>
      </c>
      <c r="H50" s="35">
        <f>G50/G51</f>
        <v>0.7939767997181518</v>
      </c>
      <c r="I50" s="36">
        <f>F50/G50</f>
        <v>5.060766171443597</v>
      </c>
      <c r="J50" s="33">
        <f>I50*E50</f>
        <v>5.060766171443597</v>
      </c>
      <c r="K50" s="37">
        <f>G50*J50</f>
        <v>307937.5</v>
      </c>
      <c r="L50" s="200"/>
    </row>
    <row r="51" spans="1:12" ht="12.75">
      <c r="A51" s="204"/>
      <c r="B51" s="199"/>
      <c r="C51" s="32"/>
      <c r="D51" s="32"/>
      <c r="E51" s="33"/>
      <c r="F51" s="38">
        <f>SUM(F48:F50)</f>
        <v>683050.15</v>
      </c>
      <c r="G51" s="38">
        <f>SUM(G48:G50)</f>
        <v>76637</v>
      </c>
      <c r="H51" s="39">
        <f>SUM(H48:H50)</f>
        <v>1</v>
      </c>
      <c r="I51" s="40"/>
      <c r="J51" s="41"/>
      <c r="K51" s="42">
        <f>SUM(K48:K50)</f>
        <v>683050.15</v>
      </c>
      <c r="L51" s="200"/>
    </row>
    <row r="52" spans="1:12" ht="12.75">
      <c r="A52" s="204"/>
      <c r="B52" s="43"/>
      <c r="C52" s="44"/>
      <c r="D52" s="44"/>
      <c r="E52" s="45"/>
      <c r="F52" s="46"/>
      <c r="G52" s="46"/>
      <c r="H52" s="47" t="s">
        <v>231</v>
      </c>
      <c r="I52" s="48"/>
      <c r="J52" s="45"/>
      <c r="K52" s="49"/>
      <c r="L52" s="50"/>
    </row>
    <row r="53" spans="1:12" ht="12.75">
      <c r="A53" s="204"/>
      <c r="B53" s="199" t="s">
        <v>232</v>
      </c>
      <c r="C53" s="32" t="s">
        <v>17</v>
      </c>
      <c r="D53" s="32" t="s">
        <v>10</v>
      </c>
      <c r="E53" s="33">
        <v>1</v>
      </c>
      <c r="F53" s="34">
        <v>1440</v>
      </c>
      <c r="G53" s="34">
        <v>32</v>
      </c>
      <c r="H53" s="35">
        <f>G53/G56</f>
        <v>0.12213740458015267</v>
      </c>
      <c r="I53" s="36">
        <f>F53/G53</f>
        <v>45</v>
      </c>
      <c r="J53" s="33">
        <f>I53*E53</f>
        <v>45</v>
      </c>
      <c r="K53" s="37">
        <f>G53*J53</f>
        <v>1440</v>
      </c>
      <c r="L53" s="200">
        <f>K56/G56</f>
        <v>9.561068702290076</v>
      </c>
    </row>
    <row r="54" spans="1:12" ht="12.75">
      <c r="A54" s="204"/>
      <c r="B54" s="199"/>
      <c r="C54" s="32" t="s">
        <v>18</v>
      </c>
      <c r="D54" s="32" t="s">
        <v>10</v>
      </c>
      <c r="E54" s="33">
        <v>1</v>
      </c>
      <c r="F54" s="34">
        <v>495</v>
      </c>
      <c r="G54" s="34">
        <v>120</v>
      </c>
      <c r="H54" s="35">
        <f>G54/G56</f>
        <v>0.4580152671755725</v>
      </c>
      <c r="I54" s="36">
        <f>F54/G54</f>
        <v>4.125</v>
      </c>
      <c r="J54" s="33">
        <f>I54*E54</f>
        <v>4.125</v>
      </c>
      <c r="K54" s="37">
        <f>G54*J54</f>
        <v>495</v>
      </c>
      <c r="L54" s="200"/>
    </row>
    <row r="55" spans="1:12" ht="12.75">
      <c r="A55" s="204"/>
      <c r="B55" s="199"/>
      <c r="C55" s="32" t="s">
        <v>19</v>
      </c>
      <c r="D55" s="32" t="s">
        <v>10</v>
      </c>
      <c r="E55" s="33">
        <v>1</v>
      </c>
      <c r="F55" s="34">
        <v>570</v>
      </c>
      <c r="G55" s="34">
        <v>110</v>
      </c>
      <c r="H55" s="35">
        <f>G55/G56</f>
        <v>0.4198473282442748</v>
      </c>
      <c r="I55" s="36">
        <f>F55/G55</f>
        <v>5.181818181818182</v>
      </c>
      <c r="J55" s="33">
        <f>I55*E55</f>
        <v>5.181818181818182</v>
      </c>
      <c r="K55" s="37">
        <f>G55*J55</f>
        <v>570</v>
      </c>
      <c r="L55" s="200"/>
    </row>
    <row r="56" spans="1:12" ht="12.75">
      <c r="A56" s="204"/>
      <c r="B56" s="199"/>
      <c r="C56" s="32"/>
      <c r="D56" s="32"/>
      <c r="E56" s="33"/>
      <c r="F56" s="38">
        <f>SUM(F53:F55)</f>
        <v>2505</v>
      </c>
      <c r="G56" s="38">
        <f>SUM(G53:G55)</f>
        <v>262</v>
      </c>
      <c r="H56" s="39">
        <f>SUM(H53:H55)</f>
        <v>1</v>
      </c>
      <c r="I56" s="40"/>
      <c r="J56" s="41"/>
      <c r="K56" s="42">
        <f>SUM(K53:K55)</f>
        <v>2505</v>
      </c>
      <c r="L56" s="200"/>
    </row>
    <row r="57" spans="1:12" ht="12.75">
      <c r="A57" s="204"/>
      <c r="B57" s="43"/>
      <c r="C57" s="44"/>
      <c r="D57" s="44"/>
      <c r="E57" s="45"/>
      <c r="F57" s="46"/>
      <c r="G57" s="46"/>
      <c r="H57" s="47" t="s">
        <v>231</v>
      </c>
      <c r="I57" s="48"/>
      <c r="J57" s="45"/>
      <c r="K57" s="49"/>
      <c r="L57" s="50"/>
    </row>
    <row r="58" spans="1:12" ht="12.75">
      <c r="A58" s="204"/>
      <c r="B58" s="199" t="s">
        <v>233</v>
      </c>
      <c r="C58" s="32" t="str">
        <f aca="true" t="shared" si="2" ref="C58:D60">C53</f>
        <v>10 MG/5 ML</v>
      </c>
      <c r="D58" s="32" t="str">
        <f t="shared" si="2"/>
        <v>SOLUTION  </v>
      </c>
      <c r="E58" s="33">
        <f>(E43*(F43/F58))+(E48*(F48/F58))+(E53*(F53/F58))</f>
        <v>1</v>
      </c>
      <c r="F58" s="34">
        <f aca="true" t="shared" si="3" ref="F58:G60">F43+F48+F53</f>
        <v>424107.15</v>
      </c>
      <c r="G58" s="34">
        <f t="shared" si="3"/>
        <v>16482.96628534358</v>
      </c>
      <c r="H58" s="35">
        <f>G58/G61</f>
        <v>0.17952267634553865</v>
      </c>
      <c r="I58" s="36">
        <f>F58/G58</f>
        <v>25.73002593453765</v>
      </c>
      <c r="J58" s="33">
        <f>I58*E58</f>
        <v>25.73002593453765</v>
      </c>
      <c r="K58" s="37">
        <f>G58*J58</f>
        <v>424107.15</v>
      </c>
      <c r="L58" s="200">
        <f>K61/G61</f>
        <v>9.520593409408095</v>
      </c>
    </row>
    <row r="59" spans="1:12" ht="12.75">
      <c r="A59" s="204"/>
      <c r="B59" s="199"/>
      <c r="C59" s="32" t="str">
        <f t="shared" si="2"/>
        <v>20 MG/5 ML</v>
      </c>
      <c r="D59" s="32" t="str">
        <f t="shared" si="2"/>
        <v>SOLUTION  </v>
      </c>
      <c r="E59" s="33">
        <f>(E44*(F44/F59))+(E49*(F49/F59))+(E54*(F54/F59))</f>
        <v>1</v>
      </c>
      <c r="F59" s="34">
        <f t="shared" si="3"/>
        <v>94160.5</v>
      </c>
      <c r="G59" s="34">
        <f t="shared" si="3"/>
        <v>5016.089187268077</v>
      </c>
      <c r="H59" s="35">
        <f>G59/G61</f>
        <v>0.0546322633983057</v>
      </c>
      <c r="I59" s="36">
        <f>F59/G59</f>
        <v>18.771695734397984</v>
      </c>
      <c r="J59" s="33">
        <f>I59*E59</f>
        <v>18.771695734397984</v>
      </c>
      <c r="K59" s="37">
        <f>G59*J59</f>
        <v>94160.5</v>
      </c>
      <c r="L59" s="200"/>
    </row>
    <row r="60" spans="1:12" ht="12.75">
      <c r="A60" s="204"/>
      <c r="B60" s="199"/>
      <c r="C60" s="32" t="str">
        <f t="shared" si="2"/>
        <v>100 MG/5ML</v>
      </c>
      <c r="D60" s="32" t="str">
        <f t="shared" si="2"/>
        <v>SOLUTION  </v>
      </c>
      <c r="E60" s="33">
        <f>(E45*(F45/F60))+(E50*(F50/F60))+(E55*(F55/F60))</f>
        <v>1</v>
      </c>
      <c r="F60" s="34">
        <f t="shared" si="3"/>
        <v>355870.5</v>
      </c>
      <c r="G60" s="34">
        <f t="shared" si="3"/>
        <v>70316.45564208325</v>
      </c>
      <c r="H60" s="35">
        <f>G60/G61</f>
        <v>0.7658450602561557</v>
      </c>
      <c r="I60" s="36">
        <f>F60/G60</f>
        <v>5.060984612356049</v>
      </c>
      <c r="J60" s="33">
        <f>I60*E60</f>
        <v>5.060984612356049</v>
      </c>
      <c r="K60" s="37">
        <f>G60*J60</f>
        <v>355870.5</v>
      </c>
      <c r="L60" s="200"/>
    </row>
    <row r="61" spans="1:12" ht="13.5" thickBot="1">
      <c r="A61" s="205"/>
      <c r="B61" s="201"/>
      <c r="C61" s="51"/>
      <c r="D61" s="51"/>
      <c r="E61" s="52"/>
      <c r="F61" s="53">
        <f>SUM(F58:F60)</f>
        <v>874138.15</v>
      </c>
      <c r="G61" s="53">
        <f>SUM(G58:G60)</f>
        <v>91815.5111146949</v>
      </c>
      <c r="H61" s="54">
        <f>SUM(H58:H60)</f>
        <v>1</v>
      </c>
      <c r="I61" s="55"/>
      <c r="J61" s="56"/>
      <c r="K61" s="57">
        <f>SUM(K58:K60)</f>
        <v>874138.15</v>
      </c>
      <c r="L61" s="202"/>
    </row>
    <row r="62" spans="1:12" ht="14.25" thickBot="1" thickTop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0"/>
    </row>
    <row r="63" spans="1:12" ht="13.5" thickTop="1">
      <c r="A63" s="203" t="s">
        <v>15</v>
      </c>
      <c r="B63" s="211" t="s">
        <v>3</v>
      </c>
      <c r="C63" s="84" t="s">
        <v>20</v>
      </c>
      <c r="D63" s="84" t="s">
        <v>24</v>
      </c>
      <c r="E63" s="85">
        <v>1</v>
      </c>
      <c r="F63" s="86">
        <v>919910</v>
      </c>
      <c r="G63" s="28">
        <f>F63/I63</f>
        <v>372090.5235775319</v>
      </c>
      <c r="H63" s="87">
        <f>G63/G68</f>
        <v>0.4425377116505332</v>
      </c>
      <c r="I63" s="88">
        <f>(F70+F77)/(G70+G77)</f>
        <v>2.4722747334582946</v>
      </c>
      <c r="J63" s="85">
        <f>E63*I63</f>
        <v>2.4722747334582946</v>
      </c>
      <c r="K63" s="89">
        <f>G63*J63</f>
        <v>919910</v>
      </c>
      <c r="L63" s="213">
        <f>K68/G68</f>
        <v>2.571082328627248</v>
      </c>
    </row>
    <row r="64" spans="1:12" ht="12.75">
      <c r="A64" s="204"/>
      <c r="B64" s="212"/>
      <c r="C64" s="73" t="s">
        <v>22</v>
      </c>
      <c r="D64" s="73" t="s">
        <v>24</v>
      </c>
      <c r="E64" s="74">
        <v>1</v>
      </c>
      <c r="F64" s="75">
        <v>781921</v>
      </c>
      <c r="G64" s="34">
        <f>F64/I64</f>
        <v>305551.53669626586</v>
      </c>
      <c r="H64" s="76">
        <f>G64/G68</f>
        <v>0.3634010254837738</v>
      </c>
      <c r="I64" s="77">
        <f>(F71+F78)/(G71+G78)</f>
        <v>2.5590478400286045</v>
      </c>
      <c r="J64" s="74">
        <f>E64*I64</f>
        <v>2.5590478400286045</v>
      </c>
      <c r="K64" s="78">
        <f>G64*J64</f>
        <v>781921</v>
      </c>
      <c r="L64" s="214"/>
    </row>
    <row r="65" spans="1:12" ht="12.75">
      <c r="A65" s="204"/>
      <c r="B65" s="212"/>
      <c r="C65" s="73" t="s">
        <v>26</v>
      </c>
      <c r="D65" s="73" t="s">
        <v>24</v>
      </c>
      <c r="E65" s="74">
        <v>1</v>
      </c>
      <c r="F65" s="75">
        <v>373143</v>
      </c>
      <c r="G65" s="34">
        <f>F65/I65</f>
        <v>135786.49742101648</v>
      </c>
      <c r="H65" s="76">
        <f>G65/G68</f>
        <v>0.16149469560252497</v>
      </c>
      <c r="I65" s="77">
        <f>(F72+F79)/(G72+G79)</f>
        <v>2.7480125571178218</v>
      </c>
      <c r="J65" s="74">
        <f>E65*I65</f>
        <v>2.7480125571178218</v>
      </c>
      <c r="K65" s="78">
        <f>G65*J65</f>
        <v>373143</v>
      </c>
      <c r="L65" s="214"/>
    </row>
    <row r="66" spans="1:12" ht="12.75">
      <c r="A66" s="204"/>
      <c r="B66" s="212"/>
      <c r="C66" s="73" t="s">
        <v>11</v>
      </c>
      <c r="D66" s="73" t="s">
        <v>24</v>
      </c>
      <c r="E66" s="74">
        <v>1</v>
      </c>
      <c r="F66" s="75">
        <v>77854</v>
      </c>
      <c r="G66" s="34">
        <f>F66/I66</f>
        <v>24568.473109035607</v>
      </c>
      <c r="H66" s="76">
        <f>G66/G68</f>
        <v>0.02921997519282374</v>
      </c>
      <c r="I66" s="77">
        <f>(F73+F80)/(G73+G80)</f>
        <v>3.1688578958277813</v>
      </c>
      <c r="J66" s="74">
        <f>E66*I66</f>
        <v>3.1688578958277813</v>
      </c>
      <c r="K66" s="78">
        <f>G66*J66</f>
        <v>77854</v>
      </c>
      <c r="L66" s="214"/>
    </row>
    <row r="67" spans="1:12" ht="12.75">
      <c r="A67" s="204"/>
      <c r="B67" s="212"/>
      <c r="C67" s="73" t="s">
        <v>82</v>
      </c>
      <c r="D67" s="73" t="s">
        <v>24</v>
      </c>
      <c r="E67" s="74">
        <v>1</v>
      </c>
      <c r="F67" s="75">
        <v>8966</v>
      </c>
      <c r="G67" s="34">
        <f>F67/I67</f>
        <v>2813.8510298037318</v>
      </c>
      <c r="H67" s="76">
        <f>G67/G68</f>
        <v>0.003346592070344334</v>
      </c>
      <c r="I67" s="77">
        <f>(F74+F81)/(G74+G81)</f>
        <v>3.1863804817788757</v>
      </c>
      <c r="J67" s="74">
        <f>E67*I67</f>
        <v>3.1863804817788757</v>
      </c>
      <c r="K67" s="78">
        <f>G67*J67</f>
        <v>8966</v>
      </c>
      <c r="L67" s="214"/>
    </row>
    <row r="68" spans="1:12" ht="12.75">
      <c r="A68" s="204"/>
      <c r="B68" s="212"/>
      <c r="C68" s="73"/>
      <c r="D68" s="73"/>
      <c r="E68" s="74"/>
      <c r="F68" s="79">
        <f>SUM(F63:F67)</f>
        <v>2161794</v>
      </c>
      <c r="G68" s="79">
        <f>SUM(G63:G67)</f>
        <v>840810.8818336535</v>
      </c>
      <c r="H68" s="80">
        <f>SUM(H63:H67)</f>
        <v>1</v>
      </c>
      <c r="I68" s="81" t="s">
        <v>231</v>
      </c>
      <c r="J68" s="82"/>
      <c r="K68" s="83">
        <f>SUM(K63:K67)</f>
        <v>2161794</v>
      </c>
      <c r="L68" s="214"/>
    </row>
    <row r="69" spans="1:12" ht="12.75">
      <c r="A69" s="204"/>
      <c r="B69" s="43"/>
      <c r="C69" s="44"/>
      <c r="D69" s="44"/>
      <c r="E69" s="90"/>
      <c r="F69" s="46"/>
      <c r="G69" s="46"/>
      <c r="H69" s="47" t="s">
        <v>231</v>
      </c>
      <c r="I69" s="48"/>
      <c r="J69" s="45"/>
      <c r="K69" s="49"/>
      <c r="L69" s="50"/>
    </row>
    <row r="70" spans="1:12" ht="12.75">
      <c r="A70" s="204"/>
      <c r="B70" s="212" t="s">
        <v>156</v>
      </c>
      <c r="C70" s="73" t="s">
        <v>20</v>
      </c>
      <c r="D70" s="73" t="s">
        <v>24</v>
      </c>
      <c r="E70" s="74">
        <v>1</v>
      </c>
      <c r="F70" s="75">
        <v>1828908</v>
      </c>
      <c r="G70" s="75">
        <v>740411</v>
      </c>
      <c r="H70" s="76">
        <f>G70/G75</f>
        <v>0.36530277150364954</v>
      </c>
      <c r="I70" s="77">
        <f>F70/G70</f>
        <v>2.470125376311265</v>
      </c>
      <c r="J70" s="74">
        <f>E70*I70</f>
        <v>2.470125376311265</v>
      </c>
      <c r="K70" s="78">
        <f>G70*J70</f>
        <v>1828908.0000000002</v>
      </c>
      <c r="L70" s="214">
        <f>K75/G75</f>
        <v>2.6045646379934895</v>
      </c>
    </row>
    <row r="71" spans="1:12" ht="12.75">
      <c r="A71" s="204"/>
      <c r="B71" s="212"/>
      <c r="C71" s="73" t="s">
        <v>22</v>
      </c>
      <c r="D71" s="73" t="s">
        <v>24</v>
      </c>
      <c r="E71" s="74">
        <v>1</v>
      </c>
      <c r="F71" s="75">
        <v>1986634</v>
      </c>
      <c r="G71" s="75">
        <v>776414</v>
      </c>
      <c r="H71" s="76">
        <f>G71/G75</f>
        <v>0.38306587291954675</v>
      </c>
      <c r="I71" s="77">
        <f>F71/G71</f>
        <v>2.5587302650390127</v>
      </c>
      <c r="J71" s="74">
        <f>E71*I71</f>
        <v>2.5587302650390127</v>
      </c>
      <c r="K71" s="78">
        <f>G71*J71</f>
        <v>1986634</v>
      </c>
      <c r="L71" s="214"/>
    </row>
    <row r="72" spans="1:12" ht="12.75">
      <c r="A72" s="204"/>
      <c r="B72" s="212"/>
      <c r="C72" s="73" t="s">
        <v>26</v>
      </c>
      <c r="D72" s="73" t="s">
        <v>24</v>
      </c>
      <c r="E72" s="74">
        <v>1</v>
      </c>
      <c r="F72" s="75">
        <v>998787</v>
      </c>
      <c r="G72" s="75">
        <v>363421</v>
      </c>
      <c r="H72" s="76">
        <f>G72/G75</f>
        <v>0.17930406020794912</v>
      </c>
      <c r="I72" s="77">
        <f>F72/G72</f>
        <v>2.74829192589311</v>
      </c>
      <c r="J72" s="74">
        <f>E72*I72</f>
        <v>2.74829192589311</v>
      </c>
      <c r="K72" s="78">
        <f>G72*J72</f>
        <v>998787</v>
      </c>
      <c r="L72" s="214"/>
    </row>
    <row r="73" spans="1:12" ht="12.75">
      <c r="A73" s="204"/>
      <c r="B73" s="212"/>
      <c r="C73" s="73" t="s">
        <v>11</v>
      </c>
      <c r="D73" s="73" t="s">
        <v>24</v>
      </c>
      <c r="E73" s="74">
        <v>1</v>
      </c>
      <c r="F73" s="75">
        <v>423712</v>
      </c>
      <c r="G73" s="75">
        <v>133734</v>
      </c>
      <c r="H73" s="76">
        <f>G73/G75</f>
        <v>0.06598146278792329</v>
      </c>
      <c r="I73" s="77">
        <f>F73/G73</f>
        <v>3.1683192008015912</v>
      </c>
      <c r="J73" s="74">
        <f>E73*I73</f>
        <v>3.1683192008015912</v>
      </c>
      <c r="K73" s="78">
        <f>G73*J73</f>
        <v>423712</v>
      </c>
      <c r="L73" s="214"/>
    </row>
    <row r="74" spans="1:12" ht="12.75">
      <c r="A74" s="204"/>
      <c r="B74" s="212"/>
      <c r="C74" s="73" t="s">
        <v>82</v>
      </c>
      <c r="D74" s="73" t="s">
        <v>24</v>
      </c>
      <c r="E74" s="74">
        <v>1</v>
      </c>
      <c r="F74" s="75">
        <v>41000</v>
      </c>
      <c r="G74" s="75">
        <v>12862</v>
      </c>
      <c r="H74" s="76">
        <f>G74/G75</f>
        <v>0.0063458325809313204</v>
      </c>
      <c r="I74" s="77">
        <f>F74/G74</f>
        <v>3.1876846524646245</v>
      </c>
      <c r="J74" s="74">
        <f>E74*I74</f>
        <v>3.1876846524646245</v>
      </c>
      <c r="K74" s="78">
        <f>G74*J74</f>
        <v>41000</v>
      </c>
      <c r="L74" s="214"/>
    </row>
    <row r="75" spans="1:12" ht="12.75">
      <c r="A75" s="204"/>
      <c r="B75" s="212"/>
      <c r="C75" s="73"/>
      <c r="D75" s="73"/>
      <c r="E75" s="74"/>
      <c r="F75" s="79">
        <f>SUM(F70:F74)</f>
        <v>5279041</v>
      </c>
      <c r="G75" s="79">
        <f>SUM(G70:G74)</f>
        <v>2026842</v>
      </c>
      <c r="H75" s="80">
        <f>SUM(H70:H74)</f>
        <v>1</v>
      </c>
      <c r="I75" s="81" t="s">
        <v>231</v>
      </c>
      <c r="J75" s="82"/>
      <c r="K75" s="83">
        <f>SUM(K70:K74)</f>
        <v>5279041</v>
      </c>
      <c r="L75" s="214"/>
    </row>
    <row r="76" spans="1:12" ht="12.75">
      <c r="A76" s="204"/>
      <c r="B76" s="43"/>
      <c r="C76" s="44"/>
      <c r="D76" s="44"/>
      <c r="E76" s="90"/>
      <c r="F76" s="46"/>
      <c r="G76" s="46"/>
      <c r="H76" s="47" t="s">
        <v>231</v>
      </c>
      <c r="I76" s="48"/>
      <c r="J76" s="45"/>
      <c r="K76" s="49"/>
      <c r="L76" s="50"/>
    </row>
    <row r="77" spans="1:12" ht="12.75">
      <c r="A77" s="204"/>
      <c r="B77" s="212" t="s">
        <v>232</v>
      </c>
      <c r="C77" s="73" t="s">
        <v>20</v>
      </c>
      <c r="D77" s="73" t="s">
        <v>24</v>
      </c>
      <c r="E77" s="74">
        <v>1</v>
      </c>
      <c r="F77" s="75">
        <v>26863</v>
      </c>
      <c r="G77" s="75">
        <v>10222</v>
      </c>
      <c r="H77" s="76">
        <f>G77/G82</f>
        <v>0.34404765911615226</v>
      </c>
      <c r="I77" s="77">
        <f>F77/G77</f>
        <v>2.627959303463119</v>
      </c>
      <c r="J77" s="74">
        <f>E77*I77</f>
        <v>2.627959303463119</v>
      </c>
      <c r="K77" s="78">
        <f>G77*J77</f>
        <v>26863</v>
      </c>
      <c r="L77" s="214">
        <f>K82/G82</f>
        <v>2.655817710612231</v>
      </c>
    </row>
    <row r="78" spans="1:12" ht="12.75">
      <c r="A78" s="204"/>
      <c r="B78" s="212"/>
      <c r="C78" s="73" t="s">
        <v>22</v>
      </c>
      <c r="D78" s="73" t="s">
        <v>24</v>
      </c>
      <c r="E78" s="74">
        <v>1</v>
      </c>
      <c r="F78" s="75">
        <v>31664</v>
      </c>
      <c r="G78" s="75">
        <v>12277</v>
      </c>
      <c r="H78" s="76">
        <f>G78/G82</f>
        <v>0.41321396115916664</v>
      </c>
      <c r="I78" s="77">
        <f>F78/G78</f>
        <v>2.579131709701067</v>
      </c>
      <c r="J78" s="74">
        <f>E78*I78</f>
        <v>2.579131709701067</v>
      </c>
      <c r="K78" s="78">
        <f>G78*J78</f>
        <v>31664</v>
      </c>
      <c r="L78" s="214"/>
    </row>
    <row r="79" spans="1:12" ht="12.75">
      <c r="A79" s="204"/>
      <c r="B79" s="212"/>
      <c r="C79" s="73" t="s">
        <v>26</v>
      </c>
      <c r="D79" s="73" t="s">
        <v>24</v>
      </c>
      <c r="E79" s="74">
        <v>1</v>
      </c>
      <c r="F79" s="75">
        <v>15760</v>
      </c>
      <c r="G79" s="75">
        <v>5772</v>
      </c>
      <c r="H79" s="76">
        <f>G79/G82</f>
        <v>0.19427148194271482</v>
      </c>
      <c r="I79" s="77">
        <f>F79/G79</f>
        <v>2.73042273042273</v>
      </c>
      <c r="J79" s="74">
        <f>E79*I79</f>
        <v>2.73042273042273</v>
      </c>
      <c r="K79" s="78">
        <f>G79*J79</f>
        <v>15759.999999999998</v>
      </c>
      <c r="L79" s="214"/>
    </row>
    <row r="80" spans="1:12" ht="12.75">
      <c r="A80" s="204"/>
      <c r="B80" s="212"/>
      <c r="C80" s="73" t="s">
        <v>11</v>
      </c>
      <c r="D80" s="73" t="s">
        <v>24</v>
      </c>
      <c r="E80" s="74">
        <v>1</v>
      </c>
      <c r="F80" s="75">
        <v>4350</v>
      </c>
      <c r="G80" s="75">
        <v>1350</v>
      </c>
      <c r="H80" s="76">
        <f>G80/G82</f>
        <v>0.04543771667059338</v>
      </c>
      <c r="I80" s="77">
        <f>F80/G80</f>
        <v>3.2222222222222223</v>
      </c>
      <c r="J80" s="74">
        <f>E80*I80</f>
        <v>3.2222222222222223</v>
      </c>
      <c r="K80" s="78">
        <f>G80*J80</f>
        <v>4350</v>
      </c>
      <c r="L80" s="214"/>
    </row>
    <row r="81" spans="1:12" ht="12.75">
      <c r="A81" s="204"/>
      <c r="B81" s="212"/>
      <c r="C81" s="73" t="s">
        <v>82</v>
      </c>
      <c r="D81" s="73" t="s">
        <v>24</v>
      </c>
      <c r="E81" s="74">
        <v>1</v>
      </c>
      <c r="F81" s="75">
        <v>270</v>
      </c>
      <c r="G81" s="75">
        <v>90</v>
      </c>
      <c r="H81" s="76">
        <f>G81/G82</f>
        <v>0.0030291811113728924</v>
      </c>
      <c r="I81" s="77">
        <f>F81/G81</f>
        <v>3</v>
      </c>
      <c r="J81" s="74">
        <f>E81*I81</f>
        <v>3</v>
      </c>
      <c r="K81" s="78">
        <f>G81*J81</f>
        <v>270</v>
      </c>
      <c r="L81" s="214"/>
    </row>
    <row r="82" spans="1:12" ht="12.75">
      <c r="A82" s="204"/>
      <c r="B82" s="212"/>
      <c r="C82" s="73"/>
      <c r="D82" s="73"/>
      <c r="E82" s="74"/>
      <c r="F82" s="79">
        <f>SUM(F77:F81)</f>
        <v>78907</v>
      </c>
      <c r="G82" s="79">
        <f>SUM(G77:G81)</f>
        <v>29711</v>
      </c>
      <c r="H82" s="80">
        <f>SUM(H77:H81)</f>
        <v>0.9999999999999999</v>
      </c>
      <c r="I82" s="81" t="s">
        <v>231</v>
      </c>
      <c r="J82" s="82"/>
      <c r="K82" s="83">
        <f>SUM(K77:K81)</f>
        <v>78907</v>
      </c>
      <c r="L82" s="214"/>
    </row>
    <row r="83" spans="1:12" ht="12.75">
      <c r="A83" s="204"/>
      <c r="B83" s="43"/>
      <c r="C83" s="44"/>
      <c r="D83" s="44"/>
      <c r="E83" s="90"/>
      <c r="F83" s="46"/>
      <c r="G83" s="46"/>
      <c r="H83" s="47" t="s">
        <v>231</v>
      </c>
      <c r="I83" s="48"/>
      <c r="J83" s="45"/>
      <c r="K83" s="49"/>
      <c r="L83" s="50"/>
    </row>
    <row r="84" spans="1:12" ht="12.75">
      <c r="A84" s="204"/>
      <c r="B84" s="212" t="s">
        <v>233</v>
      </c>
      <c r="C84" s="73" t="str">
        <f>C77</f>
        <v>15 MG     </v>
      </c>
      <c r="D84" s="73" t="str">
        <f>D77</f>
        <v>TABLET ER </v>
      </c>
      <c r="E84" s="74">
        <f>(E63*(F63/F84))+(E70*(F70/F84))+(E77*(F77/F84))</f>
        <v>1</v>
      </c>
      <c r="F84" s="75">
        <f aca="true" t="shared" si="4" ref="F84:G88">F63+F70+F77</f>
        <v>2775681</v>
      </c>
      <c r="G84" s="75">
        <f t="shared" si="4"/>
        <v>1122723.5235775318</v>
      </c>
      <c r="H84" s="76">
        <f>G84/G89</f>
        <v>0.38749828097773975</v>
      </c>
      <c r="I84" s="77">
        <f>F84/G84</f>
        <v>2.4722747334582946</v>
      </c>
      <c r="J84" s="74">
        <f>E84*I84</f>
        <v>2.4722747334582946</v>
      </c>
      <c r="K84" s="78">
        <f>G84*J84</f>
        <v>2775681</v>
      </c>
      <c r="L84" s="214">
        <f>K89/G89</f>
        <v>2.595373693704287</v>
      </c>
    </row>
    <row r="85" spans="1:12" ht="12.75">
      <c r="A85" s="204"/>
      <c r="B85" s="212"/>
      <c r="C85" s="73" t="str">
        <f aca="true" t="shared" si="5" ref="C85:D88">C78</f>
        <v>30 MG     </v>
      </c>
      <c r="D85" s="73" t="str">
        <f t="shared" si="5"/>
        <v>TABLET ER </v>
      </c>
      <c r="E85" s="74">
        <f>(E64*(F64/F85))+(E71*(F71/F85))+(E78*(F78/F85))</f>
        <v>1</v>
      </c>
      <c r="F85" s="75">
        <f t="shared" si="4"/>
        <v>2800219</v>
      </c>
      <c r="G85" s="75">
        <f t="shared" si="4"/>
        <v>1094242.536696266</v>
      </c>
      <c r="H85" s="76">
        <f>G85/G89</f>
        <v>0.37766831551850266</v>
      </c>
      <c r="I85" s="77">
        <f>F85/G85</f>
        <v>2.559047840028604</v>
      </c>
      <c r="J85" s="74">
        <f>E85*I85</f>
        <v>2.559047840028604</v>
      </c>
      <c r="K85" s="78">
        <f>G85*J85</f>
        <v>2800219</v>
      </c>
      <c r="L85" s="214"/>
    </row>
    <row r="86" spans="1:12" ht="12.75">
      <c r="A86" s="204"/>
      <c r="B86" s="212"/>
      <c r="C86" s="73" t="str">
        <f t="shared" si="5"/>
        <v>60 MG     </v>
      </c>
      <c r="D86" s="73" t="str">
        <f t="shared" si="5"/>
        <v>TABLET ER </v>
      </c>
      <c r="E86" s="74">
        <f>(E65*(F65/F86))+(E72*(F72/F86))+(E79*(F79/F86))</f>
        <v>1</v>
      </c>
      <c r="F86" s="75">
        <f t="shared" si="4"/>
        <v>1387690</v>
      </c>
      <c r="G86" s="75">
        <f t="shared" si="4"/>
        <v>504979.49742101645</v>
      </c>
      <c r="H86" s="76">
        <f>G86/G89</f>
        <v>0.17428929123718845</v>
      </c>
      <c r="I86" s="77">
        <f>F86/G86</f>
        <v>2.7480125571178218</v>
      </c>
      <c r="J86" s="74">
        <f>E86*I86</f>
        <v>2.7480125571178218</v>
      </c>
      <c r="K86" s="78">
        <f>G86*J86</f>
        <v>1387690</v>
      </c>
      <c r="L86" s="214"/>
    </row>
    <row r="87" spans="1:12" ht="12.75">
      <c r="A87" s="204"/>
      <c r="B87" s="212"/>
      <c r="C87" s="73" t="str">
        <f t="shared" si="5"/>
        <v>100 MG    </v>
      </c>
      <c r="D87" s="73" t="str">
        <f t="shared" si="5"/>
        <v>TABLET ER </v>
      </c>
      <c r="E87" s="74">
        <f>(E66*(F66/F87))+(E73*(F73/F87))+(E80*(F80/F87))</f>
        <v>1</v>
      </c>
      <c r="F87" s="75">
        <f t="shared" si="4"/>
        <v>505916</v>
      </c>
      <c r="G87" s="75">
        <f t="shared" si="4"/>
        <v>159652.4731090356</v>
      </c>
      <c r="H87" s="76">
        <f>G87/G89</f>
        <v>0.05510266560236004</v>
      </c>
      <c r="I87" s="77">
        <f>F87/G87</f>
        <v>3.1688578958277813</v>
      </c>
      <c r="J87" s="74">
        <f>E87*I87</f>
        <v>3.1688578958277813</v>
      </c>
      <c r="K87" s="78">
        <f>G87*J87</f>
        <v>505916</v>
      </c>
      <c r="L87" s="214"/>
    </row>
    <row r="88" spans="1:12" ht="12.75">
      <c r="A88" s="204"/>
      <c r="B88" s="212"/>
      <c r="C88" s="73" t="str">
        <f t="shared" si="5"/>
        <v>200 MG    </v>
      </c>
      <c r="D88" s="73" t="str">
        <f t="shared" si="5"/>
        <v>TABLET ER </v>
      </c>
      <c r="E88" s="74">
        <f>(E67*(F67/F88))+(E74*(F74/F88))+(E81*(F81/F88))</f>
        <v>1</v>
      </c>
      <c r="F88" s="75">
        <f t="shared" si="4"/>
        <v>50236</v>
      </c>
      <c r="G88" s="75">
        <f t="shared" si="4"/>
        <v>15765.851029803733</v>
      </c>
      <c r="H88" s="76">
        <f>G88/G89</f>
        <v>0.005441446664209124</v>
      </c>
      <c r="I88" s="77">
        <f>F88/G88</f>
        <v>3.1863804817788757</v>
      </c>
      <c r="J88" s="74">
        <f>E88*I88</f>
        <v>3.1863804817788757</v>
      </c>
      <c r="K88" s="78">
        <f>G88*J88</f>
        <v>50236</v>
      </c>
      <c r="L88" s="214"/>
    </row>
    <row r="89" spans="1:12" ht="13.5" thickBot="1">
      <c r="A89" s="205"/>
      <c r="B89" s="215"/>
      <c r="C89" s="91"/>
      <c r="D89" s="91"/>
      <c r="E89" s="92"/>
      <c r="F89" s="93">
        <f>SUM(F84:F88)</f>
        <v>7519742</v>
      </c>
      <c r="G89" s="93">
        <f>SUM(G84:G88)</f>
        <v>2897363.8818336534</v>
      </c>
      <c r="H89" s="94">
        <f>SUM(H84:H88)</f>
        <v>1</v>
      </c>
      <c r="I89" s="95" t="s">
        <v>231</v>
      </c>
      <c r="J89" s="96"/>
      <c r="K89" s="97">
        <f>SUM(K84:K88)</f>
        <v>7519742</v>
      </c>
      <c r="L89" s="216"/>
    </row>
    <row r="90" spans="1:12" ht="14.25" thickBot="1" thickTop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60"/>
    </row>
    <row r="91" spans="1:12" ht="13.5" thickTop="1">
      <c r="A91" s="203" t="s">
        <v>15</v>
      </c>
      <c r="B91" s="206" t="s">
        <v>3</v>
      </c>
      <c r="C91" s="26" t="s">
        <v>59</v>
      </c>
      <c r="D91" s="26" t="s">
        <v>135</v>
      </c>
      <c r="E91" s="27">
        <v>1</v>
      </c>
      <c r="F91" s="28">
        <v>4138</v>
      </c>
      <c r="G91" s="28">
        <f aca="true" t="shared" si="6" ref="G91:G97">F91/I91</f>
        <v>2170.448999437801</v>
      </c>
      <c r="H91" s="29">
        <f>G91/G99</f>
        <v>0.2453948754208955</v>
      </c>
      <c r="I91" s="30">
        <f aca="true" t="shared" si="7" ref="I91:I97">(F101+F111)/(G101+G111)</f>
        <v>1.9065179606025493</v>
      </c>
      <c r="J91" s="27">
        <f aca="true" t="shared" si="8" ref="J91:J98">I91*E91</f>
        <v>1.9065179606025493</v>
      </c>
      <c r="K91" s="31">
        <f aca="true" t="shared" si="9" ref="K91:K98">G91*J91</f>
        <v>4138</v>
      </c>
      <c r="L91" s="207">
        <f>K99/G99</f>
        <v>2.02030136580531</v>
      </c>
    </row>
    <row r="92" spans="1:12" ht="12.75">
      <c r="A92" s="204"/>
      <c r="B92" s="199"/>
      <c r="C92" s="32" t="s">
        <v>98</v>
      </c>
      <c r="D92" s="32" t="s">
        <v>135</v>
      </c>
      <c r="E92" s="33">
        <v>1</v>
      </c>
      <c r="F92" s="34">
        <v>8622</v>
      </c>
      <c r="G92" s="34">
        <f t="shared" si="6"/>
        <v>4181.487196391915</v>
      </c>
      <c r="H92" s="35">
        <f>G92/G99</f>
        <v>0.47276647822568163</v>
      </c>
      <c r="I92" s="36">
        <f t="shared" si="7"/>
        <v>2.0619458090029967</v>
      </c>
      <c r="J92" s="33">
        <f t="shared" si="8"/>
        <v>2.0619458090029967</v>
      </c>
      <c r="K92" s="37">
        <f t="shared" si="9"/>
        <v>8622</v>
      </c>
      <c r="L92" s="200"/>
    </row>
    <row r="93" spans="1:12" ht="12.75">
      <c r="A93" s="204"/>
      <c r="B93" s="199"/>
      <c r="C93" s="32" t="s">
        <v>22</v>
      </c>
      <c r="D93" s="32" t="s">
        <v>135</v>
      </c>
      <c r="E93" s="33">
        <v>1</v>
      </c>
      <c r="F93" s="34">
        <v>2025</v>
      </c>
      <c r="G93" s="34">
        <f t="shared" si="6"/>
        <v>1014.3832960817406</v>
      </c>
      <c r="H93" s="35">
        <f>G93/G99</f>
        <v>0.11468800355847733</v>
      </c>
      <c r="I93" s="36">
        <f t="shared" si="7"/>
        <v>1.996286815666198</v>
      </c>
      <c r="J93" s="33">
        <f t="shared" si="8"/>
        <v>1.996286815666198</v>
      </c>
      <c r="K93" s="37">
        <f t="shared" si="9"/>
        <v>2025</v>
      </c>
      <c r="L93" s="200"/>
    </row>
    <row r="94" spans="1:12" ht="12.75">
      <c r="A94" s="204"/>
      <c r="B94" s="199"/>
      <c r="C94" s="32" t="s">
        <v>13</v>
      </c>
      <c r="D94" s="32" t="s">
        <v>135</v>
      </c>
      <c r="E94" s="33">
        <v>1</v>
      </c>
      <c r="F94" s="34">
        <v>1602</v>
      </c>
      <c r="G94" s="34">
        <f t="shared" si="6"/>
        <v>783.536169106818</v>
      </c>
      <c r="H94" s="35">
        <f>G94/G99</f>
        <v>0.08858801135411953</v>
      </c>
      <c r="I94" s="36">
        <f t="shared" si="7"/>
        <v>2.0445769616815257</v>
      </c>
      <c r="J94" s="33">
        <f t="shared" si="8"/>
        <v>2.0445769616815257</v>
      </c>
      <c r="K94" s="37">
        <f t="shared" si="9"/>
        <v>1602</v>
      </c>
      <c r="L94" s="200"/>
    </row>
    <row r="95" spans="1:12" ht="12.75">
      <c r="A95" s="204"/>
      <c r="B95" s="199"/>
      <c r="C95" s="32" t="s">
        <v>26</v>
      </c>
      <c r="D95" s="32" t="s">
        <v>135</v>
      </c>
      <c r="E95" s="33">
        <v>1</v>
      </c>
      <c r="F95" s="34">
        <v>1246</v>
      </c>
      <c r="G95" s="34">
        <f t="shared" si="6"/>
        <v>593.261075115797</v>
      </c>
      <c r="H95" s="35">
        <f>G95/G99</f>
        <v>0.06707516631711555</v>
      </c>
      <c r="I95" s="36">
        <f t="shared" si="7"/>
        <v>2.1002557765260375</v>
      </c>
      <c r="J95" s="33">
        <f t="shared" si="8"/>
        <v>2.1002557765260375</v>
      </c>
      <c r="K95" s="37">
        <f t="shared" si="9"/>
        <v>1246</v>
      </c>
      <c r="L95" s="200"/>
    </row>
    <row r="96" spans="1:12" ht="12.75">
      <c r="A96" s="204"/>
      <c r="B96" s="199"/>
      <c r="C96" s="32" t="s">
        <v>99</v>
      </c>
      <c r="D96" s="32" t="s">
        <v>135</v>
      </c>
      <c r="E96" s="33">
        <v>1</v>
      </c>
      <c r="F96" s="34">
        <v>0.0001</v>
      </c>
      <c r="G96" s="34">
        <v>0.0001</v>
      </c>
      <c r="H96" s="35">
        <f>G96/G99</f>
        <v>1.130618021821562E-08</v>
      </c>
      <c r="I96" s="36">
        <f>F96/G96</f>
        <v>1</v>
      </c>
      <c r="J96" s="33">
        <f t="shared" si="8"/>
        <v>1</v>
      </c>
      <c r="K96" s="37">
        <f t="shared" si="9"/>
        <v>0.0001</v>
      </c>
      <c r="L96" s="200"/>
    </row>
    <row r="97" spans="1:12" ht="12.75">
      <c r="A97" s="204"/>
      <c r="B97" s="199"/>
      <c r="C97" s="32" t="s">
        <v>11</v>
      </c>
      <c r="D97" s="32" t="s">
        <v>135</v>
      </c>
      <c r="E97" s="33">
        <v>1</v>
      </c>
      <c r="F97" s="34">
        <v>236</v>
      </c>
      <c r="G97" s="34">
        <f t="shared" si="6"/>
        <v>101.60321425659195</v>
      </c>
      <c r="H97" s="35">
        <f>G97/G99</f>
        <v>0.011487442511350032</v>
      </c>
      <c r="I97" s="36">
        <f t="shared" si="7"/>
        <v>2.322761161905746</v>
      </c>
      <c r="J97" s="33">
        <f t="shared" si="8"/>
        <v>2.322761161905746</v>
      </c>
      <c r="K97" s="37">
        <f t="shared" si="9"/>
        <v>235.99999999999997</v>
      </c>
      <c r="L97" s="200"/>
    </row>
    <row r="98" spans="1:12" ht="12.75">
      <c r="A98" s="204"/>
      <c r="B98" s="199"/>
      <c r="C98" s="32" t="s">
        <v>234</v>
      </c>
      <c r="D98" s="32" t="s">
        <v>135</v>
      </c>
      <c r="E98" s="33">
        <v>1</v>
      </c>
      <c r="F98" s="34">
        <v>0.0001</v>
      </c>
      <c r="G98" s="34">
        <v>0.0001</v>
      </c>
      <c r="H98" s="35">
        <f>G98/G99</f>
        <v>1.130618021821562E-08</v>
      </c>
      <c r="I98" s="36">
        <f>F98/G98</f>
        <v>1</v>
      </c>
      <c r="J98" s="33">
        <f t="shared" si="8"/>
        <v>1</v>
      </c>
      <c r="K98" s="37">
        <f t="shared" si="9"/>
        <v>0.0001</v>
      </c>
      <c r="L98" s="200"/>
    </row>
    <row r="99" spans="1:12" ht="12.75">
      <c r="A99" s="204"/>
      <c r="B99" s="199"/>
      <c r="C99" s="32"/>
      <c r="D99" s="32"/>
      <c r="E99" s="33"/>
      <c r="F99" s="38">
        <f>SUM(F91:F98)</f>
        <v>17869.000200000002</v>
      </c>
      <c r="G99" s="38">
        <f>SUM(G91:G98)</f>
        <v>8844.720150390664</v>
      </c>
      <c r="H99" s="39">
        <f>SUM(H91:H98)</f>
        <v>1</v>
      </c>
      <c r="I99" s="40" t="s">
        <v>231</v>
      </c>
      <c r="J99" s="41" t="s">
        <v>231</v>
      </c>
      <c r="K99" s="42">
        <f>SUM(K91:K98)</f>
        <v>17869.000200000002</v>
      </c>
      <c r="L99" s="200"/>
    </row>
    <row r="100" spans="1:12" ht="12.75">
      <c r="A100" s="204"/>
      <c r="B100" s="43"/>
      <c r="C100" s="44"/>
      <c r="D100" s="44"/>
      <c r="E100" s="45"/>
      <c r="F100" s="46"/>
      <c r="G100" s="46"/>
      <c r="H100" s="47" t="s">
        <v>231</v>
      </c>
      <c r="I100" s="48"/>
      <c r="J100" s="45"/>
      <c r="K100" s="49"/>
      <c r="L100" s="50"/>
    </row>
    <row r="101" spans="1:12" ht="12.75">
      <c r="A101" s="204"/>
      <c r="B101" s="199" t="s">
        <v>156</v>
      </c>
      <c r="C101" s="32" t="s">
        <v>59</v>
      </c>
      <c r="D101" s="32" t="s">
        <v>135</v>
      </c>
      <c r="E101" s="33">
        <v>1</v>
      </c>
      <c r="F101" s="34">
        <v>63799</v>
      </c>
      <c r="G101" s="34">
        <v>33166</v>
      </c>
      <c r="H101" s="35">
        <f>G101/G109</f>
        <v>0.07402612765634521</v>
      </c>
      <c r="I101" s="36">
        <f aca="true" t="shared" si="10" ref="I101:I108">F101/G101</f>
        <v>1.9236266055599107</v>
      </c>
      <c r="J101" s="33">
        <f aca="true" t="shared" si="11" ref="J101:J108">I101*E101</f>
        <v>1.9236266055599107</v>
      </c>
      <c r="K101" s="37">
        <f aca="true" t="shared" si="12" ref="K101:K108">G101*J101</f>
        <v>63799</v>
      </c>
      <c r="L101" s="200">
        <f>K109/G109</f>
        <v>2.0880162310197283</v>
      </c>
    </row>
    <row r="102" spans="1:12" ht="12.75">
      <c r="A102" s="204"/>
      <c r="B102" s="199"/>
      <c r="C102" s="32" t="s">
        <v>98</v>
      </c>
      <c r="D102" s="32" t="s">
        <v>135</v>
      </c>
      <c r="E102" s="33">
        <v>1</v>
      </c>
      <c r="F102" s="34">
        <v>196123</v>
      </c>
      <c r="G102" s="34">
        <v>94514</v>
      </c>
      <c r="H102" s="35">
        <f>G102/G109</f>
        <v>0.21095415272603904</v>
      </c>
      <c r="I102" s="36">
        <f t="shared" si="10"/>
        <v>2.0750682438580528</v>
      </c>
      <c r="J102" s="33">
        <f t="shared" si="11"/>
        <v>2.0750682438580528</v>
      </c>
      <c r="K102" s="37">
        <f t="shared" si="12"/>
        <v>196123</v>
      </c>
      <c r="L102" s="200"/>
    </row>
    <row r="103" spans="1:12" ht="12.75">
      <c r="A103" s="204"/>
      <c r="B103" s="199"/>
      <c r="C103" s="32" t="s">
        <v>22</v>
      </c>
      <c r="D103" s="32" t="s">
        <v>135</v>
      </c>
      <c r="E103" s="33">
        <v>1</v>
      </c>
      <c r="F103" s="34">
        <v>192507</v>
      </c>
      <c r="G103" s="34">
        <v>96062</v>
      </c>
      <c r="H103" s="35">
        <f>G103/G109</f>
        <v>0.21440927078706606</v>
      </c>
      <c r="I103" s="36">
        <f t="shared" si="10"/>
        <v>2.0039870083904145</v>
      </c>
      <c r="J103" s="33">
        <f t="shared" si="11"/>
        <v>2.0039870083904145</v>
      </c>
      <c r="K103" s="37">
        <f t="shared" si="12"/>
        <v>192507</v>
      </c>
      <c r="L103" s="200"/>
    </row>
    <row r="104" spans="1:12" ht="12.75">
      <c r="A104" s="204"/>
      <c r="B104" s="199"/>
      <c r="C104" s="32" t="s">
        <v>13</v>
      </c>
      <c r="D104" s="32" t="s">
        <v>135</v>
      </c>
      <c r="E104" s="33">
        <v>1</v>
      </c>
      <c r="F104" s="34">
        <v>135186</v>
      </c>
      <c r="G104" s="34">
        <v>66068</v>
      </c>
      <c r="H104" s="35">
        <f>G104/G109</f>
        <v>0.14746301037205015</v>
      </c>
      <c r="I104" s="36">
        <f t="shared" si="10"/>
        <v>2.046164557728401</v>
      </c>
      <c r="J104" s="33">
        <f t="shared" si="11"/>
        <v>2.046164557728401</v>
      </c>
      <c r="K104" s="37">
        <f t="shared" si="12"/>
        <v>135186</v>
      </c>
      <c r="L104" s="200"/>
    </row>
    <row r="105" spans="1:12" ht="12.75">
      <c r="A105" s="204"/>
      <c r="B105" s="199"/>
      <c r="C105" s="32" t="s">
        <v>26</v>
      </c>
      <c r="D105" s="32" t="s">
        <v>135</v>
      </c>
      <c r="E105" s="33">
        <v>1</v>
      </c>
      <c r="F105" s="34">
        <v>140671</v>
      </c>
      <c r="G105" s="34">
        <v>67072</v>
      </c>
      <c r="H105" s="35">
        <f>G105/G109</f>
        <v>0.1497039267372124</v>
      </c>
      <c r="I105" s="36">
        <f t="shared" si="10"/>
        <v>2.097313334923664</v>
      </c>
      <c r="J105" s="33">
        <f t="shared" si="11"/>
        <v>2.097313334923664</v>
      </c>
      <c r="K105" s="37">
        <f t="shared" si="12"/>
        <v>140671</v>
      </c>
      <c r="L105" s="200"/>
    </row>
    <row r="106" spans="1:12" ht="12.75">
      <c r="A106" s="204"/>
      <c r="B106" s="199"/>
      <c r="C106" s="32" t="s">
        <v>99</v>
      </c>
      <c r="D106" s="32" t="s">
        <v>135</v>
      </c>
      <c r="E106" s="33">
        <v>1</v>
      </c>
      <c r="F106" s="34">
        <v>64304</v>
      </c>
      <c r="G106" s="34">
        <v>31251</v>
      </c>
      <c r="H106" s="35">
        <f>G106/G109</f>
        <v>0.06975186984829175</v>
      </c>
      <c r="I106" s="36">
        <f t="shared" si="10"/>
        <v>2.057662154811046</v>
      </c>
      <c r="J106" s="33">
        <f t="shared" si="11"/>
        <v>2.057662154811046</v>
      </c>
      <c r="K106" s="37">
        <f t="shared" si="12"/>
        <v>64303.99999999999</v>
      </c>
      <c r="L106" s="200"/>
    </row>
    <row r="107" spans="1:12" ht="12.75">
      <c r="A107" s="204"/>
      <c r="B107" s="199"/>
      <c r="C107" s="32" t="s">
        <v>11</v>
      </c>
      <c r="D107" s="32" t="s">
        <v>135</v>
      </c>
      <c r="E107" s="33">
        <v>1</v>
      </c>
      <c r="F107" s="34">
        <v>128179</v>
      </c>
      <c r="G107" s="34">
        <v>55467</v>
      </c>
      <c r="H107" s="35">
        <f>G107/G109</f>
        <v>0.12380170122156725</v>
      </c>
      <c r="I107" s="36">
        <f t="shared" si="10"/>
        <v>2.3109055835000993</v>
      </c>
      <c r="J107" s="33">
        <f t="shared" si="11"/>
        <v>2.3109055835000993</v>
      </c>
      <c r="K107" s="37">
        <f t="shared" si="12"/>
        <v>128179.00000000001</v>
      </c>
      <c r="L107" s="200"/>
    </row>
    <row r="108" spans="1:12" ht="12.75">
      <c r="A108" s="204"/>
      <c r="B108" s="199"/>
      <c r="C108" s="32" t="s">
        <v>82</v>
      </c>
      <c r="D108" s="32" t="s">
        <v>135</v>
      </c>
      <c r="E108" s="33">
        <v>1</v>
      </c>
      <c r="F108" s="34">
        <v>14727</v>
      </c>
      <c r="G108" s="34">
        <v>4431</v>
      </c>
      <c r="H108" s="35">
        <f>G108/G109</f>
        <v>0.009889940651428137</v>
      </c>
      <c r="I108" s="36">
        <f t="shared" si="10"/>
        <v>3.3236289776574135</v>
      </c>
      <c r="J108" s="33">
        <f t="shared" si="11"/>
        <v>3.3236289776574135</v>
      </c>
      <c r="K108" s="37">
        <f t="shared" si="12"/>
        <v>14727</v>
      </c>
      <c r="L108" s="200"/>
    </row>
    <row r="109" spans="1:12" ht="12.75">
      <c r="A109" s="204"/>
      <c r="B109" s="199"/>
      <c r="C109" s="32"/>
      <c r="D109" s="32"/>
      <c r="E109" s="33"/>
      <c r="F109" s="38">
        <f>SUM(F101:F108)</f>
        <v>935496</v>
      </c>
      <c r="G109" s="38">
        <f>SUM(G101:G108)</f>
        <v>448031</v>
      </c>
      <c r="H109" s="39">
        <f>SUM(H101:H108)</f>
        <v>1</v>
      </c>
      <c r="I109" s="40"/>
      <c r="J109" s="41"/>
      <c r="K109" s="42">
        <f>SUM(K101:K108)</f>
        <v>935496</v>
      </c>
      <c r="L109" s="200"/>
    </row>
    <row r="110" spans="1:12" ht="12.75">
      <c r="A110" s="204"/>
      <c r="B110" s="43"/>
      <c r="C110" s="44"/>
      <c r="D110" s="44"/>
      <c r="E110" s="45"/>
      <c r="F110" s="46"/>
      <c r="G110" s="46"/>
      <c r="H110" s="47" t="s">
        <v>231</v>
      </c>
      <c r="I110" s="48"/>
      <c r="J110" s="45"/>
      <c r="K110" s="49"/>
      <c r="L110" s="50"/>
    </row>
    <row r="111" spans="1:12" ht="12.75">
      <c r="A111" s="204"/>
      <c r="B111" s="199" t="s">
        <v>232</v>
      </c>
      <c r="C111" s="32" t="s">
        <v>59</v>
      </c>
      <c r="D111" s="32" t="s">
        <v>135</v>
      </c>
      <c r="E111" s="33">
        <v>1</v>
      </c>
      <c r="F111" s="34">
        <v>2014</v>
      </c>
      <c r="G111" s="34">
        <v>1354</v>
      </c>
      <c r="H111" s="35">
        <f>G111/G119</f>
        <v>0.09512434947924442</v>
      </c>
      <c r="I111" s="36">
        <f aca="true" t="shared" si="13" ref="I111:I118">F111/G111</f>
        <v>1.4874446085672082</v>
      </c>
      <c r="J111" s="33">
        <f aca="true" t="shared" si="14" ref="J111:J118">I111*E111</f>
        <v>1.4874446085672082</v>
      </c>
      <c r="K111" s="37">
        <f aca="true" t="shared" si="15" ref="K111:K118">G111*J111</f>
        <v>2013.9999999999998</v>
      </c>
      <c r="L111" s="200">
        <f>K119/G119</f>
        <v>1.9638892724189319</v>
      </c>
    </row>
    <row r="112" spans="1:12" ht="12.75">
      <c r="A112" s="204"/>
      <c r="B112" s="199"/>
      <c r="C112" s="32" t="s">
        <v>98</v>
      </c>
      <c r="D112" s="32" t="s">
        <v>135</v>
      </c>
      <c r="E112" s="33">
        <v>1</v>
      </c>
      <c r="F112" s="34">
        <v>4094</v>
      </c>
      <c r="G112" s="34">
        <v>2587</v>
      </c>
      <c r="H112" s="35">
        <f>G112/G119</f>
        <v>0.1817479262206834</v>
      </c>
      <c r="I112" s="36">
        <f t="shared" si="13"/>
        <v>1.58252802473908</v>
      </c>
      <c r="J112" s="33">
        <f t="shared" si="14"/>
        <v>1.58252802473908</v>
      </c>
      <c r="K112" s="37">
        <f t="shared" si="15"/>
        <v>4094</v>
      </c>
      <c r="L112" s="200"/>
    </row>
    <row r="113" spans="1:12" ht="12.75">
      <c r="A113" s="204"/>
      <c r="B113" s="199"/>
      <c r="C113" s="32" t="s">
        <v>22</v>
      </c>
      <c r="D113" s="32" t="s">
        <v>135</v>
      </c>
      <c r="E113" s="33">
        <v>1</v>
      </c>
      <c r="F113" s="34">
        <v>4800</v>
      </c>
      <c r="G113" s="34">
        <v>2775</v>
      </c>
      <c r="H113" s="35">
        <f>G113/G119</f>
        <v>0.19495573840834807</v>
      </c>
      <c r="I113" s="36">
        <f t="shared" si="13"/>
        <v>1.7297297297297298</v>
      </c>
      <c r="J113" s="33">
        <f t="shared" si="14"/>
        <v>1.7297297297297298</v>
      </c>
      <c r="K113" s="37">
        <f t="shared" si="15"/>
        <v>4800</v>
      </c>
      <c r="L113" s="200"/>
    </row>
    <row r="114" spans="1:12" ht="12.75">
      <c r="A114" s="204"/>
      <c r="B114" s="199"/>
      <c r="C114" s="32" t="s">
        <v>13</v>
      </c>
      <c r="D114" s="32" t="s">
        <v>135</v>
      </c>
      <c r="E114" s="33">
        <v>1</v>
      </c>
      <c r="F114" s="34">
        <v>3330</v>
      </c>
      <c r="G114" s="34">
        <v>1680</v>
      </c>
      <c r="H114" s="35">
        <f>G114/G119</f>
        <v>0.11802725784721613</v>
      </c>
      <c r="I114" s="36">
        <f t="shared" si="13"/>
        <v>1.9821428571428572</v>
      </c>
      <c r="J114" s="33">
        <f t="shared" si="14"/>
        <v>1.9821428571428572</v>
      </c>
      <c r="K114" s="37">
        <f t="shared" si="15"/>
        <v>3330</v>
      </c>
      <c r="L114" s="200"/>
    </row>
    <row r="115" spans="1:12" ht="12.75">
      <c r="A115" s="204"/>
      <c r="B115" s="199"/>
      <c r="C115" s="32" t="s">
        <v>26</v>
      </c>
      <c r="D115" s="32" t="s">
        <v>135</v>
      </c>
      <c r="E115" s="33">
        <v>1</v>
      </c>
      <c r="F115" s="34">
        <v>5490</v>
      </c>
      <c r="G115" s="34">
        <v>2520</v>
      </c>
      <c r="H115" s="35">
        <f>G115/G119</f>
        <v>0.1770408867708242</v>
      </c>
      <c r="I115" s="36">
        <f t="shared" si="13"/>
        <v>2.1785714285714284</v>
      </c>
      <c r="J115" s="33">
        <f t="shared" si="14"/>
        <v>2.1785714285714284</v>
      </c>
      <c r="K115" s="37">
        <f t="shared" si="15"/>
        <v>5489.999999999999</v>
      </c>
      <c r="L115" s="200"/>
    </row>
    <row r="116" spans="1:12" ht="12.75">
      <c r="A116" s="204"/>
      <c r="B116" s="199"/>
      <c r="C116" s="32" t="s">
        <v>99</v>
      </c>
      <c r="D116" s="32" t="s">
        <v>135</v>
      </c>
      <c r="E116" s="33">
        <v>1</v>
      </c>
      <c r="F116" s="34">
        <v>1506</v>
      </c>
      <c r="G116" s="34">
        <v>708</v>
      </c>
      <c r="H116" s="35">
        <f>G116/G119</f>
        <v>0.04974005866418394</v>
      </c>
      <c r="I116" s="36">
        <f t="shared" si="13"/>
        <v>2.1271186440677967</v>
      </c>
      <c r="J116" s="33">
        <f t="shared" si="14"/>
        <v>2.1271186440677967</v>
      </c>
      <c r="K116" s="37">
        <f t="shared" si="15"/>
        <v>1506</v>
      </c>
      <c r="L116" s="200"/>
    </row>
    <row r="117" spans="1:12" ht="12.75">
      <c r="A117" s="204"/>
      <c r="B117" s="199"/>
      <c r="C117" s="32" t="s">
        <v>11</v>
      </c>
      <c r="D117" s="32" t="s">
        <v>135</v>
      </c>
      <c r="E117" s="33">
        <v>1</v>
      </c>
      <c r="F117" s="34">
        <v>6720</v>
      </c>
      <c r="G117" s="34">
        <v>2610</v>
      </c>
      <c r="H117" s="35">
        <f>G117/G119</f>
        <v>0.1833637755840679</v>
      </c>
      <c r="I117" s="36">
        <f t="shared" si="13"/>
        <v>2.574712643678161</v>
      </c>
      <c r="J117" s="33">
        <f t="shared" si="14"/>
        <v>2.574712643678161</v>
      </c>
      <c r="K117" s="37">
        <f t="shared" si="15"/>
        <v>6720</v>
      </c>
      <c r="L117" s="200"/>
    </row>
    <row r="118" spans="1:12" ht="12.75">
      <c r="A118" s="204"/>
      <c r="B118" s="199"/>
      <c r="C118" s="32" t="s">
        <v>236</v>
      </c>
      <c r="D118" s="32" t="s">
        <v>135</v>
      </c>
      <c r="E118" s="33">
        <v>1</v>
      </c>
      <c r="F118" s="34">
        <v>0.0001</v>
      </c>
      <c r="G118" s="34">
        <v>0.0001</v>
      </c>
      <c r="H118" s="35">
        <f>G118/G119</f>
        <v>7.025432014715246E-09</v>
      </c>
      <c r="I118" s="36">
        <f t="shared" si="13"/>
        <v>1</v>
      </c>
      <c r="J118" s="33">
        <f t="shared" si="14"/>
        <v>1</v>
      </c>
      <c r="K118" s="37">
        <f t="shared" si="15"/>
        <v>0.0001</v>
      </c>
      <c r="L118" s="200"/>
    </row>
    <row r="119" spans="1:12" ht="12.75">
      <c r="A119" s="204"/>
      <c r="B119" s="199"/>
      <c r="C119" s="32"/>
      <c r="D119" s="32"/>
      <c r="E119" s="33"/>
      <c r="F119" s="38">
        <f>SUM(F111:F118)</f>
        <v>27954.0001</v>
      </c>
      <c r="G119" s="38">
        <f>SUM(G111:G118)</f>
        <v>14234.0001</v>
      </c>
      <c r="H119" s="39">
        <f>SUM(H111:H118)</f>
        <v>1</v>
      </c>
      <c r="I119" s="40"/>
      <c r="J119" s="41"/>
      <c r="K119" s="42">
        <f>SUM(K111:K118)</f>
        <v>27954.0001</v>
      </c>
      <c r="L119" s="200"/>
    </row>
    <row r="120" spans="1:12" ht="12.75">
      <c r="A120" s="204"/>
      <c r="B120" s="43"/>
      <c r="C120" s="44"/>
      <c r="D120" s="44"/>
      <c r="E120" s="45"/>
      <c r="F120" s="46"/>
      <c r="G120" s="46"/>
      <c r="H120" s="47" t="s">
        <v>231</v>
      </c>
      <c r="I120" s="48"/>
      <c r="J120" s="45"/>
      <c r="K120" s="49"/>
      <c r="L120" s="50"/>
    </row>
    <row r="121" spans="1:12" ht="12.75">
      <c r="A121" s="204"/>
      <c r="B121" s="224" t="s">
        <v>235</v>
      </c>
      <c r="C121" s="32" t="str">
        <f>C111</f>
        <v>10 MG     </v>
      </c>
      <c r="D121" s="32" t="str">
        <f>D111</f>
        <v>CAP ER PEL</v>
      </c>
      <c r="E121" s="33">
        <f aca="true" t="shared" si="16" ref="E121:E128">(E91*(F91/F121))+(E101*(F101/F121))+(E111*(F111/F121))</f>
        <v>1</v>
      </c>
      <c r="F121" s="34">
        <f aca="true" t="shared" si="17" ref="F121:F128">F111+F101+F91</f>
        <v>69951</v>
      </c>
      <c r="G121" s="34">
        <f aca="true" t="shared" si="18" ref="G121:G128">G91+G101+G111</f>
        <v>36690.4489994378</v>
      </c>
      <c r="H121" s="35">
        <f>G121/G129</f>
        <v>0.07788089997365615</v>
      </c>
      <c r="I121" s="36">
        <f aca="true" t="shared" si="19" ref="I121:I128">F121/G121</f>
        <v>1.9065179606025493</v>
      </c>
      <c r="J121" s="33">
        <f aca="true" t="shared" si="20" ref="J121:J128">E121*I121</f>
        <v>1.9065179606025493</v>
      </c>
      <c r="K121" s="37">
        <f aca="true" t="shared" si="21" ref="K121:K128">G121*J121</f>
        <v>69951</v>
      </c>
      <c r="L121" s="200">
        <f>K129/G129</f>
        <v>2.0829945936552483</v>
      </c>
    </row>
    <row r="122" spans="1:12" ht="12.75">
      <c r="A122" s="204"/>
      <c r="B122" s="224"/>
      <c r="C122" s="32" t="str">
        <f aca="true" t="shared" si="22" ref="C122:D128">C112</f>
        <v>20 MG     </v>
      </c>
      <c r="D122" s="32" t="str">
        <f t="shared" si="22"/>
        <v>CAP ER PEL</v>
      </c>
      <c r="E122" s="33">
        <f t="shared" si="16"/>
        <v>1</v>
      </c>
      <c r="F122" s="34">
        <f t="shared" si="17"/>
        <v>208839</v>
      </c>
      <c r="G122" s="34">
        <f t="shared" si="18"/>
        <v>101282.48719639191</v>
      </c>
      <c r="H122" s="35">
        <f>G122/G129</f>
        <v>0.21498704620775214</v>
      </c>
      <c r="I122" s="36">
        <f t="shared" si="19"/>
        <v>2.0619458090029967</v>
      </c>
      <c r="J122" s="33">
        <f t="shared" si="20"/>
        <v>2.0619458090029967</v>
      </c>
      <c r="K122" s="37">
        <f t="shared" si="21"/>
        <v>208838.99999999997</v>
      </c>
      <c r="L122" s="200"/>
    </row>
    <row r="123" spans="1:12" ht="12.75">
      <c r="A123" s="204"/>
      <c r="B123" s="224"/>
      <c r="C123" s="32" t="str">
        <f t="shared" si="22"/>
        <v>30 MG     </v>
      </c>
      <c r="D123" s="32" t="str">
        <f t="shared" si="22"/>
        <v>CAP ER PEL</v>
      </c>
      <c r="E123" s="33">
        <f t="shared" si="16"/>
        <v>1</v>
      </c>
      <c r="F123" s="34">
        <f t="shared" si="17"/>
        <v>199332</v>
      </c>
      <c r="G123" s="34">
        <f t="shared" si="18"/>
        <v>99851.38329608174</v>
      </c>
      <c r="H123" s="35">
        <f>G123/G129</f>
        <v>0.21194931669635603</v>
      </c>
      <c r="I123" s="36">
        <f t="shared" si="19"/>
        <v>1.996286815666198</v>
      </c>
      <c r="J123" s="33">
        <f t="shared" si="20"/>
        <v>1.996286815666198</v>
      </c>
      <c r="K123" s="37">
        <f t="shared" si="21"/>
        <v>199332</v>
      </c>
      <c r="L123" s="200"/>
    </row>
    <row r="124" spans="1:12" ht="12.75">
      <c r="A124" s="204"/>
      <c r="B124" s="224"/>
      <c r="C124" s="32" t="str">
        <f t="shared" si="22"/>
        <v>50 MG     </v>
      </c>
      <c r="D124" s="32" t="str">
        <f t="shared" si="22"/>
        <v>CAP ER PEL</v>
      </c>
      <c r="E124" s="33">
        <f t="shared" si="16"/>
        <v>1</v>
      </c>
      <c r="F124" s="34">
        <f t="shared" si="17"/>
        <v>140118</v>
      </c>
      <c r="G124" s="34">
        <f t="shared" si="18"/>
        <v>68531.53616910682</v>
      </c>
      <c r="H124" s="35">
        <f>G124/G129</f>
        <v>0.14546831284373185</v>
      </c>
      <c r="I124" s="36">
        <f t="shared" si="19"/>
        <v>2.0445769616815253</v>
      </c>
      <c r="J124" s="33">
        <f t="shared" si="20"/>
        <v>2.0445769616815253</v>
      </c>
      <c r="K124" s="37">
        <f t="shared" si="21"/>
        <v>140118</v>
      </c>
      <c r="L124" s="200"/>
    </row>
    <row r="125" spans="1:12" ht="12.75">
      <c r="A125" s="204"/>
      <c r="B125" s="224"/>
      <c r="C125" s="32" t="str">
        <f t="shared" si="22"/>
        <v>60 MG     </v>
      </c>
      <c r="D125" s="32" t="str">
        <f t="shared" si="22"/>
        <v>CAP ER PEL</v>
      </c>
      <c r="E125" s="33">
        <f t="shared" si="16"/>
        <v>1</v>
      </c>
      <c r="F125" s="34">
        <f t="shared" si="17"/>
        <v>147407</v>
      </c>
      <c r="G125" s="34">
        <f t="shared" si="18"/>
        <v>70185.26107511579</v>
      </c>
      <c r="H125" s="35">
        <f>G125/G129</f>
        <v>0.14897858833779304</v>
      </c>
      <c r="I125" s="36">
        <f t="shared" si="19"/>
        <v>2.1002557765260375</v>
      </c>
      <c r="J125" s="33">
        <f t="shared" si="20"/>
        <v>2.1002557765260375</v>
      </c>
      <c r="K125" s="37">
        <f t="shared" si="21"/>
        <v>147407</v>
      </c>
      <c r="L125" s="200"/>
    </row>
    <row r="126" spans="1:12" ht="12.75">
      <c r="A126" s="204"/>
      <c r="B126" s="224"/>
      <c r="C126" s="32" t="str">
        <f t="shared" si="22"/>
        <v>80 MG     </v>
      </c>
      <c r="D126" s="32" t="str">
        <f t="shared" si="22"/>
        <v>CAP ER PEL</v>
      </c>
      <c r="E126" s="33">
        <f t="shared" si="16"/>
        <v>1</v>
      </c>
      <c r="F126" s="34">
        <f t="shared" si="17"/>
        <v>65810.0001</v>
      </c>
      <c r="G126" s="34">
        <f t="shared" si="18"/>
        <v>31959.0001</v>
      </c>
      <c r="H126" s="35">
        <f>G126/G129</f>
        <v>0.06783770048941906</v>
      </c>
      <c r="I126" s="36">
        <f t="shared" si="19"/>
        <v>2.0592008477762107</v>
      </c>
      <c r="J126" s="33">
        <f t="shared" si="20"/>
        <v>2.0592008477762107</v>
      </c>
      <c r="K126" s="37">
        <f t="shared" si="21"/>
        <v>65810.0001</v>
      </c>
      <c r="L126" s="200"/>
    </row>
    <row r="127" spans="1:12" ht="12.75">
      <c r="A127" s="204"/>
      <c r="B127" s="224"/>
      <c r="C127" s="32" t="str">
        <f t="shared" si="22"/>
        <v>100 MG    </v>
      </c>
      <c r="D127" s="32" t="str">
        <f t="shared" si="22"/>
        <v>CAP ER PEL</v>
      </c>
      <c r="E127" s="33">
        <f t="shared" si="16"/>
        <v>1</v>
      </c>
      <c r="F127" s="34">
        <f t="shared" si="17"/>
        <v>135135</v>
      </c>
      <c r="G127" s="34">
        <f t="shared" si="18"/>
        <v>58178.60321425659</v>
      </c>
      <c r="H127" s="35">
        <f>G127/G129</f>
        <v>0.12349268273075575</v>
      </c>
      <c r="I127" s="36">
        <f t="shared" si="19"/>
        <v>2.322761161905746</v>
      </c>
      <c r="J127" s="33">
        <f t="shared" si="20"/>
        <v>2.322761161905746</v>
      </c>
      <c r="K127" s="37">
        <f t="shared" si="21"/>
        <v>135135</v>
      </c>
      <c r="L127" s="200"/>
    </row>
    <row r="128" spans="1:12" ht="12.75">
      <c r="A128" s="204"/>
      <c r="B128" s="224"/>
      <c r="C128" s="32" t="str">
        <f t="shared" si="22"/>
        <v>200 MG</v>
      </c>
      <c r="D128" s="32" t="str">
        <f t="shared" si="22"/>
        <v>CAP ER PEL</v>
      </c>
      <c r="E128" s="33">
        <f t="shared" si="16"/>
        <v>1</v>
      </c>
      <c r="F128" s="34">
        <f t="shared" si="17"/>
        <v>14727.000199999999</v>
      </c>
      <c r="G128" s="34">
        <f t="shared" si="18"/>
        <v>4431.0002</v>
      </c>
      <c r="H128" s="35">
        <f>G128/G129</f>
        <v>0.009405452720536021</v>
      </c>
      <c r="I128" s="36">
        <f t="shared" si="19"/>
        <v>3.32362887277685</v>
      </c>
      <c r="J128" s="33">
        <f t="shared" si="20"/>
        <v>3.32362887277685</v>
      </c>
      <c r="K128" s="37">
        <f t="shared" si="21"/>
        <v>14727.000199999999</v>
      </c>
      <c r="L128" s="200"/>
    </row>
    <row r="129" spans="1:12" ht="13.5" thickBot="1">
      <c r="A129" s="205"/>
      <c r="B129" s="225"/>
      <c r="C129" s="51"/>
      <c r="D129" s="51"/>
      <c r="E129" s="52"/>
      <c r="F129" s="53">
        <f>SUM(F121:F128)</f>
        <v>981319.0003000001</v>
      </c>
      <c r="G129" s="53">
        <f>SUM(G121:G128)</f>
        <v>471109.72025039064</v>
      </c>
      <c r="H129" s="54">
        <f>SUM(H121:H128)</f>
        <v>1</v>
      </c>
      <c r="I129" s="55"/>
      <c r="J129" s="56"/>
      <c r="K129" s="57">
        <f>SUM(K121:K128)</f>
        <v>981319.0003000001</v>
      </c>
      <c r="L129" s="202"/>
    </row>
    <row r="130" spans="1:12" ht="14.25" thickBot="1" thickTop="1">
      <c r="A130" s="66"/>
      <c r="B130" s="67"/>
      <c r="C130" s="67"/>
      <c r="D130" s="67"/>
      <c r="E130" s="68"/>
      <c r="F130" s="69"/>
      <c r="G130" s="70"/>
      <c r="H130" s="68"/>
      <c r="I130" s="68"/>
      <c r="J130" s="71"/>
      <c r="K130" s="72"/>
      <c r="L130" s="60"/>
    </row>
    <row r="131" spans="1:12" ht="13.5" thickTop="1">
      <c r="A131" s="203" t="s">
        <v>15</v>
      </c>
      <c r="B131" s="206" t="s">
        <v>3</v>
      </c>
      <c r="C131" s="26" t="s">
        <v>22</v>
      </c>
      <c r="D131" s="26" t="s">
        <v>120</v>
      </c>
      <c r="E131" s="27">
        <v>1</v>
      </c>
      <c r="F131" s="28">
        <v>3097</v>
      </c>
      <c r="G131" s="28">
        <f aca="true" t="shared" si="23" ref="G131:G136">F131/I131</f>
        <v>2251.8588493663597</v>
      </c>
      <c r="H131" s="29">
        <f>G131/G137</f>
        <v>0.35395745377465737</v>
      </c>
      <c r="I131" s="30">
        <f aca="true" t="shared" si="24" ref="I131:I136">(F139+F147)/(G139+G147)</f>
        <v>1.375308226299997</v>
      </c>
      <c r="J131" s="27">
        <f aca="true" t="shared" si="25" ref="J131:J136">I131*E131</f>
        <v>1.375308226299997</v>
      </c>
      <c r="K131" s="31">
        <f aca="true" t="shared" si="26" ref="K131:K136">G131*J131</f>
        <v>3097</v>
      </c>
      <c r="L131" s="207">
        <f>K137/G137</f>
        <v>1.392183708299492</v>
      </c>
    </row>
    <row r="132" spans="1:12" ht="12.75">
      <c r="A132" s="204"/>
      <c r="B132" s="199"/>
      <c r="C132" s="32" t="s">
        <v>145</v>
      </c>
      <c r="D132" s="32" t="s">
        <v>120</v>
      </c>
      <c r="E132" s="33">
        <v>1</v>
      </c>
      <c r="F132" s="34">
        <v>90</v>
      </c>
      <c r="G132" s="34">
        <f t="shared" si="23"/>
        <v>70.49335463678715</v>
      </c>
      <c r="H132" s="35">
        <f>G132/G137</f>
        <v>0.011080467286967008</v>
      </c>
      <c r="I132" s="36">
        <f t="shared" si="24"/>
        <v>1.2767160885408233</v>
      </c>
      <c r="J132" s="33">
        <f t="shared" si="25"/>
        <v>1.2767160885408233</v>
      </c>
      <c r="K132" s="37">
        <f t="shared" si="26"/>
        <v>90</v>
      </c>
      <c r="L132" s="200"/>
    </row>
    <row r="133" spans="1:12" ht="12.75">
      <c r="A133" s="204"/>
      <c r="B133" s="199"/>
      <c r="C133" s="32" t="s">
        <v>26</v>
      </c>
      <c r="D133" s="32" t="s">
        <v>120</v>
      </c>
      <c r="E133" s="33">
        <v>1</v>
      </c>
      <c r="F133" s="34">
        <v>1740</v>
      </c>
      <c r="G133" s="34">
        <f t="shared" si="23"/>
        <v>1266.6251293355526</v>
      </c>
      <c r="H133" s="35">
        <f>G133/G137</f>
        <v>0.1990939200264538</v>
      </c>
      <c r="I133" s="36">
        <f t="shared" si="24"/>
        <v>1.3737292587213794</v>
      </c>
      <c r="J133" s="33">
        <f t="shared" si="25"/>
        <v>1.3737292587213794</v>
      </c>
      <c r="K133" s="37">
        <f t="shared" si="26"/>
        <v>1740</v>
      </c>
      <c r="L133" s="200"/>
    </row>
    <row r="134" spans="1:12" ht="12.75">
      <c r="A134" s="204"/>
      <c r="B134" s="199"/>
      <c r="C134" s="32" t="s">
        <v>150</v>
      </c>
      <c r="D134" s="32" t="s">
        <v>120</v>
      </c>
      <c r="E134" s="33">
        <v>1</v>
      </c>
      <c r="F134" s="34">
        <v>0.0001</v>
      </c>
      <c r="G134" s="34">
        <v>0.0001</v>
      </c>
      <c r="H134" s="35">
        <f>G134/G137</f>
        <v>1.571845650424563E-08</v>
      </c>
      <c r="I134" s="36">
        <f>F134/G134</f>
        <v>1</v>
      </c>
      <c r="J134" s="33">
        <f t="shared" si="25"/>
        <v>1</v>
      </c>
      <c r="K134" s="37">
        <f t="shared" si="26"/>
        <v>0.0001</v>
      </c>
      <c r="L134" s="200"/>
    </row>
    <row r="135" spans="1:12" ht="12.75">
      <c r="A135" s="204"/>
      <c r="B135" s="199"/>
      <c r="C135" s="32" t="s">
        <v>121</v>
      </c>
      <c r="D135" s="32" t="s">
        <v>120</v>
      </c>
      <c r="E135" s="33">
        <v>1</v>
      </c>
      <c r="F135" s="34">
        <v>3120</v>
      </c>
      <c r="G135" s="34">
        <f t="shared" si="23"/>
        <v>2277.7996221352096</v>
      </c>
      <c r="H135" s="35">
        <f>G135/G137</f>
        <v>0.35803494285919424</v>
      </c>
      <c r="I135" s="36">
        <f t="shared" si="24"/>
        <v>1.3697429614442167</v>
      </c>
      <c r="J135" s="33">
        <f t="shared" si="25"/>
        <v>1.3697429614442167</v>
      </c>
      <c r="K135" s="37">
        <f t="shared" si="26"/>
        <v>3119.9999999999995</v>
      </c>
      <c r="L135" s="200"/>
    </row>
    <row r="136" spans="1:12" ht="12.75">
      <c r="A136" s="204"/>
      <c r="B136" s="199"/>
      <c r="C136" s="32" t="s">
        <v>119</v>
      </c>
      <c r="D136" s="32" t="s">
        <v>120</v>
      </c>
      <c r="E136" s="33">
        <v>1</v>
      </c>
      <c r="F136" s="34">
        <v>810</v>
      </c>
      <c r="G136" s="34">
        <f t="shared" si="23"/>
        <v>495.1707587398794</v>
      </c>
      <c r="H136" s="35">
        <f>G136/G137</f>
        <v>0.077833200334271</v>
      </c>
      <c r="I136" s="36">
        <f t="shared" si="24"/>
        <v>1.6357993393254975</v>
      </c>
      <c r="J136" s="33">
        <f t="shared" si="25"/>
        <v>1.6357993393254975</v>
      </c>
      <c r="K136" s="37">
        <f t="shared" si="26"/>
        <v>810</v>
      </c>
      <c r="L136" s="200"/>
    </row>
    <row r="137" spans="1:12" ht="12.75">
      <c r="A137" s="204"/>
      <c r="B137" s="199"/>
      <c r="C137" s="32"/>
      <c r="D137" s="32"/>
      <c r="E137" s="33"/>
      <c r="F137" s="38">
        <f>SUM(F131:F136)</f>
        <v>8857.000100000001</v>
      </c>
      <c r="G137" s="38">
        <f>SUM(G131:G136)</f>
        <v>6361.947814213789</v>
      </c>
      <c r="H137" s="39">
        <f>SUM(H131:H136)</f>
        <v>0.9999999999999999</v>
      </c>
      <c r="I137" s="40" t="s">
        <v>231</v>
      </c>
      <c r="J137" s="41" t="s">
        <v>231</v>
      </c>
      <c r="K137" s="42">
        <f>SUM(K131:K136)</f>
        <v>8857.0001</v>
      </c>
      <c r="L137" s="200"/>
    </row>
    <row r="138" spans="1:12" ht="12.75">
      <c r="A138" s="204"/>
      <c r="B138" s="43"/>
      <c r="C138" s="44"/>
      <c r="D138" s="44"/>
      <c r="E138" s="45"/>
      <c r="F138" s="46"/>
      <c r="G138" s="46"/>
      <c r="H138" s="47" t="s">
        <v>231</v>
      </c>
      <c r="I138" s="48"/>
      <c r="J138" s="45"/>
      <c r="K138" s="49"/>
      <c r="L138" s="50"/>
    </row>
    <row r="139" spans="1:12" ht="12.75">
      <c r="A139" s="204"/>
      <c r="B139" s="199" t="s">
        <v>156</v>
      </c>
      <c r="C139" s="32" t="s">
        <v>22</v>
      </c>
      <c r="D139" s="32" t="s">
        <v>120</v>
      </c>
      <c r="E139" s="33">
        <v>1</v>
      </c>
      <c r="F139" s="34">
        <v>133650</v>
      </c>
      <c r="G139" s="34">
        <v>97821</v>
      </c>
      <c r="H139" s="35">
        <f>G139/G145</f>
        <v>0.27764422053501736</v>
      </c>
      <c r="I139" s="36">
        <f aca="true" t="shared" si="27" ref="I139:I144">F139/G139</f>
        <v>1.366271046094397</v>
      </c>
      <c r="J139" s="33">
        <f aca="true" t="shared" si="28" ref="J139:J144">I139*E139</f>
        <v>1.366271046094397</v>
      </c>
      <c r="K139" s="37">
        <f aca="true" t="shared" si="29" ref="K139:K144">G139*J139</f>
        <v>133650</v>
      </c>
      <c r="L139" s="200">
        <f>K145/G145</f>
        <v>1.4126843113602499</v>
      </c>
    </row>
    <row r="140" spans="1:12" ht="12.75">
      <c r="A140" s="204"/>
      <c r="B140" s="199"/>
      <c r="C140" s="32" t="s">
        <v>145</v>
      </c>
      <c r="D140" s="32" t="s">
        <v>120</v>
      </c>
      <c r="E140" s="33">
        <v>1</v>
      </c>
      <c r="F140" s="34">
        <v>23249</v>
      </c>
      <c r="G140" s="34">
        <v>18210</v>
      </c>
      <c r="H140" s="35">
        <f>G140/G145</f>
        <v>0.05168523380401618</v>
      </c>
      <c r="I140" s="36">
        <f t="shared" si="27"/>
        <v>1.2767160900604064</v>
      </c>
      <c r="J140" s="33">
        <f t="shared" si="28"/>
        <v>1.2767160900604064</v>
      </c>
      <c r="K140" s="37">
        <f t="shared" si="29"/>
        <v>23249</v>
      </c>
      <c r="L140" s="200"/>
    </row>
    <row r="141" spans="1:12" ht="12.75">
      <c r="A141" s="204"/>
      <c r="B141" s="199"/>
      <c r="C141" s="32" t="s">
        <v>26</v>
      </c>
      <c r="D141" s="32" t="s">
        <v>120</v>
      </c>
      <c r="E141" s="33">
        <v>1</v>
      </c>
      <c r="F141" s="34">
        <v>124884</v>
      </c>
      <c r="G141" s="34">
        <v>91029</v>
      </c>
      <c r="H141" s="35">
        <f>G141/G145</f>
        <v>0.2583665649613283</v>
      </c>
      <c r="I141" s="36">
        <f t="shared" si="27"/>
        <v>1.3719144448472465</v>
      </c>
      <c r="J141" s="33">
        <f t="shared" si="28"/>
        <v>1.3719144448472465</v>
      </c>
      <c r="K141" s="37">
        <f t="shared" si="29"/>
        <v>124884</v>
      </c>
      <c r="L141" s="200"/>
    </row>
    <row r="142" spans="1:12" ht="12.75">
      <c r="A142" s="204"/>
      <c r="B142" s="199"/>
      <c r="C142" s="32" t="s">
        <v>150</v>
      </c>
      <c r="D142" s="32" t="s">
        <v>120</v>
      </c>
      <c r="E142" s="33">
        <v>1</v>
      </c>
      <c r="F142" s="34">
        <v>10592</v>
      </c>
      <c r="G142" s="34">
        <v>7872</v>
      </c>
      <c r="H142" s="35">
        <f>G142/G145</f>
        <v>0.022343007166678492</v>
      </c>
      <c r="I142" s="36">
        <f t="shared" si="27"/>
        <v>1.3455284552845528</v>
      </c>
      <c r="J142" s="33">
        <f t="shared" si="28"/>
        <v>1.3455284552845528</v>
      </c>
      <c r="K142" s="37">
        <f t="shared" si="29"/>
        <v>10592</v>
      </c>
      <c r="L142" s="200"/>
    </row>
    <row r="143" spans="1:12" ht="12.75">
      <c r="A143" s="204"/>
      <c r="B143" s="199"/>
      <c r="C143" s="32" t="s">
        <v>121</v>
      </c>
      <c r="D143" s="32" t="s">
        <v>120</v>
      </c>
      <c r="E143" s="33">
        <v>1</v>
      </c>
      <c r="F143" s="34">
        <v>101223</v>
      </c>
      <c r="G143" s="34">
        <v>74288</v>
      </c>
      <c r="H143" s="35">
        <f>G143/G145</f>
        <v>0.21085077698148016</v>
      </c>
      <c r="I143" s="36">
        <f t="shared" si="27"/>
        <v>1.3625753822959294</v>
      </c>
      <c r="J143" s="33">
        <f t="shared" si="28"/>
        <v>1.3625753822959294</v>
      </c>
      <c r="K143" s="37">
        <f t="shared" si="29"/>
        <v>101223</v>
      </c>
      <c r="L143" s="200"/>
    </row>
    <row r="144" spans="1:12" ht="12.75">
      <c r="A144" s="204"/>
      <c r="B144" s="199"/>
      <c r="C144" s="32" t="s">
        <v>119</v>
      </c>
      <c r="D144" s="32" t="s">
        <v>120</v>
      </c>
      <c r="E144" s="33">
        <v>1</v>
      </c>
      <c r="F144" s="34">
        <v>104126</v>
      </c>
      <c r="G144" s="34">
        <v>63105</v>
      </c>
      <c r="H144" s="35">
        <f>G144/G145</f>
        <v>0.17911019655147944</v>
      </c>
      <c r="I144" s="36">
        <f t="shared" si="27"/>
        <v>1.6500435781633784</v>
      </c>
      <c r="J144" s="33">
        <f t="shared" si="28"/>
        <v>1.6500435781633784</v>
      </c>
      <c r="K144" s="37">
        <f t="shared" si="29"/>
        <v>104126</v>
      </c>
      <c r="L144" s="200"/>
    </row>
    <row r="145" spans="1:12" ht="12.75">
      <c r="A145" s="204"/>
      <c r="B145" s="199"/>
      <c r="C145" s="32"/>
      <c r="D145" s="32"/>
      <c r="E145" s="33"/>
      <c r="F145" s="38">
        <f>SUM(F139:F144)</f>
        <v>497724</v>
      </c>
      <c r="G145" s="38">
        <f>SUM(G139:G144)</f>
        <v>352325</v>
      </c>
      <c r="H145" s="39">
        <f>SUM(H139:H144)</f>
        <v>0.9999999999999999</v>
      </c>
      <c r="I145" s="40"/>
      <c r="J145" s="41"/>
      <c r="K145" s="42">
        <f>SUM(K139:K144)</f>
        <v>497724</v>
      </c>
      <c r="L145" s="200"/>
    </row>
    <row r="146" spans="1:12" ht="12.75">
      <c r="A146" s="204"/>
      <c r="B146" s="43"/>
      <c r="C146" s="44"/>
      <c r="D146" s="44"/>
      <c r="E146" s="45"/>
      <c r="F146" s="46"/>
      <c r="G146" s="46"/>
      <c r="H146" s="47" t="s">
        <v>231</v>
      </c>
      <c r="I146" s="48"/>
      <c r="J146" s="45"/>
      <c r="K146" s="49"/>
      <c r="L146" s="50"/>
    </row>
    <row r="147" spans="1:12" ht="12.75">
      <c r="A147" s="204"/>
      <c r="B147" s="199" t="s">
        <v>232</v>
      </c>
      <c r="C147" s="32" t="s">
        <v>22</v>
      </c>
      <c r="D147" s="32" t="s">
        <v>120</v>
      </c>
      <c r="E147" s="33">
        <v>1</v>
      </c>
      <c r="F147" s="34">
        <v>5230</v>
      </c>
      <c r="G147" s="34">
        <v>3160</v>
      </c>
      <c r="H147" s="35">
        <f>G147/G153</f>
        <v>0.17934165618988843</v>
      </c>
      <c r="I147" s="36">
        <f aca="true" t="shared" si="30" ref="I147:I152">F147/G147</f>
        <v>1.6550632911392404</v>
      </c>
      <c r="J147" s="33">
        <f aca="true" t="shared" si="31" ref="J147:J152">I147*E147</f>
        <v>1.6550632911392404</v>
      </c>
      <c r="K147" s="37">
        <f aca="true" t="shared" si="32" ref="K147:K152">G147*J147</f>
        <v>5230</v>
      </c>
      <c r="L147" s="200">
        <f>K153/G153</f>
        <v>1.4562996568881972</v>
      </c>
    </row>
    <row r="148" spans="1:12" ht="12.75">
      <c r="A148" s="204"/>
      <c r="B148" s="199"/>
      <c r="C148" s="32" t="s">
        <v>145</v>
      </c>
      <c r="D148" s="32" t="s">
        <v>120</v>
      </c>
      <c r="E148" s="33">
        <v>1</v>
      </c>
      <c r="F148" s="34">
        <v>0.0001</v>
      </c>
      <c r="G148" s="34">
        <v>0.0001</v>
      </c>
      <c r="H148" s="35">
        <f>G148/G153</f>
        <v>5.6753688667686216E-09</v>
      </c>
      <c r="I148" s="36">
        <f t="shared" si="30"/>
        <v>1</v>
      </c>
      <c r="J148" s="33">
        <f t="shared" si="31"/>
        <v>1</v>
      </c>
      <c r="K148" s="37">
        <f t="shared" si="32"/>
        <v>0.0001</v>
      </c>
      <c r="L148" s="200"/>
    </row>
    <row r="149" spans="1:12" ht="12.75">
      <c r="A149" s="204"/>
      <c r="B149" s="199"/>
      <c r="C149" s="32" t="s">
        <v>26</v>
      </c>
      <c r="D149" s="32" t="s">
        <v>120</v>
      </c>
      <c r="E149" s="33">
        <v>1</v>
      </c>
      <c r="F149" s="34">
        <v>8490</v>
      </c>
      <c r="G149" s="34">
        <v>6060</v>
      </c>
      <c r="H149" s="35">
        <f>G149/G153</f>
        <v>0.34392735332617846</v>
      </c>
      <c r="I149" s="36">
        <f t="shared" si="30"/>
        <v>1.400990099009901</v>
      </c>
      <c r="J149" s="33">
        <f t="shared" si="31"/>
        <v>1.400990099009901</v>
      </c>
      <c r="K149" s="37">
        <f t="shared" si="32"/>
        <v>8490</v>
      </c>
      <c r="L149" s="200"/>
    </row>
    <row r="150" spans="1:12" ht="12.75">
      <c r="A150" s="204"/>
      <c r="B150" s="199"/>
      <c r="C150" s="32" t="s">
        <v>150</v>
      </c>
      <c r="D150" s="32" t="s">
        <v>120</v>
      </c>
      <c r="E150" s="33">
        <v>1</v>
      </c>
      <c r="F150" s="34">
        <v>1260</v>
      </c>
      <c r="G150" s="34">
        <v>720</v>
      </c>
      <c r="H150" s="35">
        <f>G150/G153</f>
        <v>0.04086265584073407</v>
      </c>
      <c r="I150" s="36">
        <f t="shared" si="30"/>
        <v>1.75</v>
      </c>
      <c r="J150" s="33">
        <f t="shared" si="31"/>
        <v>1.75</v>
      </c>
      <c r="K150" s="37">
        <f t="shared" si="32"/>
        <v>1260</v>
      </c>
      <c r="L150" s="200"/>
    </row>
    <row r="151" spans="1:12" ht="12.75">
      <c r="A151" s="204"/>
      <c r="B151" s="199"/>
      <c r="C151" s="32" t="s">
        <v>121</v>
      </c>
      <c r="D151" s="32" t="s">
        <v>120</v>
      </c>
      <c r="E151" s="33">
        <v>1</v>
      </c>
      <c r="F151" s="34">
        <v>8340</v>
      </c>
      <c r="G151" s="34">
        <v>5700</v>
      </c>
      <c r="H151" s="35">
        <f>G151/G153</f>
        <v>0.3234960254058114</v>
      </c>
      <c r="I151" s="36">
        <f t="shared" si="30"/>
        <v>1.4631578947368422</v>
      </c>
      <c r="J151" s="33">
        <f t="shared" si="31"/>
        <v>1.4631578947368422</v>
      </c>
      <c r="K151" s="37">
        <f t="shared" si="32"/>
        <v>8340</v>
      </c>
      <c r="L151" s="200"/>
    </row>
    <row r="152" spans="1:12" ht="12.75">
      <c r="A152" s="204"/>
      <c r="B152" s="199"/>
      <c r="C152" s="32" t="s">
        <v>119</v>
      </c>
      <c r="D152" s="32" t="s">
        <v>120</v>
      </c>
      <c r="E152" s="33">
        <v>1</v>
      </c>
      <c r="F152" s="34">
        <v>2340</v>
      </c>
      <c r="G152" s="34">
        <v>1980</v>
      </c>
      <c r="H152" s="35">
        <f>G152/G153</f>
        <v>0.1123723035620187</v>
      </c>
      <c r="I152" s="36">
        <f t="shared" si="30"/>
        <v>1.1818181818181819</v>
      </c>
      <c r="J152" s="33">
        <f t="shared" si="31"/>
        <v>1.1818181818181819</v>
      </c>
      <c r="K152" s="37">
        <f t="shared" si="32"/>
        <v>2340</v>
      </c>
      <c r="L152" s="200"/>
    </row>
    <row r="153" spans="1:12" ht="12.75">
      <c r="A153" s="204"/>
      <c r="B153" s="199"/>
      <c r="C153" s="32"/>
      <c r="D153" s="32"/>
      <c r="E153" s="33"/>
      <c r="F153" s="38">
        <f>SUM(F147:F152)</f>
        <v>25660.0001</v>
      </c>
      <c r="G153" s="38">
        <f>SUM(G147:G152)</f>
        <v>17620.0001</v>
      </c>
      <c r="H153" s="39">
        <f>SUM(H147:H152)</f>
        <v>0.9999999999999999</v>
      </c>
      <c r="I153" s="40"/>
      <c r="J153" s="41"/>
      <c r="K153" s="42">
        <f>SUM(K147:K152)</f>
        <v>25660.0001</v>
      </c>
      <c r="L153" s="200"/>
    </row>
    <row r="154" spans="1:12" ht="12.75">
      <c r="A154" s="204"/>
      <c r="B154" s="43"/>
      <c r="C154" s="44"/>
      <c r="D154" s="44"/>
      <c r="E154" s="45"/>
      <c r="F154" s="46"/>
      <c r="G154" s="46"/>
      <c r="H154" s="47" t="s">
        <v>231</v>
      </c>
      <c r="I154" s="48"/>
      <c r="J154" s="45"/>
      <c r="K154" s="49"/>
      <c r="L154" s="50"/>
    </row>
    <row r="155" spans="1:12" ht="12.75">
      <c r="A155" s="204"/>
      <c r="B155" s="199" t="s">
        <v>235</v>
      </c>
      <c r="C155" s="32" t="str">
        <f>C147</f>
        <v>30 MG     </v>
      </c>
      <c r="D155" s="32" t="str">
        <f>D147</f>
        <v>CPMP 24HR </v>
      </c>
      <c r="E155" s="33">
        <f aca="true" t="shared" si="33" ref="E155:E160">(E131*(F131/F155))+(E139*(F139/F155))+(E147*(F147/F155))</f>
        <v>1</v>
      </c>
      <c r="F155" s="34">
        <f aca="true" t="shared" si="34" ref="F155:F160">F147+F139+F131</f>
        <v>141977</v>
      </c>
      <c r="G155" s="34">
        <f aca="true" t="shared" si="35" ref="G155:G160">G131+G139+G147</f>
        <v>103232.85884936636</v>
      </c>
      <c r="H155" s="35">
        <f>G155/G161</f>
        <v>0.2743315248936095</v>
      </c>
      <c r="I155" s="36">
        <f aca="true" t="shared" si="36" ref="I155:I160">F155/G155</f>
        <v>1.3753082262999972</v>
      </c>
      <c r="J155" s="33">
        <f aca="true" t="shared" si="37" ref="J155:J160">E155*I155</f>
        <v>1.3753082262999972</v>
      </c>
      <c r="K155" s="37">
        <f aca="true" t="shared" si="38" ref="K155:K160">G155*J155</f>
        <v>141977</v>
      </c>
      <c r="L155" s="200">
        <f>K161/G161</f>
        <v>1.4143799447501408</v>
      </c>
    </row>
    <row r="156" spans="1:12" ht="12.75">
      <c r="A156" s="204"/>
      <c r="B156" s="199"/>
      <c r="C156" s="32" t="str">
        <f aca="true" t="shared" si="39" ref="C156:D160">C148</f>
        <v>45 MG     </v>
      </c>
      <c r="D156" s="32" t="str">
        <f t="shared" si="39"/>
        <v>CPMP 24HR </v>
      </c>
      <c r="E156" s="33">
        <f t="shared" si="33"/>
        <v>1</v>
      </c>
      <c r="F156" s="34">
        <f t="shared" si="34"/>
        <v>23339.0001</v>
      </c>
      <c r="G156" s="34">
        <f t="shared" si="35"/>
        <v>18280.493454636788</v>
      </c>
      <c r="H156" s="35">
        <f>G156/G161</f>
        <v>0.04857867641286327</v>
      </c>
      <c r="I156" s="36">
        <f t="shared" si="36"/>
        <v>1.2767160885408233</v>
      </c>
      <c r="J156" s="33">
        <f t="shared" si="37"/>
        <v>1.2767160885408233</v>
      </c>
      <c r="K156" s="37">
        <f t="shared" si="38"/>
        <v>23339.0001</v>
      </c>
      <c r="L156" s="200"/>
    </row>
    <row r="157" spans="1:12" ht="12.75">
      <c r="A157" s="204"/>
      <c r="B157" s="199"/>
      <c r="C157" s="32" t="str">
        <f t="shared" si="39"/>
        <v>60 MG     </v>
      </c>
      <c r="D157" s="32" t="str">
        <f t="shared" si="39"/>
        <v>CPMP 24HR </v>
      </c>
      <c r="E157" s="33">
        <f t="shared" si="33"/>
        <v>0.9999999999999999</v>
      </c>
      <c r="F157" s="34">
        <f t="shared" si="34"/>
        <v>135114</v>
      </c>
      <c r="G157" s="34">
        <f t="shared" si="35"/>
        <v>98355.62512933556</v>
      </c>
      <c r="H157" s="35">
        <f>G157/G161</f>
        <v>0.2613707391651922</v>
      </c>
      <c r="I157" s="36">
        <f t="shared" si="36"/>
        <v>1.3737292587213792</v>
      </c>
      <c r="J157" s="33">
        <f t="shared" si="37"/>
        <v>1.373729258721379</v>
      </c>
      <c r="K157" s="37">
        <f t="shared" si="38"/>
        <v>135113.99999999997</v>
      </c>
      <c r="L157" s="200"/>
    </row>
    <row r="158" spans="1:12" ht="12.75">
      <c r="A158" s="204"/>
      <c r="B158" s="199"/>
      <c r="C158" s="32" t="str">
        <f t="shared" si="39"/>
        <v>75 MG     </v>
      </c>
      <c r="D158" s="32" t="str">
        <f t="shared" si="39"/>
        <v>CPMP 24HR </v>
      </c>
      <c r="E158" s="33">
        <f t="shared" si="33"/>
        <v>1</v>
      </c>
      <c r="F158" s="34">
        <f t="shared" si="34"/>
        <v>11852.0001</v>
      </c>
      <c r="G158" s="34">
        <f t="shared" si="35"/>
        <v>8592.000100000001</v>
      </c>
      <c r="H158" s="35">
        <f>G158/G161</f>
        <v>0.022832424826656955</v>
      </c>
      <c r="I158" s="36">
        <f t="shared" si="36"/>
        <v>1.3794227143921935</v>
      </c>
      <c r="J158" s="33">
        <f t="shared" si="37"/>
        <v>1.3794227143921935</v>
      </c>
      <c r="K158" s="37">
        <f t="shared" si="38"/>
        <v>11852.0001</v>
      </c>
      <c r="L158" s="200"/>
    </row>
    <row r="159" spans="1:12" ht="12.75">
      <c r="A159" s="204"/>
      <c r="B159" s="199"/>
      <c r="C159" s="32" t="str">
        <f t="shared" si="39"/>
        <v>90 MG     </v>
      </c>
      <c r="D159" s="32" t="str">
        <f t="shared" si="39"/>
        <v>CPMP 24HR </v>
      </c>
      <c r="E159" s="33">
        <f t="shared" si="33"/>
        <v>1</v>
      </c>
      <c r="F159" s="34">
        <f t="shared" si="34"/>
        <v>112683</v>
      </c>
      <c r="G159" s="34">
        <f t="shared" si="35"/>
        <v>82265.79962213521</v>
      </c>
      <c r="H159" s="35">
        <f>G159/G161</f>
        <v>0.21861355491339274</v>
      </c>
      <c r="I159" s="36">
        <f t="shared" si="36"/>
        <v>1.3697429614442167</v>
      </c>
      <c r="J159" s="33">
        <f t="shared" si="37"/>
        <v>1.3697429614442167</v>
      </c>
      <c r="K159" s="37">
        <f t="shared" si="38"/>
        <v>112683</v>
      </c>
      <c r="L159" s="200"/>
    </row>
    <row r="160" spans="1:12" ht="12.75">
      <c r="A160" s="204"/>
      <c r="B160" s="199"/>
      <c r="C160" s="32" t="str">
        <f t="shared" si="39"/>
        <v>120 MG    </v>
      </c>
      <c r="D160" s="32" t="str">
        <f t="shared" si="39"/>
        <v>CPMP 24HR </v>
      </c>
      <c r="E160" s="33">
        <f t="shared" si="33"/>
        <v>1</v>
      </c>
      <c r="F160" s="34">
        <f t="shared" si="34"/>
        <v>107276</v>
      </c>
      <c r="G160" s="34">
        <f t="shared" si="35"/>
        <v>65580.17075873987</v>
      </c>
      <c r="H160" s="35">
        <f>G160/G161</f>
        <v>0.1742730797882852</v>
      </c>
      <c r="I160" s="36">
        <f t="shared" si="36"/>
        <v>1.6357993393254977</v>
      </c>
      <c r="J160" s="33">
        <f t="shared" si="37"/>
        <v>1.6357993393254977</v>
      </c>
      <c r="K160" s="37">
        <f t="shared" si="38"/>
        <v>107276</v>
      </c>
      <c r="L160" s="200"/>
    </row>
    <row r="161" spans="1:12" ht="13.5" thickBot="1">
      <c r="A161" s="205"/>
      <c r="B161" s="201"/>
      <c r="C161" s="51"/>
      <c r="D161" s="51"/>
      <c r="E161" s="52"/>
      <c r="F161" s="53">
        <f>SUM(F155:F160)</f>
        <v>532241.0002</v>
      </c>
      <c r="G161" s="53">
        <f>SUM(G155:G160)</f>
        <v>376306.9479142138</v>
      </c>
      <c r="H161" s="54">
        <f>SUM(H155:H160)</f>
        <v>0.9999999999999999</v>
      </c>
      <c r="I161" s="55"/>
      <c r="J161" s="56"/>
      <c r="K161" s="57">
        <f>SUM(K155:K160)</f>
        <v>532241.0001999999</v>
      </c>
      <c r="L161" s="202"/>
    </row>
    <row r="162" spans="1:12" ht="13.5" thickTop="1">
      <c r="A162" s="203" t="s">
        <v>15</v>
      </c>
      <c r="B162" s="206" t="s">
        <v>3</v>
      </c>
      <c r="C162" s="26" t="s">
        <v>20</v>
      </c>
      <c r="D162" s="26" t="s">
        <v>25</v>
      </c>
      <c r="E162" s="27">
        <v>1</v>
      </c>
      <c r="F162" s="28">
        <v>30275</v>
      </c>
      <c r="G162" s="28">
        <v>11739</v>
      </c>
      <c r="H162" s="29">
        <f>G162/G166</f>
        <v>0.16125</v>
      </c>
      <c r="I162" s="30">
        <f>F162/G162</f>
        <v>2.579010137149672</v>
      </c>
      <c r="J162" s="27">
        <f>E162*I162</f>
        <v>2.579010137149672</v>
      </c>
      <c r="K162" s="31">
        <f>G162*J162</f>
        <v>30274.999999999996</v>
      </c>
      <c r="L162" s="207">
        <f>K166/G166</f>
        <v>2.3807417582417583</v>
      </c>
    </row>
    <row r="163" spans="1:12" ht="12.75">
      <c r="A163" s="204"/>
      <c r="B163" s="199"/>
      <c r="C163" s="32" t="s">
        <v>23</v>
      </c>
      <c r="D163" s="32" t="s">
        <v>25</v>
      </c>
      <c r="E163" s="33">
        <v>1</v>
      </c>
      <c r="F163" s="34">
        <v>140562</v>
      </c>
      <c r="G163" s="34">
        <v>59944</v>
      </c>
      <c r="H163" s="35">
        <f>G163/G166</f>
        <v>0.8234065934065934</v>
      </c>
      <c r="I163" s="36">
        <f>F163/G163</f>
        <v>2.3448885626584812</v>
      </c>
      <c r="J163" s="33">
        <f>E163*I163</f>
        <v>2.3448885626584812</v>
      </c>
      <c r="K163" s="37">
        <f>G163*J163</f>
        <v>140562</v>
      </c>
      <c r="L163" s="200"/>
    </row>
    <row r="164" spans="1:12" ht="12.75">
      <c r="A164" s="204"/>
      <c r="B164" s="199"/>
      <c r="C164" s="32" t="s">
        <v>27</v>
      </c>
      <c r="D164" s="32" t="s">
        <v>25</v>
      </c>
      <c r="E164" s="33">
        <v>1</v>
      </c>
      <c r="F164" s="34">
        <v>2460</v>
      </c>
      <c r="G164" s="34">
        <v>1110</v>
      </c>
      <c r="H164" s="35">
        <f>G164/G166</f>
        <v>0.015247252747252747</v>
      </c>
      <c r="I164" s="36">
        <f>F164/G164</f>
        <v>2.2162162162162162</v>
      </c>
      <c r="J164" s="33">
        <f>E164*I164</f>
        <v>2.2162162162162162</v>
      </c>
      <c r="K164" s="37">
        <f>G164*J164</f>
        <v>2460</v>
      </c>
      <c r="L164" s="200"/>
    </row>
    <row r="165" spans="1:12" ht="12.75">
      <c r="A165" s="204"/>
      <c r="B165" s="199"/>
      <c r="C165" s="32" t="s">
        <v>71</v>
      </c>
      <c r="D165" s="32" t="s">
        <v>25</v>
      </c>
      <c r="E165" s="33">
        <v>1</v>
      </c>
      <c r="F165" s="34">
        <v>21</v>
      </c>
      <c r="G165" s="34">
        <v>7</v>
      </c>
      <c r="H165" s="35">
        <f>G165/G166</f>
        <v>9.615384615384615E-05</v>
      </c>
      <c r="I165" s="36">
        <f>F165/G165</f>
        <v>3</v>
      </c>
      <c r="J165" s="33">
        <f>E165*I165</f>
        <v>3</v>
      </c>
      <c r="K165" s="37">
        <f>G165*J165</f>
        <v>21</v>
      </c>
      <c r="L165" s="200"/>
    </row>
    <row r="166" spans="1:12" ht="12.75">
      <c r="A166" s="204"/>
      <c r="B166" s="199"/>
      <c r="C166" s="32"/>
      <c r="D166" s="32"/>
      <c r="E166" s="33"/>
      <c r="F166" s="38">
        <f>SUM(F162:F165)</f>
        <v>173318</v>
      </c>
      <c r="G166" s="38">
        <f>SUM(G162:G165)</f>
        <v>72800</v>
      </c>
      <c r="H166" s="39">
        <f>SUM(H162:H165)</f>
        <v>0.9999999999999999</v>
      </c>
      <c r="I166" s="40" t="s">
        <v>231</v>
      </c>
      <c r="J166" s="41"/>
      <c r="K166" s="42">
        <f>SUM(K162:K165)</f>
        <v>173318</v>
      </c>
      <c r="L166" s="200"/>
    </row>
    <row r="167" spans="1:12" ht="12.75">
      <c r="A167" s="204"/>
      <c r="B167" s="43"/>
      <c r="C167" s="44"/>
      <c r="D167" s="44"/>
      <c r="E167" s="45"/>
      <c r="F167" s="46"/>
      <c r="G167" s="46"/>
      <c r="H167" s="47" t="s">
        <v>231</v>
      </c>
      <c r="I167" s="48"/>
      <c r="J167" s="45"/>
      <c r="K167" s="49"/>
      <c r="L167" s="50"/>
    </row>
    <row r="168" spans="1:12" ht="12.75">
      <c r="A168" s="204"/>
      <c r="B168" s="199" t="s">
        <v>156</v>
      </c>
      <c r="C168" s="32" t="s">
        <v>20</v>
      </c>
      <c r="D168" s="32" t="s">
        <v>25</v>
      </c>
      <c r="E168" s="33">
        <v>1</v>
      </c>
      <c r="F168" s="34">
        <v>0.0001</v>
      </c>
      <c r="G168" s="34">
        <v>0.0001</v>
      </c>
      <c r="H168" s="35">
        <f>G168/G172</f>
        <v>0.25</v>
      </c>
      <c r="I168" s="36">
        <f>F168/G168</f>
        <v>1</v>
      </c>
      <c r="J168" s="33">
        <f>E168*I168</f>
        <v>1</v>
      </c>
      <c r="K168" s="37">
        <f>G168*J168</f>
        <v>0.0001</v>
      </c>
      <c r="L168" s="200">
        <f>K172/G172</f>
        <v>1</v>
      </c>
    </row>
    <row r="169" spans="1:12" ht="12.75">
      <c r="A169" s="204"/>
      <c r="B169" s="199"/>
      <c r="C169" s="32" t="s">
        <v>23</v>
      </c>
      <c r="D169" s="32" t="s">
        <v>25</v>
      </c>
      <c r="E169" s="33">
        <v>1</v>
      </c>
      <c r="F169" s="34">
        <v>0.0001</v>
      </c>
      <c r="G169" s="34">
        <v>0.0001</v>
      </c>
      <c r="H169" s="35">
        <f>G169/G172</f>
        <v>0.25</v>
      </c>
      <c r="I169" s="36">
        <f>F169/G169</f>
        <v>1</v>
      </c>
      <c r="J169" s="33">
        <f>E169*I169</f>
        <v>1</v>
      </c>
      <c r="K169" s="37">
        <f>G169*J169</f>
        <v>0.0001</v>
      </c>
      <c r="L169" s="200"/>
    </row>
    <row r="170" spans="1:12" ht="12.75">
      <c r="A170" s="204"/>
      <c r="B170" s="199"/>
      <c r="C170" s="32" t="s">
        <v>27</v>
      </c>
      <c r="D170" s="32" t="s">
        <v>25</v>
      </c>
      <c r="E170" s="33">
        <v>1</v>
      </c>
      <c r="F170" s="34">
        <v>0.0001</v>
      </c>
      <c r="G170" s="34">
        <v>0.0001</v>
      </c>
      <c r="H170" s="35">
        <f>G170/G172</f>
        <v>0.25</v>
      </c>
      <c r="I170" s="36">
        <f>F170/G170</f>
        <v>1</v>
      </c>
      <c r="J170" s="33">
        <f>E170*I170</f>
        <v>1</v>
      </c>
      <c r="K170" s="37">
        <f>G170*J170</f>
        <v>0.0001</v>
      </c>
      <c r="L170" s="200"/>
    </row>
    <row r="171" spans="1:12" ht="12.75">
      <c r="A171" s="204"/>
      <c r="B171" s="199"/>
      <c r="C171" s="32" t="s">
        <v>71</v>
      </c>
      <c r="D171" s="32" t="s">
        <v>25</v>
      </c>
      <c r="E171" s="33">
        <v>1</v>
      </c>
      <c r="F171" s="34">
        <v>0.0001</v>
      </c>
      <c r="G171" s="34">
        <v>0.0001</v>
      </c>
      <c r="H171" s="35">
        <f>G171/G172</f>
        <v>0.25</v>
      </c>
      <c r="I171" s="36">
        <f>F171/G171</f>
        <v>1</v>
      </c>
      <c r="J171" s="33">
        <f>E171*I171</f>
        <v>1</v>
      </c>
      <c r="K171" s="37">
        <f>G171*J171</f>
        <v>0.0001</v>
      </c>
      <c r="L171" s="200"/>
    </row>
    <row r="172" spans="1:12" ht="12.75">
      <c r="A172" s="204"/>
      <c r="B172" s="199"/>
      <c r="C172" s="32"/>
      <c r="D172" s="32"/>
      <c r="E172" s="33"/>
      <c r="F172" s="38">
        <f>SUM(F168:F171)</f>
        <v>0.0004</v>
      </c>
      <c r="G172" s="38">
        <f>SUM(G168:G171)</f>
        <v>0.0004</v>
      </c>
      <c r="H172" s="39">
        <f>SUM(H168:H171)</f>
        <v>1</v>
      </c>
      <c r="I172" s="40" t="s">
        <v>231</v>
      </c>
      <c r="J172" s="41"/>
      <c r="K172" s="42">
        <f>SUM(K168:K171)</f>
        <v>0.0004</v>
      </c>
      <c r="L172" s="200"/>
    </row>
    <row r="173" spans="1:12" ht="12.75">
      <c r="A173" s="204"/>
      <c r="B173" s="43"/>
      <c r="C173" s="44"/>
      <c r="D173" s="44"/>
      <c r="E173" s="45"/>
      <c r="F173" s="46"/>
      <c r="G173" s="46"/>
      <c r="H173" s="47" t="s">
        <v>231</v>
      </c>
      <c r="I173" s="48"/>
      <c r="J173" s="45"/>
      <c r="K173" s="49"/>
      <c r="L173" s="50"/>
    </row>
    <row r="174" spans="1:12" ht="12.75">
      <c r="A174" s="204"/>
      <c r="B174" s="199" t="s">
        <v>232</v>
      </c>
      <c r="C174" s="32" t="s">
        <v>20</v>
      </c>
      <c r="D174" s="32" t="s">
        <v>25</v>
      </c>
      <c r="E174" s="33">
        <v>1</v>
      </c>
      <c r="F174" s="34">
        <v>0.0001</v>
      </c>
      <c r="G174" s="34">
        <v>0.0001</v>
      </c>
      <c r="H174" s="35">
        <f>G174/G178</f>
        <v>0.25</v>
      </c>
      <c r="I174" s="36">
        <f>F174/G174</f>
        <v>1</v>
      </c>
      <c r="J174" s="33">
        <f>E174*I174</f>
        <v>1</v>
      </c>
      <c r="K174" s="37">
        <f>G174*J174</f>
        <v>0.0001</v>
      </c>
      <c r="L174" s="200">
        <f>K178/G178</f>
        <v>1</v>
      </c>
    </row>
    <row r="175" spans="1:12" ht="12.75">
      <c r="A175" s="204"/>
      <c r="B175" s="199"/>
      <c r="C175" s="32" t="s">
        <v>23</v>
      </c>
      <c r="D175" s="32" t="s">
        <v>25</v>
      </c>
      <c r="E175" s="33">
        <v>1</v>
      </c>
      <c r="F175" s="34">
        <v>0.0001</v>
      </c>
      <c r="G175" s="34">
        <v>0.0001</v>
      </c>
      <c r="H175" s="35">
        <f>G175/G178</f>
        <v>0.25</v>
      </c>
      <c r="I175" s="36">
        <f>F175/G175</f>
        <v>1</v>
      </c>
      <c r="J175" s="33">
        <f>E175*I175</f>
        <v>1</v>
      </c>
      <c r="K175" s="37">
        <f>G175*J175</f>
        <v>0.0001</v>
      </c>
      <c r="L175" s="200"/>
    </row>
    <row r="176" spans="1:12" ht="12.75">
      <c r="A176" s="204"/>
      <c r="B176" s="199"/>
      <c r="C176" s="32" t="s">
        <v>27</v>
      </c>
      <c r="D176" s="32" t="s">
        <v>25</v>
      </c>
      <c r="E176" s="33">
        <v>1</v>
      </c>
      <c r="F176" s="34">
        <v>0.0001</v>
      </c>
      <c r="G176" s="34">
        <v>0.0001</v>
      </c>
      <c r="H176" s="35">
        <f>G176/G178</f>
        <v>0.25</v>
      </c>
      <c r="I176" s="36">
        <f>F176/G176</f>
        <v>1</v>
      </c>
      <c r="J176" s="33">
        <f>E176*I176</f>
        <v>1</v>
      </c>
      <c r="K176" s="37">
        <f>G176*J176</f>
        <v>0.0001</v>
      </c>
      <c r="L176" s="200"/>
    </row>
    <row r="177" spans="1:12" ht="12.75">
      <c r="A177" s="204"/>
      <c r="B177" s="199"/>
      <c r="C177" s="32" t="s">
        <v>71</v>
      </c>
      <c r="D177" s="32" t="s">
        <v>25</v>
      </c>
      <c r="E177" s="33">
        <v>1</v>
      </c>
      <c r="F177" s="34">
        <v>0.0001</v>
      </c>
      <c r="G177" s="34">
        <v>0.0001</v>
      </c>
      <c r="H177" s="35">
        <f>G177/G178</f>
        <v>0.25</v>
      </c>
      <c r="I177" s="36">
        <f>F177/G177</f>
        <v>1</v>
      </c>
      <c r="J177" s="33">
        <f>E177*I177</f>
        <v>1</v>
      </c>
      <c r="K177" s="37">
        <f>G177*J177</f>
        <v>0.0001</v>
      </c>
      <c r="L177" s="200"/>
    </row>
    <row r="178" spans="1:12" ht="12.75">
      <c r="A178" s="204"/>
      <c r="B178" s="199"/>
      <c r="C178" s="32"/>
      <c r="D178" s="32"/>
      <c r="E178" s="33"/>
      <c r="F178" s="38">
        <f>SUM(F174:F177)</f>
        <v>0.0004</v>
      </c>
      <c r="G178" s="38">
        <f>SUM(G174:G177)</f>
        <v>0.0004</v>
      </c>
      <c r="H178" s="39">
        <f>SUM(H174:H177)</f>
        <v>1</v>
      </c>
      <c r="I178" s="40" t="s">
        <v>231</v>
      </c>
      <c r="J178" s="41"/>
      <c r="K178" s="42">
        <f>SUM(K174:K177)</f>
        <v>0.0004</v>
      </c>
      <c r="L178" s="200"/>
    </row>
    <row r="179" spans="1:12" ht="12.75">
      <c r="A179" s="204"/>
      <c r="B179" s="43"/>
      <c r="C179" s="44"/>
      <c r="D179" s="44"/>
      <c r="E179" s="45"/>
      <c r="F179" s="46"/>
      <c r="G179" s="46"/>
      <c r="H179" s="47" t="s">
        <v>231</v>
      </c>
      <c r="I179" s="48"/>
      <c r="J179" s="45"/>
      <c r="K179" s="49"/>
      <c r="L179" s="50"/>
    </row>
    <row r="180" spans="1:12" ht="12.75">
      <c r="A180" s="204"/>
      <c r="B180" s="199" t="s">
        <v>233</v>
      </c>
      <c r="C180" s="32" t="str">
        <f>C174</f>
        <v>15 MG     </v>
      </c>
      <c r="D180" s="32" t="str">
        <f>D174</f>
        <v>TABLET SA </v>
      </c>
      <c r="E180" s="33">
        <f>(E162*(F162/F180))+(E168*(F168/F180))+(E174*(F174/F180))</f>
        <v>0.9999999999999999</v>
      </c>
      <c r="F180" s="34">
        <f aca="true" t="shared" si="40" ref="F180:G183">F162+F168+F174</f>
        <v>30275.000200000002</v>
      </c>
      <c r="G180" s="34">
        <f t="shared" si="40"/>
        <v>11739.000199999999</v>
      </c>
      <c r="H180" s="35">
        <f>G180/G184</f>
        <v>0.16125000097527473</v>
      </c>
      <c r="I180" s="36">
        <f>F180/G180</f>
        <v>2.57901011024772</v>
      </c>
      <c r="J180" s="33">
        <f>E180*I180</f>
        <v>2.5790101102477196</v>
      </c>
      <c r="K180" s="37">
        <f>G180*J180</f>
        <v>30275.0002</v>
      </c>
      <c r="L180" s="200">
        <f>K184/G184</f>
        <v>2.3807417430687727</v>
      </c>
    </row>
    <row r="181" spans="1:12" ht="12.75">
      <c r="A181" s="204"/>
      <c r="B181" s="199"/>
      <c r="C181" s="32" t="str">
        <f aca="true" t="shared" si="41" ref="C181:D183">C175</f>
        <v>30MG      </v>
      </c>
      <c r="D181" s="32" t="str">
        <f t="shared" si="41"/>
        <v>TABLET SA </v>
      </c>
      <c r="E181" s="33">
        <f>(E163*(F163/F181))+(E169*(F169/F181))+(E175*(F175/F181))</f>
        <v>0.9999999999999999</v>
      </c>
      <c r="F181" s="34">
        <f t="shared" si="40"/>
        <v>140562.0002</v>
      </c>
      <c r="G181" s="34">
        <f t="shared" si="40"/>
        <v>59944.000199999995</v>
      </c>
      <c r="H181" s="35">
        <f>G181/G184</f>
        <v>0.8234065871054222</v>
      </c>
      <c r="I181" s="36">
        <f>F181/G181</f>
        <v>2.344888558171332</v>
      </c>
      <c r="J181" s="33">
        <f>E181*I181</f>
        <v>2.3448885581713315</v>
      </c>
      <c r="K181" s="37">
        <f>G181*J181</f>
        <v>140562.00019999998</v>
      </c>
      <c r="L181" s="200"/>
    </row>
    <row r="182" spans="1:12" ht="12.75">
      <c r="A182" s="204"/>
      <c r="B182" s="199"/>
      <c r="C182" s="32" t="str">
        <f t="shared" si="41"/>
        <v>60MG      </v>
      </c>
      <c r="D182" s="32" t="str">
        <f t="shared" si="41"/>
        <v>TABLET SA </v>
      </c>
      <c r="E182" s="33">
        <f>(E164*(F164/F182))+(E170*(F170/F182))+(E176*(F176/F182))</f>
        <v>0.9999999999999998</v>
      </c>
      <c r="F182" s="34">
        <f t="shared" si="40"/>
        <v>2460.0002000000004</v>
      </c>
      <c r="G182" s="34">
        <f t="shared" si="40"/>
        <v>1110.0002</v>
      </c>
      <c r="H182" s="35">
        <f>G182/G184</f>
        <v>0.015247255326953242</v>
      </c>
      <c r="I182" s="36">
        <f>F182/G182</f>
        <v>2.216215997078199</v>
      </c>
      <c r="J182" s="33">
        <f>E182*I182</f>
        <v>2.2162159970781987</v>
      </c>
      <c r="K182" s="37">
        <f>G182*J182</f>
        <v>2460.0002</v>
      </c>
      <c r="L182" s="200"/>
    </row>
    <row r="183" spans="1:12" ht="12.75">
      <c r="A183" s="204"/>
      <c r="B183" s="199"/>
      <c r="C183" s="32" t="str">
        <f t="shared" si="41"/>
        <v>100MG     </v>
      </c>
      <c r="D183" s="32" t="str">
        <f t="shared" si="41"/>
        <v>TABLET SA </v>
      </c>
      <c r="E183" s="33">
        <f>(E165*(F165/F183))+(E171*(F171/F183))+(E177*(F177/F183))</f>
        <v>1</v>
      </c>
      <c r="F183" s="34">
        <f t="shared" si="40"/>
        <v>21.0002</v>
      </c>
      <c r="G183" s="34">
        <f t="shared" si="40"/>
        <v>7.0001999999999995</v>
      </c>
      <c r="H183" s="35">
        <f>G183/G184</f>
        <v>9.615659234992758E-05</v>
      </c>
      <c r="I183" s="36">
        <f>F183/G183</f>
        <v>2.9999428587754635</v>
      </c>
      <c r="J183" s="33">
        <f>E183*I183</f>
        <v>2.9999428587754635</v>
      </c>
      <c r="K183" s="37">
        <f>G183*J183</f>
        <v>21.0002</v>
      </c>
      <c r="L183" s="200"/>
    </row>
    <row r="184" spans="1:12" ht="13.5" thickBot="1">
      <c r="A184" s="205"/>
      <c r="B184" s="201"/>
      <c r="C184" s="51"/>
      <c r="D184" s="51"/>
      <c r="E184" s="52"/>
      <c r="F184" s="53">
        <f>SUM(F180:F183)</f>
        <v>173318.00080000004</v>
      </c>
      <c r="G184" s="53">
        <f>SUM(G180:G183)</f>
        <v>72800.00079999998</v>
      </c>
      <c r="H184" s="54">
        <f>SUM(H180:H183)</f>
        <v>1.0000000000000002</v>
      </c>
      <c r="I184" s="55" t="s">
        <v>231</v>
      </c>
      <c r="J184" s="56"/>
      <c r="K184" s="57">
        <f>SUM(K180:K183)</f>
        <v>173318.0008</v>
      </c>
      <c r="L184" s="202"/>
    </row>
    <row r="185" spans="1:12" ht="14.25" thickBot="1" thickTop="1">
      <c r="A185" s="66"/>
      <c r="B185" s="67"/>
      <c r="C185" s="67"/>
      <c r="D185" s="67"/>
      <c r="E185" s="68"/>
      <c r="F185" s="69"/>
      <c r="G185" s="70"/>
      <c r="H185" s="68"/>
      <c r="I185" s="68"/>
      <c r="J185" s="71"/>
      <c r="K185" s="72"/>
      <c r="L185" s="60"/>
    </row>
    <row r="186" spans="1:12" ht="13.5" thickTop="1">
      <c r="A186" s="203" t="s">
        <v>38</v>
      </c>
      <c r="B186" s="206" t="s">
        <v>3</v>
      </c>
      <c r="C186" s="26" t="s">
        <v>20</v>
      </c>
      <c r="D186" s="26" t="s">
        <v>12</v>
      </c>
      <c r="E186" s="27">
        <v>1</v>
      </c>
      <c r="F186" s="28">
        <v>0.0001</v>
      </c>
      <c r="G186" s="28">
        <v>0.0001</v>
      </c>
      <c r="H186" s="29">
        <f>G186/G189</f>
        <v>3.0734220857023367E-09</v>
      </c>
      <c r="I186" s="30">
        <f>F186/G186</f>
        <v>1</v>
      </c>
      <c r="J186" s="27">
        <f>I186*E186</f>
        <v>1</v>
      </c>
      <c r="K186" s="31">
        <f>J186*G186</f>
        <v>0.0001</v>
      </c>
      <c r="L186" s="207">
        <f>K189/G189</f>
        <v>4.96397621942726</v>
      </c>
    </row>
    <row r="187" spans="1:12" ht="12.75">
      <c r="A187" s="204"/>
      <c r="B187" s="199"/>
      <c r="C187" s="32" t="s">
        <v>22</v>
      </c>
      <c r="D187" s="32" t="s">
        <v>12</v>
      </c>
      <c r="E187" s="33">
        <v>1</v>
      </c>
      <c r="F187" s="34">
        <v>161513</v>
      </c>
      <c r="G187" s="34">
        <f>F187/I187</f>
        <v>32537.021143473572</v>
      </c>
      <c r="H187" s="35">
        <f>G187/G189</f>
        <v>0.9999999938531557</v>
      </c>
      <c r="I187" s="36">
        <f>(F192+F197)/(G192+G197)</f>
        <v>4.963976243793204</v>
      </c>
      <c r="J187" s="33">
        <f>I187*E187</f>
        <v>4.963976243793204</v>
      </c>
      <c r="K187" s="37">
        <f>J187*G187</f>
        <v>161513</v>
      </c>
      <c r="L187" s="200"/>
    </row>
    <row r="188" spans="1:12" ht="12.75">
      <c r="A188" s="204"/>
      <c r="B188" s="199"/>
      <c r="C188" s="32" t="s">
        <v>26</v>
      </c>
      <c r="D188" s="32" t="s">
        <v>12</v>
      </c>
      <c r="E188" s="33">
        <v>1</v>
      </c>
      <c r="F188" s="34">
        <v>0.0001</v>
      </c>
      <c r="G188" s="34">
        <v>0.0001</v>
      </c>
      <c r="H188" s="35">
        <f>G188/G189</f>
        <v>3.0734220857023367E-09</v>
      </c>
      <c r="I188" s="36">
        <f>F188/G188</f>
        <v>1</v>
      </c>
      <c r="J188" s="33">
        <f>I188*E188</f>
        <v>1</v>
      </c>
      <c r="K188" s="37">
        <f>J188*G188</f>
        <v>0.0001</v>
      </c>
      <c r="L188" s="200"/>
    </row>
    <row r="189" spans="1:12" ht="12.75">
      <c r="A189" s="204"/>
      <c r="B189" s="199"/>
      <c r="C189" s="32"/>
      <c r="D189" s="32"/>
      <c r="E189" s="33"/>
      <c r="F189" s="38">
        <f>SUM(F186:F188)</f>
        <v>161513.0002</v>
      </c>
      <c r="G189" s="38">
        <f>SUM(G186:G188)</f>
        <v>32537.021343473574</v>
      </c>
      <c r="H189" s="39">
        <f>SUM(H186:H188)</f>
        <v>0.9999999999999999</v>
      </c>
      <c r="I189" s="40"/>
      <c r="J189" s="41"/>
      <c r="K189" s="42">
        <f>SUM(K186:K188)</f>
        <v>161513.0002</v>
      </c>
      <c r="L189" s="200"/>
    </row>
    <row r="190" spans="1:12" ht="12.75">
      <c r="A190" s="204"/>
      <c r="B190" s="43"/>
      <c r="C190" s="44"/>
      <c r="D190" s="44"/>
      <c r="E190" s="45"/>
      <c r="F190" s="46"/>
      <c r="G190" s="46"/>
      <c r="H190" s="47" t="s">
        <v>231</v>
      </c>
      <c r="I190" s="48"/>
      <c r="J190" s="45"/>
      <c r="K190" s="49"/>
      <c r="L190" s="50"/>
    </row>
    <row r="191" spans="1:12" ht="12.75">
      <c r="A191" s="204"/>
      <c r="B191" s="199" t="s">
        <v>156</v>
      </c>
      <c r="C191" s="32" t="s">
        <v>20</v>
      </c>
      <c r="D191" s="32" t="s">
        <v>12</v>
      </c>
      <c r="E191" s="33">
        <v>1</v>
      </c>
      <c r="F191" s="34">
        <v>15100</v>
      </c>
      <c r="G191" s="34">
        <v>4126</v>
      </c>
      <c r="H191" s="35">
        <f>G191/G194</f>
        <v>0.11366078069474671</v>
      </c>
      <c r="I191" s="36">
        <f>F191/G191</f>
        <v>3.6597188560349005</v>
      </c>
      <c r="J191" s="33">
        <f>I191*E191</f>
        <v>3.6597188560349005</v>
      </c>
      <c r="K191" s="37">
        <f>G191*J191</f>
        <v>15100</v>
      </c>
      <c r="L191" s="200">
        <f>K194/G194</f>
        <v>4.911269661992782</v>
      </c>
    </row>
    <row r="192" spans="1:12" ht="12.75">
      <c r="A192" s="204"/>
      <c r="B192" s="199"/>
      <c r="C192" s="32" t="s">
        <v>22</v>
      </c>
      <c r="D192" s="32" t="s">
        <v>12</v>
      </c>
      <c r="E192" s="33">
        <v>1</v>
      </c>
      <c r="F192" s="34">
        <v>147999</v>
      </c>
      <c r="G192" s="34">
        <v>29768</v>
      </c>
      <c r="H192" s="35">
        <f>G192/G194</f>
        <v>0.8200325059915705</v>
      </c>
      <c r="I192" s="36">
        <f>F192/G192</f>
        <v>4.971748185971513</v>
      </c>
      <c r="J192" s="33">
        <f>I192*E192</f>
        <v>4.971748185971513</v>
      </c>
      <c r="K192" s="37">
        <f>G192*J192</f>
        <v>147999</v>
      </c>
      <c r="L192" s="200"/>
    </row>
    <row r="193" spans="1:12" ht="12.75">
      <c r="A193" s="204"/>
      <c r="B193" s="199"/>
      <c r="C193" s="32" t="s">
        <v>26</v>
      </c>
      <c r="D193" s="32" t="s">
        <v>12</v>
      </c>
      <c r="E193" s="33">
        <v>1</v>
      </c>
      <c r="F193" s="34">
        <v>15185</v>
      </c>
      <c r="G193" s="34">
        <v>2407</v>
      </c>
      <c r="H193" s="35">
        <f>G193/G194</f>
        <v>0.06630671331368282</v>
      </c>
      <c r="I193" s="36">
        <f>F193/G193</f>
        <v>6.308683007893643</v>
      </c>
      <c r="J193" s="33">
        <f>I193*E193</f>
        <v>6.308683007893643</v>
      </c>
      <c r="K193" s="37">
        <f>G193*J193</f>
        <v>15185</v>
      </c>
      <c r="L193" s="200"/>
    </row>
    <row r="194" spans="1:12" ht="12.75">
      <c r="A194" s="204"/>
      <c r="B194" s="199"/>
      <c r="C194" s="32"/>
      <c r="D194" s="32"/>
      <c r="E194" s="33"/>
      <c r="F194" s="38">
        <f>SUM(F191:F193)</f>
        <v>178284</v>
      </c>
      <c r="G194" s="38">
        <f>SUM(G191:G193)</f>
        <v>36301</v>
      </c>
      <c r="H194" s="39">
        <f>SUM(H191:H193)</f>
        <v>1</v>
      </c>
      <c r="I194" s="40"/>
      <c r="J194" s="41"/>
      <c r="K194" s="42">
        <f>SUM(K191:K193)</f>
        <v>178284</v>
      </c>
      <c r="L194" s="200"/>
    </row>
    <row r="195" spans="1:12" ht="12.75">
      <c r="A195" s="204"/>
      <c r="B195" s="43"/>
      <c r="C195" s="44"/>
      <c r="D195" s="44"/>
      <c r="E195" s="45"/>
      <c r="F195" s="46"/>
      <c r="G195" s="46"/>
      <c r="H195" s="47" t="s">
        <v>231</v>
      </c>
      <c r="I195" s="48"/>
      <c r="J195" s="45"/>
      <c r="K195" s="49"/>
      <c r="L195" s="50"/>
    </row>
    <row r="196" spans="1:12" ht="12.75">
      <c r="A196" s="204"/>
      <c r="B196" s="199" t="s">
        <v>232</v>
      </c>
      <c r="C196" s="32" t="s">
        <v>20</v>
      </c>
      <c r="D196" s="32" t="s">
        <v>12</v>
      </c>
      <c r="E196" s="33">
        <v>1</v>
      </c>
      <c r="F196" s="34">
        <v>600</v>
      </c>
      <c r="G196" s="34">
        <v>255</v>
      </c>
      <c r="H196" s="35">
        <f>G196/G199</f>
        <v>0.17770034843205576</v>
      </c>
      <c r="I196" s="36">
        <f>F196/G196</f>
        <v>2.3529411764705883</v>
      </c>
      <c r="J196" s="33">
        <f>I196*E196</f>
        <v>2.3529411764705883</v>
      </c>
      <c r="K196" s="37">
        <f>G196*J196</f>
        <v>600</v>
      </c>
      <c r="L196" s="200">
        <f>K199/G199</f>
        <v>4.373519163763066</v>
      </c>
    </row>
    <row r="197" spans="1:12" ht="12.75">
      <c r="A197" s="204"/>
      <c r="B197" s="199"/>
      <c r="C197" s="32" t="s">
        <v>22</v>
      </c>
      <c r="D197" s="32" t="s">
        <v>12</v>
      </c>
      <c r="E197" s="33">
        <v>1</v>
      </c>
      <c r="F197" s="34">
        <v>4956</v>
      </c>
      <c r="G197" s="34">
        <v>1045</v>
      </c>
      <c r="H197" s="35">
        <f>G197/G199</f>
        <v>0.7282229965156795</v>
      </c>
      <c r="I197" s="36">
        <f>F197/G197</f>
        <v>4.742583732057416</v>
      </c>
      <c r="J197" s="33">
        <f>I197*E197</f>
        <v>4.742583732057416</v>
      </c>
      <c r="K197" s="37">
        <f>G197*J197</f>
        <v>4956</v>
      </c>
      <c r="L197" s="200"/>
    </row>
    <row r="198" spans="1:12" ht="12.75">
      <c r="A198" s="204"/>
      <c r="B198" s="199"/>
      <c r="C198" s="32" t="s">
        <v>26</v>
      </c>
      <c r="D198" s="32" t="s">
        <v>12</v>
      </c>
      <c r="E198" s="33">
        <v>1</v>
      </c>
      <c r="F198" s="34">
        <v>720</v>
      </c>
      <c r="G198" s="34">
        <v>135</v>
      </c>
      <c r="H198" s="35">
        <f>G198/G199</f>
        <v>0.09407665505226481</v>
      </c>
      <c r="I198" s="36">
        <f>F198/G198</f>
        <v>5.333333333333333</v>
      </c>
      <c r="J198" s="33">
        <f>I198*E198</f>
        <v>5.333333333333333</v>
      </c>
      <c r="K198" s="37">
        <f>G198*J198</f>
        <v>720</v>
      </c>
      <c r="L198" s="200"/>
    </row>
    <row r="199" spans="1:12" ht="12.75">
      <c r="A199" s="204"/>
      <c r="B199" s="199"/>
      <c r="C199" s="32"/>
      <c r="D199" s="32"/>
      <c r="E199" s="33"/>
      <c r="F199" s="38">
        <f>SUM(F196:F198)</f>
        <v>6276</v>
      </c>
      <c r="G199" s="38">
        <f>SUM(G196:G198)</f>
        <v>1435</v>
      </c>
      <c r="H199" s="39">
        <f>SUM(H196:H198)</f>
        <v>1</v>
      </c>
      <c r="I199" s="40"/>
      <c r="J199" s="41"/>
      <c r="K199" s="42">
        <f>SUM(K196:K198)</f>
        <v>6276</v>
      </c>
      <c r="L199" s="200"/>
    </row>
    <row r="200" spans="1:12" ht="12.75">
      <c r="A200" s="204"/>
      <c r="B200" s="43"/>
      <c r="C200" s="44"/>
      <c r="D200" s="44"/>
      <c r="E200" s="45"/>
      <c r="F200" s="46"/>
      <c r="G200" s="46"/>
      <c r="H200" s="47" t="s">
        <v>231</v>
      </c>
      <c r="I200" s="48"/>
      <c r="J200" s="45"/>
      <c r="K200" s="49"/>
      <c r="L200" s="50"/>
    </row>
    <row r="201" spans="1:12" ht="12.75">
      <c r="A201" s="204"/>
      <c r="B201" s="199" t="s">
        <v>233</v>
      </c>
      <c r="C201" s="32" t="str">
        <f aca="true" t="shared" si="42" ref="C201:D203">C196</f>
        <v>15 MG     </v>
      </c>
      <c r="D201" s="32" t="str">
        <f t="shared" si="42"/>
        <v>TABLET    </v>
      </c>
      <c r="E201" s="33">
        <f>(E186*(F186/F201))+(E191*(F191/F201))+(E196*(F196/F201))</f>
        <v>1</v>
      </c>
      <c r="F201" s="34">
        <f aca="true" t="shared" si="43" ref="F201:G203">F186+F191+F196</f>
        <v>15700.0001</v>
      </c>
      <c r="G201" s="34">
        <f t="shared" si="43"/>
        <v>4381.0001</v>
      </c>
      <c r="H201" s="35">
        <f>G201/G204</f>
        <v>0.062342560718813805</v>
      </c>
      <c r="I201" s="36">
        <f>F201/G201</f>
        <v>3.583656640409572</v>
      </c>
      <c r="J201" s="33">
        <f>I201*E201</f>
        <v>3.583656640409572</v>
      </c>
      <c r="K201" s="37">
        <f>G201*J201</f>
        <v>15700.0001</v>
      </c>
      <c r="L201" s="200">
        <f>K204/G204</f>
        <v>4.924692201698549</v>
      </c>
    </row>
    <row r="202" spans="1:12" ht="12.75">
      <c r="A202" s="204"/>
      <c r="B202" s="199"/>
      <c r="C202" s="32" t="str">
        <f t="shared" si="42"/>
        <v>30 MG     </v>
      </c>
      <c r="D202" s="32" t="str">
        <f t="shared" si="42"/>
        <v>TABLET    </v>
      </c>
      <c r="E202" s="33">
        <f>(E187*(F187/F202))+(E192*(F192/F202))+(E197*(F197/F202))</f>
        <v>1</v>
      </c>
      <c r="F202" s="34">
        <f t="shared" si="43"/>
        <v>314468</v>
      </c>
      <c r="G202" s="34">
        <f t="shared" si="43"/>
        <v>63350.02114347357</v>
      </c>
      <c r="H202" s="35">
        <f>G202/G204</f>
        <v>0.9014842386502432</v>
      </c>
      <c r="I202" s="36">
        <f>F202/G202</f>
        <v>4.963976243793204</v>
      </c>
      <c r="J202" s="33">
        <f>I202*E202</f>
        <v>4.963976243793204</v>
      </c>
      <c r="K202" s="37">
        <f>G202*J202</f>
        <v>314468</v>
      </c>
      <c r="L202" s="200"/>
    </row>
    <row r="203" spans="1:12" ht="12.75">
      <c r="A203" s="204"/>
      <c r="B203" s="199"/>
      <c r="C203" s="32" t="str">
        <f t="shared" si="42"/>
        <v>60 MG     </v>
      </c>
      <c r="D203" s="32" t="str">
        <f t="shared" si="42"/>
        <v>TABLET    </v>
      </c>
      <c r="E203" s="33">
        <f>(E188*(F188/F203))+(E193*(F193/F203))+(E198*(F198/F203))</f>
        <v>1</v>
      </c>
      <c r="F203" s="34">
        <f t="shared" si="43"/>
        <v>15905.0001</v>
      </c>
      <c r="G203" s="34">
        <f t="shared" si="43"/>
        <v>2542.0001</v>
      </c>
      <c r="H203" s="35">
        <f>G203/G204</f>
        <v>0.03617320063094287</v>
      </c>
      <c r="I203" s="36">
        <f>F203/G203</f>
        <v>6.256884136235871</v>
      </c>
      <c r="J203" s="33">
        <f>I203*E203</f>
        <v>6.256884136235871</v>
      </c>
      <c r="K203" s="37">
        <f>G203*J203</f>
        <v>15905.0001</v>
      </c>
      <c r="L203" s="200"/>
    </row>
    <row r="204" spans="1:12" ht="13.5" thickBot="1">
      <c r="A204" s="205"/>
      <c r="B204" s="201"/>
      <c r="C204" s="51"/>
      <c r="D204" s="51"/>
      <c r="E204" s="52"/>
      <c r="F204" s="53">
        <f>SUM(F201:F203)</f>
        <v>346073.0002</v>
      </c>
      <c r="G204" s="53">
        <f>SUM(G201:G203)</f>
        <v>70273.02134347358</v>
      </c>
      <c r="H204" s="54">
        <f>SUM(H201:H203)</f>
        <v>0.9999999999999999</v>
      </c>
      <c r="I204" s="55"/>
      <c r="J204" s="56"/>
      <c r="K204" s="57">
        <f>SUM(K201:K203)</f>
        <v>346073.0002</v>
      </c>
      <c r="L204" s="202"/>
    </row>
    <row r="205" spans="1:12" ht="14.25" thickBot="1" thickTop="1">
      <c r="A205" s="58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60"/>
    </row>
    <row r="206" spans="1:12" ht="13.5" thickTop="1">
      <c r="A206" s="203" t="s">
        <v>66</v>
      </c>
      <c r="B206" s="206" t="s">
        <v>3</v>
      </c>
      <c r="C206" s="26" t="s">
        <v>8</v>
      </c>
      <c r="D206" s="26" t="s">
        <v>83</v>
      </c>
      <c r="E206" s="27">
        <v>1</v>
      </c>
      <c r="F206" s="28">
        <v>1845</v>
      </c>
      <c r="G206" s="28">
        <f>F206/I206</f>
        <v>7829.439252336449</v>
      </c>
      <c r="H206" s="29">
        <f>G206/G207</f>
        <v>1</v>
      </c>
      <c r="I206" s="30">
        <f>(F209+F212)/(G209+G212)</f>
        <v>0.2356490599820949</v>
      </c>
      <c r="J206" s="27">
        <f>E206*I206</f>
        <v>0.2356490599820949</v>
      </c>
      <c r="K206" s="31">
        <f>G206*J206</f>
        <v>1845</v>
      </c>
      <c r="L206" s="207">
        <f>K207/G207</f>
        <v>0.2356490599820949</v>
      </c>
    </row>
    <row r="207" spans="1:12" ht="12.75">
      <c r="A207" s="204"/>
      <c r="B207" s="199"/>
      <c r="C207" s="32"/>
      <c r="D207" s="32"/>
      <c r="E207" s="33"/>
      <c r="F207" s="38">
        <f>SUM(F206)</f>
        <v>1845</v>
      </c>
      <c r="G207" s="38">
        <f>SUM(G206:G206)</f>
        <v>7829.439252336449</v>
      </c>
      <c r="H207" s="39">
        <f>SUM(H206:H206)</f>
        <v>1</v>
      </c>
      <c r="I207" s="40"/>
      <c r="J207" s="41"/>
      <c r="K207" s="42">
        <f>SUM(K206:K206)</f>
        <v>1845</v>
      </c>
      <c r="L207" s="200"/>
    </row>
    <row r="208" spans="1:12" ht="12.75">
      <c r="A208" s="204"/>
      <c r="B208" s="43"/>
      <c r="C208" s="44"/>
      <c r="D208" s="44"/>
      <c r="E208" s="45"/>
      <c r="F208" s="46"/>
      <c r="G208" s="46"/>
      <c r="H208" s="47" t="s">
        <v>231</v>
      </c>
      <c r="I208" s="48"/>
      <c r="J208" s="45"/>
      <c r="K208" s="49"/>
      <c r="L208" s="50"/>
    </row>
    <row r="209" spans="1:12" ht="12.75">
      <c r="A209" s="204"/>
      <c r="B209" s="199" t="s">
        <v>156</v>
      </c>
      <c r="C209" s="32" t="s">
        <v>8</v>
      </c>
      <c r="D209" s="32" t="s">
        <v>83</v>
      </c>
      <c r="E209" s="33">
        <v>1</v>
      </c>
      <c r="F209" s="34">
        <v>31817.5</v>
      </c>
      <c r="G209" s="34">
        <v>135042</v>
      </c>
      <c r="H209" s="35">
        <f>G209/G210</f>
        <v>1</v>
      </c>
      <c r="I209" s="36">
        <f>F209/G209</f>
        <v>0.2356118837102531</v>
      </c>
      <c r="J209" s="33">
        <f>E209*I209</f>
        <v>0.2356118837102531</v>
      </c>
      <c r="K209" s="37">
        <f>G209*J209</f>
        <v>31817.5</v>
      </c>
      <c r="L209" s="200">
        <f>K210/G210</f>
        <v>0.2356118837102531</v>
      </c>
    </row>
    <row r="210" spans="1:12" ht="12.75">
      <c r="A210" s="204"/>
      <c r="B210" s="199"/>
      <c r="C210" s="32"/>
      <c r="D210" s="32"/>
      <c r="E210" s="33"/>
      <c r="F210" s="38">
        <f>SUM(F209)</f>
        <v>31817.5</v>
      </c>
      <c r="G210" s="38">
        <f>SUM(G209)</f>
        <v>135042</v>
      </c>
      <c r="H210" s="39">
        <f>SUM(H209:H209)</f>
        <v>1</v>
      </c>
      <c r="I210" s="40"/>
      <c r="J210" s="41"/>
      <c r="K210" s="42">
        <f>SUM(K209:K209)</f>
        <v>31817.5</v>
      </c>
      <c r="L210" s="200"/>
    </row>
    <row r="211" spans="1:12" ht="12.75">
      <c r="A211" s="204"/>
      <c r="B211" s="43"/>
      <c r="C211" s="44"/>
      <c r="D211" s="44"/>
      <c r="E211" s="45"/>
      <c r="F211" s="46"/>
      <c r="G211" s="46"/>
      <c r="H211" s="47" t="s">
        <v>231</v>
      </c>
      <c r="I211" s="48"/>
      <c r="J211" s="45"/>
      <c r="K211" s="49"/>
      <c r="L211" s="50"/>
    </row>
    <row r="212" spans="1:12" ht="12.75">
      <c r="A212" s="204"/>
      <c r="B212" s="199" t="s">
        <v>232</v>
      </c>
      <c r="C212" s="32" t="s">
        <v>8</v>
      </c>
      <c r="D212" s="32" t="s">
        <v>83</v>
      </c>
      <c r="E212" s="33">
        <v>1</v>
      </c>
      <c r="F212" s="34">
        <v>1085</v>
      </c>
      <c r="G212" s="34">
        <v>4583</v>
      </c>
      <c r="H212" s="35">
        <f>G212/G213</f>
        <v>1</v>
      </c>
      <c r="I212" s="36">
        <f>F212/G212</f>
        <v>0.2367444905084006</v>
      </c>
      <c r="J212" s="33">
        <f>E212*I212</f>
        <v>0.2367444905084006</v>
      </c>
      <c r="K212" s="37">
        <f>G212*J212</f>
        <v>1085</v>
      </c>
      <c r="L212" s="200">
        <f>K213/G213</f>
        <v>0.2367444905084006</v>
      </c>
    </row>
    <row r="213" spans="1:12" ht="12.75">
      <c r="A213" s="204"/>
      <c r="B213" s="199"/>
      <c r="C213" s="32"/>
      <c r="D213" s="32"/>
      <c r="E213" s="33"/>
      <c r="F213" s="38">
        <f>SUM(F212)</f>
        <v>1085</v>
      </c>
      <c r="G213" s="38">
        <f>SUM(G212)</f>
        <v>4583</v>
      </c>
      <c r="H213" s="39">
        <f>SUM(H212:H212)</f>
        <v>1</v>
      </c>
      <c r="I213" s="40"/>
      <c r="J213" s="41"/>
      <c r="K213" s="42">
        <f>SUM(K212:K212)</f>
        <v>1085</v>
      </c>
      <c r="L213" s="200"/>
    </row>
    <row r="214" spans="1:12" ht="12.75">
      <c r="A214" s="204"/>
      <c r="B214" s="43"/>
      <c r="C214" s="44"/>
      <c r="D214" s="44"/>
      <c r="E214" s="45"/>
      <c r="F214" s="46"/>
      <c r="G214" s="46"/>
      <c r="H214" s="47" t="s">
        <v>231</v>
      </c>
      <c r="I214" s="48"/>
      <c r="J214" s="45"/>
      <c r="K214" s="49"/>
      <c r="L214" s="50"/>
    </row>
    <row r="215" spans="1:12" ht="12.75">
      <c r="A215" s="204"/>
      <c r="B215" s="199" t="s">
        <v>233</v>
      </c>
      <c r="C215" s="32" t="str">
        <f>C212</f>
        <v>10 MG/ML  </v>
      </c>
      <c r="D215" s="32" t="str">
        <f>D212</f>
        <v>SPRAY     </v>
      </c>
      <c r="E215" s="33">
        <f>(E206*(F206/F215))+(E209*(F209/F215))+(E212*(F212/F215))</f>
        <v>1</v>
      </c>
      <c r="F215" s="34">
        <f>F206+F209+F212</f>
        <v>34747.5</v>
      </c>
      <c r="G215" s="34">
        <f>G206+G209+G212</f>
        <v>147454.43925233645</v>
      </c>
      <c r="H215" s="35">
        <f>G215/G216</f>
        <v>1</v>
      </c>
      <c r="I215" s="36">
        <f>F215/G215</f>
        <v>0.2356490599820949</v>
      </c>
      <c r="J215" s="33">
        <f>E215*I215</f>
        <v>0.2356490599820949</v>
      </c>
      <c r="K215" s="37">
        <f>G215*J215</f>
        <v>34747.5</v>
      </c>
      <c r="L215" s="200">
        <f>K216/G216</f>
        <v>0.2356490599820949</v>
      </c>
    </row>
    <row r="216" spans="1:12" ht="13.5" thickBot="1">
      <c r="A216" s="205"/>
      <c r="B216" s="201"/>
      <c r="C216" s="51"/>
      <c r="D216" s="51"/>
      <c r="E216" s="52"/>
      <c r="F216" s="53">
        <f>SUM(F215:F215)</f>
        <v>34747.5</v>
      </c>
      <c r="G216" s="53">
        <f>SUM(G215:G215)</f>
        <v>147454.43925233645</v>
      </c>
      <c r="H216" s="54">
        <f>SUM(H215:H215)</f>
        <v>1</v>
      </c>
      <c r="I216" s="55" t="s">
        <v>231</v>
      </c>
      <c r="J216" s="56"/>
      <c r="K216" s="57">
        <f>SUM(K215:K215)</f>
        <v>34747.5</v>
      </c>
      <c r="L216" s="202"/>
    </row>
    <row r="217" spans="1:12" ht="14.25" thickBot="1" thickTop="1">
      <c r="A217" s="66"/>
      <c r="B217" s="103"/>
      <c r="C217" s="67"/>
      <c r="D217" s="67"/>
      <c r="E217" s="59"/>
      <c r="F217" s="59"/>
      <c r="G217" s="59"/>
      <c r="H217" s="59"/>
      <c r="I217" s="59"/>
      <c r="J217" s="59"/>
      <c r="K217" s="59"/>
      <c r="L217" s="60"/>
    </row>
    <row r="218" spans="1:12" ht="13.5" thickTop="1">
      <c r="A218" s="203" t="s">
        <v>58</v>
      </c>
      <c r="B218" s="210" t="s">
        <v>3</v>
      </c>
      <c r="C218" s="26" t="s">
        <v>55</v>
      </c>
      <c r="D218" s="26" t="s">
        <v>12</v>
      </c>
      <c r="E218" s="27">
        <v>1</v>
      </c>
      <c r="F218" s="28">
        <v>289700</v>
      </c>
      <c r="G218" s="28">
        <f>F218/I218</f>
        <v>93262.41010446112</v>
      </c>
      <c r="H218" s="29">
        <f>G218/G220</f>
        <v>0.42367547302268604</v>
      </c>
      <c r="I218" s="30">
        <f>(F222+F226)/(G222+G226)</f>
        <v>3.106289014786489</v>
      </c>
      <c r="J218" s="27">
        <f>E218*I218</f>
        <v>3.106289014786489</v>
      </c>
      <c r="K218" s="31">
        <f>G218*J218</f>
        <v>289700</v>
      </c>
      <c r="L218" s="207">
        <f>K220/G220</f>
        <v>4.352351177545094</v>
      </c>
    </row>
    <row r="219" spans="1:12" ht="12.75">
      <c r="A219" s="204"/>
      <c r="B219" s="208"/>
      <c r="C219" s="32" t="s">
        <v>59</v>
      </c>
      <c r="D219" s="32" t="s">
        <v>12</v>
      </c>
      <c r="E219" s="33">
        <v>1</v>
      </c>
      <c r="F219" s="34">
        <v>668370</v>
      </c>
      <c r="G219" s="34">
        <f>F219/I219</f>
        <v>126864.58813569263</v>
      </c>
      <c r="H219" s="35">
        <f>G219/G220</f>
        <v>0.576324526977314</v>
      </c>
      <c r="I219" s="36">
        <f>(F223+F227)/(G223+G227)</f>
        <v>5.268373230243893</v>
      </c>
      <c r="J219" s="33">
        <f>E219*I219</f>
        <v>5.268373230243893</v>
      </c>
      <c r="K219" s="37">
        <f>G219*J219</f>
        <v>668370</v>
      </c>
      <c r="L219" s="200"/>
    </row>
    <row r="220" spans="1:12" ht="12.75">
      <c r="A220" s="204"/>
      <c r="B220" s="208"/>
      <c r="C220" s="32"/>
      <c r="D220" s="32"/>
      <c r="E220" s="33"/>
      <c r="F220" s="38">
        <f>SUM(F218:F219)</f>
        <v>958070</v>
      </c>
      <c r="G220" s="38">
        <f>SUM(G218:G219)</f>
        <v>220126.99824015374</v>
      </c>
      <c r="H220" s="39">
        <f>SUM(H218:H219)</f>
        <v>1</v>
      </c>
      <c r="I220" s="40"/>
      <c r="J220" s="41"/>
      <c r="K220" s="42">
        <f>SUM(K218:K219)</f>
        <v>958070</v>
      </c>
      <c r="L220" s="200"/>
    </row>
    <row r="221" spans="1:12" ht="12.75">
      <c r="A221" s="204"/>
      <c r="B221" s="43"/>
      <c r="C221" s="44"/>
      <c r="D221" s="44"/>
      <c r="E221" s="45"/>
      <c r="F221" s="46"/>
      <c r="G221" s="46"/>
      <c r="H221" s="47" t="s">
        <v>231</v>
      </c>
      <c r="I221" s="48"/>
      <c r="J221" s="45"/>
      <c r="K221" s="49"/>
      <c r="L221" s="50"/>
    </row>
    <row r="222" spans="1:12" ht="12.75">
      <c r="A222" s="204"/>
      <c r="B222" s="208" t="s">
        <v>156</v>
      </c>
      <c r="C222" s="32" t="s">
        <v>55</v>
      </c>
      <c r="D222" s="32" t="s">
        <v>12</v>
      </c>
      <c r="E222" s="33">
        <v>1</v>
      </c>
      <c r="F222" s="34">
        <v>988131</v>
      </c>
      <c r="G222" s="34">
        <v>318915</v>
      </c>
      <c r="H222" s="35">
        <f>G222/G224</f>
        <v>0.25672058699230843</v>
      </c>
      <c r="I222" s="36">
        <f>F222/G222</f>
        <v>3.0984149381496637</v>
      </c>
      <c r="J222" s="33">
        <f>E222*I222</f>
        <v>3.0984149381496637</v>
      </c>
      <c r="K222" s="37">
        <f>G222*J222</f>
        <v>988131</v>
      </c>
      <c r="L222" s="200">
        <f>K224/G224</f>
        <v>4.713711647675818</v>
      </c>
    </row>
    <row r="223" spans="1:12" ht="12.75">
      <c r="A223" s="204"/>
      <c r="B223" s="208"/>
      <c r="C223" s="32" t="s">
        <v>59</v>
      </c>
      <c r="D223" s="32" t="s">
        <v>12</v>
      </c>
      <c r="E223" s="33">
        <v>1</v>
      </c>
      <c r="F223" s="34">
        <v>4867548</v>
      </c>
      <c r="G223" s="34">
        <v>923350</v>
      </c>
      <c r="H223" s="35">
        <f>G223/G224</f>
        <v>0.7432794130076916</v>
      </c>
      <c r="I223" s="36">
        <f>F223/G223</f>
        <v>5.271617479828884</v>
      </c>
      <c r="J223" s="33">
        <f>E223*I223</f>
        <v>5.271617479828884</v>
      </c>
      <c r="K223" s="37">
        <f>G223*J223</f>
        <v>4867548</v>
      </c>
      <c r="L223" s="200"/>
    </row>
    <row r="224" spans="1:12" ht="12.75">
      <c r="A224" s="204"/>
      <c r="B224" s="208"/>
      <c r="C224" s="32"/>
      <c r="D224" s="32"/>
      <c r="E224" s="33"/>
      <c r="F224" s="38">
        <f>SUM(F222:F223)</f>
        <v>5855679</v>
      </c>
      <c r="G224" s="38">
        <f>SUM(G222:G223)</f>
        <v>1242265</v>
      </c>
      <c r="H224" s="39">
        <f>SUM(H222:H223)</f>
        <v>1</v>
      </c>
      <c r="I224" s="40"/>
      <c r="J224" s="41"/>
      <c r="K224" s="42">
        <f>SUM(K222:K223)</f>
        <v>5855679</v>
      </c>
      <c r="L224" s="200"/>
    </row>
    <row r="225" spans="1:12" ht="12.75">
      <c r="A225" s="204"/>
      <c r="B225" s="43"/>
      <c r="C225" s="44"/>
      <c r="D225" s="44"/>
      <c r="E225" s="45"/>
      <c r="F225" s="46"/>
      <c r="G225" s="46"/>
      <c r="H225" s="47" t="s">
        <v>231</v>
      </c>
      <c r="I225" s="48"/>
      <c r="J225" s="45"/>
      <c r="K225" s="49"/>
      <c r="L225" s="50"/>
    </row>
    <row r="226" spans="1:12" ht="12.75">
      <c r="A226" s="204"/>
      <c r="B226" s="208" t="s">
        <v>232</v>
      </c>
      <c r="C226" s="32" t="s">
        <v>55</v>
      </c>
      <c r="D226" s="32" t="s">
        <v>12</v>
      </c>
      <c r="E226" s="33">
        <v>1</v>
      </c>
      <c r="F226" s="34">
        <v>24016</v>
      </c>
      <c r="G226" s="34">
        <v>6923</v>
      </c>
      <c r="H226" s="35">
        <f>G226/G228</f>
        <v>0.3654841093865484</v>
      </c>
      <c r="I226" s="36">
        <f>F226/G226</f>
        <v>3.4690163224035824</v>
      </c>
      <c r="J226" s="33">
        <f>E226*I226</f>
        <v>3.4690163224035824</v>
      </c>
      <c r="K226" s="37">
        <f>G226*J226</f>
        <v>24016</v>
      </c>
      <c r="L226" s="200">
        <f>K228/G228</f>
        <v>4.45259212332383</v>
      </c>
    </row>
    <row r="227" spans="1:12" ht="12.75">
      <c r="A227" s="204"/>
      <c r="B227" s="208"/>
      <c r="C227" s="32" t="s">
        <v>59</v>
      </c>
      <c r="D227" s="32" t="s">
        <v>12</v>
      </c>
      <c r="E227" s="33">
        <v>1</v>
      </c>
      <c r="F227" s="34">
        <v>60325</v>
      </c>
      <c r="G227" s="34">
        <v>12019</v>
      </c>
      <c r="H227" s="35">
        <f>G227/G228</f>
        <v>0.6345158906134516</v>
      </c>
      <c r="I227" s="36">
        <f>F227/G227</f>
        <v>5.0191363674182545</v>
      </c>
      <c r="J227" s="33">
        <f>E227*I227</f>
        <v>5.0191363674182545</v>
      </c>
      <c r="K227" s="37">
        <f>G227*J227</f>
        <v>60325</v>
      </c>
      <c r="L227" s="200"/>
    </row>
    <row r="228" spans="1:12" ht="12.75">
      <c r="A228" s="204"/>
      <c r="B228" s="208"/>
      <c r="C228" s="32"/>
      <c r="D228" s="32"/>
      <c r="E228" s="33"/>
      <c r="F228" s="38">
        <f>SUM(F226:F227)</f>
        <v>84341</v>
      </c>
      <c r="G228" s="38">
        <f>SUM(G226:G227)</f>
        <v>18942</v>
      </c>
      <c r="H228" s="39">
        <f>SUM(H226:H227)</f>
        <v>1</v>
      </c>
      <c r="I228" s="40"/>
      <c r="J228" s="41"/>
      <c r="K228" s="42">
        <f>SUM(K226:K227)</f>
        <v>84341</v>
      </c>
      <c r="L228" s="200"/>
    </row>
    <row r="229" spans="1:12" ht="12.75">
      <c r="A229" s="204"/>
      <c r="B229" s="43"/>
      <c r="C229" s="44"/>
      <c r="D229" s="44"/>
      <c r="E229" s="45"/>
      <c r="F229" s="46"/>
      <c r="G229" s="46"/>
      <c r="H229" s="47" t="s">
        <v>231</v>
      </c>
      <c r="I229" s="48"/>
      <c r="J229" s="45"/>
      <c r="K229" s="49"/>
      <c r="L229" s="50"/>
    </row>
    <row r="230" spans="1:12" ht="12.75">
      <c r="A230" s="204"/>
      <c r="B230" s="208" t="s">
        <v>233</v>
      </c>
      <c r="C230" s="32" t="str">
        <f>C226</f>
        <v>5 MG      </v>
      </c>
      <c r="D230" s="32" t="str">
        <f>D226</f>
        <v>TABLET    </v>
      </c>
      <c r="E230" s="33">
        <f>(E218*(F218/F230))+(E222*(F222/F230))+(E226*(F226/F230))</f>
        <v>1</v>
      </c>
      <c r="F230" s="34">
        <f>F218+F222+F226</f>
        <v>1301847</v>
      </c>
      <c r="G230" s="34">
        <f>G218+G222+G226</f>
        <v>419100.41010446113</v>
      </c>
      <c r="H230" s="35">
        <f>G230/G232</f>
        <v>0.28292094193636175</v>
      </c>
      <c r="I230" s="36">
        <f>F230/G230</f>
        <v>3.106289014786489</v>
      </c>
      <c r="J230" s="33">
        <f>E230*I230</f>
        <v>3.106289014786489</v>
      </c>
      <c r="K230" s="37">
        <f>G230*J230</f>
        <v>1301847</v>
      </c>
      <c r="L230" s="200">
        <f>K232/G232</f>
        <v>4.656674327460944</v>
      </c>
    </row>
    <row r="231" spans="1:12" ht="12.75">
      <c r="A231" s="204"/>
      <c r="B231" s="208"/>
      <c r="C231" s="32" t="str">
        <f>C227</f>
        <v>10 MG     </v>
      </c>
      <c r="D231" s="32" t="str">
        <f>D227</f>
        <v>TABLET    </v>
      </c>
      <c r="E231" s="33">
        <f>(E219*(F219/F231))+(E223*(F223/F231))+(E227*(F227/F231))</f>
        <v>1</v>
      </c>
      <c r="F231" s="34">
        <f>F219+F223+F227</f>
        <v>5596243</v>
      </c>
      <c r="G231" s="34">
        <f>G219+G223+G227</f>
        <v>1062233.5881356925</v>
      </c>
      <c r="H231" s="35">
        <f>G231/G232</f>
        <v>0.7170790580636381</v>
      </c>
      <c r="I231" s="36">
        <f>F231/G231</f>
        <v>5.268373230243894</v>
      </c>
      <c r="J231" s="33">
        <f>E231*I231</f>
        <v>5.268373230243894</v>
      </c>
      <c r="K231" s="37">
        <f>G231*J231</f>
        <v>5596243</v>
      </c>
      <c r="L231" s="200"/>
    </row>
    <row r="232" spans="1:12" ht="13.5" thickBot="1">
      <c r="A232" s="205"/>
      <c r="B232" s="209"/>
      <c r="C232" s="51"/>
      <c r="D232" s="51"/>
      <c r="E232" s="52"/>
      <c r="F232" s="53">
        <f>SUM(F230:F231)</f>
        <v>6898090</v>
      </c>
      <c r="G232" s="53">
        <f>SUM(G230:G231)</f>
        <v>1481333.9982401538</v>
      </c>
      <c r="H232" s="54">
        <f>SUM(H230:H231)</f>
        <v>0.9999999999999999</v>
      </c>
      <c r="I232" s="55" t="s">
        <v>231</v>
      </c>
      <c r="J232" s="56"/>
      <c r="K232" s="57">
        <f>SUM(K230:K231)</f>
        <v>6898090</v>
      </c>
      <c r="L232" s="202"/>
    </row>
    <row r="233" spans="1:12" ht="14.25" thickBot="1" thickTop="1">
      <c r="A233" s="58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60"/>
    </row>
    <row r="234" spans="1:12" ht="13.5" thickTop="1">
      <c r="A234" s="203" t="s">
        <v>58</v>
      </c>
      <c r="B234" s="210" t="s">
        <v>3</v>
      </c>
      <c r="C234" s="26" t="s">
        <v>54</v>
      </c>
      <c r="D234" s="26" t="s">
        <v>10</v>
      </c>
      <c r="E234" s="27">
        <v>1</v>
      </c>
      <c r="F234" s="28">
        <v>17718</v>
      </c>
      <c r="G234" s="28">
        <v>1556</v>
      </c>
      <c r="H234" s="29">
        <f>G234/G236</f>
        <v>0.9587184226740604</v>
      </c>
      <c r="I234" s="30">
        <f>F234/G234</f>
        <v>11.386889460154242</v>
      </c>
      <c r="J234" s="27">
        <f>E234*I234</f>
        <v>11.386889460154242</v>
      </c>
      <c r="K234" s="31">
        <f>G234*J234</f>
        <v>17718</v>
      </c>
      <c r="L234" s="207">
        <f>K236/G236</f>
        <v>10.981515711645102</v>
      </c>
    </row>
    <row r="235" spans="1:12" ht="12.75">
      <c r="A235" s="204"/>
      <c r="B235" s="208"/>
      <c r="C235" s="32" t="s">
        <v>17</v>
      </c>
      <c r="D235" s="32" t="s">
        <v>10</v>
      </c>
      <c r="E235" s="33">
        <v>1</v>
      </c>
      <c r="F235" s="34">
        <v>105</v>
      </c>
      <c r="G235" s="34">
        <v>67</v>
      </c>
      <c r="H235" s="35">
        <f>G235/G236</f>
        <v>0.041281577325939615</v>
      </c>
      <c r="I235" s="36">
        <f>F235/G235</f>
        <v>1.5671641791044777</v>
      </c>
      <c r="J235" s="33">
        <f>E235*I235</f>
        <v>1.5671641791044777</v>
      </c>
      <c r="K235" s="37">
        <f>G235*J235</f>
        <v>105</v>
      </c>
      <c r="L235" s="200"/>
    </row>
    <row r="236" spans="1:12" ht="12.75">
      <c r="A236" s="204"/>
      <c r="B236" s="208"/>
      <c r="C236" s="32"/>
      <c r="D236" s="32"/>
      <c r="E236" s="33"/>
      <c r="F236" s="38">
        <f>SUM(F234:F235)</f>
        <v>17823</v>
      </c>
      <c r="G236" s="38">
        <f>SUM(G234:G235)</f>
        <v>1623</v>
      </c>
      <c r="H236" s="39">
        <f>SUM(H234:H235)</f>
        <v>1</v>
      </c>
      <c r="I236" s="40"/>
      <c r="J236" s="41"/>
      <c r="K236" s="42">
        <f>SUM(K234:K235)</f>
        <v>17823</v>
      </c>
      <c r="L236" s="200"/>
    </row>
    <row r="237" spans="1:12" ht="12.75">
      <c r="A237" s="204"/>
      <c r="B237" s="43"/>
      <c r="C237" s="44"/>
      <c r="D237" s="44"/>
      <c r="E237" s="45"/>
      <c r="F237" s="46"/>
      <c r="G237" s="46"/>
      <c r="H237" s="47" t="s">
        <v>231</v>
      </c>
      <c r="I237" s="48"/>
      <c r="J237" s="45"/>
      <c r="K237" s="49"/>
      <c r="L237" s="50"/>
    </row>
    <row r="238" spans="1:12" ht="12.75">
      <c r="A238" s="204"/>
      <c r="B238" s="208" t="s">
        <v>156</v>
      </c>
      <c r="C238" s="32" t="s">
        <v>54</v>
      </c>
      <c r="D238" s="32" t="s">
        <v>10</v>
      </c>
      <c r="E238" s="33">
        <v>1</v>
      </c>
      <c r="F238" s="34">
        <v>99057.4</v>
      </c>
      <c r="G238" s="34">
        <v>7483</v>
      </c>
      <c r="H238" s="35">
        <f>G238/G240</f>
        <v>0.77343669250646</v>
      </c>
      <c r="I238" s="36">
        <f>F238/G238</f>
        <v>13.23765869303755</v>
      </c>
      <c r="J238" s="33">
        <f>E238*I238</f>
        <v>13.23765869303755</v>
      </c>
      <c r="K238" s="37">
        <f>G238*J238</f>
        <v>99057.4</v>
      </c>
      <c r="L238" s="200">
        <f>K240/G240</f>
        <v>13.538868217054262</v>
      </c>
    </row>
    <row r="239" spans="1:12" ht="12.75">
      <c r="A239" s="204"/>
      <c r="B239" s="208"/>
      <c r="C239" s="32" t="s">
        <v>17</v>
      </c>
      <c r="D239" s="32" t="s">
        <v>10</v>
      </c>
      <c r="E239" s="33">
        <v>1</v>
      </c>
      <c r="F239" s="34">
        <v>31931.15</v>
      </c>
      <c r="G239" s="34">
        <v>2192</v>
      </c>
      <c r="H239" s="35">
        <f>G239/G240</f>
        <v>0.22656330749354006</v>
      </c>
      <c r="I239" s="36">
        <f>F239/G239</f>
        <v>14.567130474452556</v>
      </c>
      <c r="J239" s="33">
        <f>E239*I239</f>
        <v>14.567130474452556</v>
      </c>
      <c r="K239" s="37">
        <f>G239*J239</f>
        <v>31931.15</v>
      </c>
      <c r="L239" s="200"/>
    </row>
    <row r="240" spans="1:12" ht="12.75">
      <c r="A240" s="204"/>
      <c r="B240" s="208"/>
      <c r="C240" s="32"/>
      <c r="D240" s="32"/>
      <c r="E240" s="33"/>
      <c r="F240" s="38">
        <f>SUM(F238:F239)</f>
        <v>130988.54999999999</v>
      </c>
      <c r="G240" s="38">
        <f>SUM(G238:G239)</f>
        <v>9675</v>
      </c>
      <c r="H240" s="39">
        <f>SUM(H238:H239)</f>
        <v>1</v>
      </c>
      <c r="I240" s="40"/>
      <c r="J240" s="41"/>
      <c r="K240" s="42">
        <f>SUM(K238:K239)</f>
        <v>130988.54999999999</v>
      </c>
      <c r="L240" s="200"/>
    </row>
    <row r="241" spans="1:12" ht="12.75">
      <c r="A241" s="204"/>
      <c r="B241" s="43"/>
      <c r="C241" s="44"/>
      <c r="D241" s="44"/>
      <c r="E241" s="45"/>
      <c r="F241" s="46"/>
      <c r="G241" s="46"/>
      <c r="H241" s="47" t="s">
        <v>231</v>
      </c>
      <c r="I241" s="48"/>
      <c r="J241" s="45"/>
      <c r="K241" s="49"/>
      <c r="L241" s="50"/>
    </row>
    <row r="242" spans="1:12" ht="12.75">
      <c r="A242" s="204"/>
      <c r="B242" s="208" t="s">
        <v>232</v>
      </c>
      <c r="C242" s="32" t="s">
        <v>54</v>
      </c>
      <c r="D242" s="32" t="s">
        <v>10</v>
      </c>
      <c r="E242" s="33">
        <v>1</v>
      </c>
      <c r="F242" s="34">
        <v>0.0001</v>
      </c>
      <c r="G242" s="34">
        <v>0.0001</v>
      </c>
      <c r="H242" s="35">
        <f>G242/G244</f>
        <v>0.5</v>
      </c>
      <c r="I242" s="36">
        <f>F242/G242</f>
        <v>1</v>
      </c>
      <c r="J242" s="33">
        <f>E242*I242</f>
        <v>1</v>
      </c>
      <c r="K242" s="37">
        <f>G242*J242</f>
        <v>0.0001</v>
      </c>
      <c r="L242" s="200">
        <f>K244/G244</f>
        <v>1</v>
      </c>
    </row>
    <row r="243" spans="1:12" ht="12.75">
      <c r="A243" s="204"/>
      <c r="B243" s="208"/>
      <c r="C243" s="32" t="s">
        <v>17</v>
      </c>
      <c r="D243" s="32" t="s">
        <v>10</v>
      </c>
      <c r="E243" s="33">
        <v>1</v>
      </c>
      <c r="F243" s="34">
        <v>0.0001</v>
      </c>
      <c r="G243" s="34">
        <v>0.0001</v>
      </c>
      <c r="H243" s="35">
        <f>G243/G244</f>
        <v>0.5</v>
      </c>
      <c r="I243" s="36">
        <f>F243/G243</f>
        <v>1</v>
      </c>
      <c r="J243" s="33">
        <f>E243*I243</f>
        <v>1</v>
      </c>
      <c r="K243" s="37">
        <f>G243*J243</f>
        <v>0.0001</v>
      </c>
      <c r="L243" s="200"/>
    </row>
    <row r="244" spans="1:12" ht="12.75">
      <c r="A244" s="204"/>
      <c r="B244" s="208"/>
      <c r="C244" s="32"/>
      <c r="D244" s="32"/>
      <c r="E244" s="33"/>
      <c r="F244" s="38">
        <f>SUM(F242:F243)</f>
        <v>0.0002</v>
      </c>
      <c r="G244" s="38">
        <f>SUM(G242:G243)</f>
        <v>0.0002</v>
      </c>
      <c r="H244" s="39">
        <f>SUM(H242:H243)</f>
        <v>1</v>
      </c>
      <c r="I244" s="40"/>
      <c r="J244" s="41"/>
      <c r="K244" s="42">
        <f>SUM(K242:K243)</f>
        <v>0.0002</v>
      </c>
      <c r="L244" s="200"/>
    </row>
    <row r="245" spans="1:12" ht="12.75">
      <c r="A245" s="204"/>
      <c r="B245" s="43"/>
      <c r="C245" s="44"/>
      <c r="D245" s="44"/>
      <c r="E245" s="45"/>
      <c r="F245" s="46"/>
      <c r="G245" s="46"/>
      <c r="H245" s="47" t="s">
        <v>231</v>
      </c>
      <c r="I245" s="48"/>
      <c r="J245" s="45"/>
      <c r="K245" s="49"/>
      <c r="L245" s="50"/>
    </row>
    <row r="246" spans="1:12" ht="12.75">
      <c r="A246" s="204"/>
      <c r="B246" s="208" t="s">
        <v>233</v>
      </c>
      <c r="C246" s="32" t="str">
        <f>C242</f>
        <v>5 MG/5 ML </v>
      </c>
      <c r="D246" s="32" t="str">
        <f>D242</f>
        <v>SOLUTION  </v>
      </c>
      <c r="E246" s="33">
        <f>(E234*(F234/F246))+(E238*(F238/F246))+(E242*(F242/F246))</f>
        <v>1</v>
      </c>
      <c r="F246" s="34">
        <f>F234+F238+F242</f>
        <v>116775.4001</v>
      </c>
      <c r="G246" s="34">
        <f>G234+G238+G242</f>
        <v>9039.0001</v>
      </c>
      <c r="H246" s="35">
        <f>G246/G248</f>
        <v>0.8000531014329422</v>
      </c>
      <c r="I246" s="36">
        <f>F246/G246</f>
        <v>12.919061711261627</v>
      </c>
      <c r="J246" s="33">
        <f>E246*I246</f>
        <v>12.919061711261627</v>
      </c>
      <c r="K246" s="37">
        <f>G246*J246</f>
        <v>116775.4001</v>
      </c>
      <c r="L246" s="200">
        <f>K248/G248</f>
        <v>13.171494739396447</v>
      </c>
    </row>
    <row r="247" spans="1:12" ht="12.75">
      <c r="A247" s="204"/>
      <c r="B247" s="208"/>
      <c r="C247" s="32" t="str">
        <f>C243</f>
        <v>10 MG/5 ML</v>
      </c>
      <c r="D247" s="32" t="str">
        <f>D243</f>
        <v>SOLUTION  </v>
      </c>
      <c r="E247" s="33">
        <f>(E235*(F235/F247))+(E239*(F239/F247))+(E243*(F243/F247))</f>
        <v>1</v>
      </c>
      <c r="F247" s="34">
        <f>F235+F239+F243</f>
        <v>32036.150100000003</v>
      </c>
      <c r="G247" s="34">
        <f>G235+G239+G243</f>
        <v>2259.0001</v>
      </c>
      <c r="H247" s="35">
        <f>G247/G248</f>
        <v>0.19994689856705797</v>
      </c>
      <c r="I247" s="36">
        <f>F247/G247</f>
        <v>14.181562054822397</v>
      </c>
      <c r="J247" s="33">
        <f>E247*I247</f>
        <v>14.181562054822397</v>
      </c>
      <c r="K247" s="37">
        <f>G247*J247</f>
        <v>32036.150100000003</v>
      </c>
      <c r="L247" s="200"/>
    </row>
    <row r="248" spans="1:12" ht="13.5" thickBot="1">
      <c r="A248" s="205"/>
      <c r="B248" s="209"/>
      <c r="C248" s="51"/>
      <c r="D248" s="51"/>
      <c r="E248" s="52"/>
      <c r="F248" s="53">
        <f>SUM(F246:F247)</f>
        <v>148811.5502</v>
      </c>
      <c r="G248" s="53">
        <f>SUM(G246:G247)</f>
        <v>11298.000199999999</v>
      </c>
      <c r="H248" s="54">
        <f>SUM(H246:H247)</f>
        <v>1.0000000000000002</v>
      </c>
      <c r="I248" s="55" t="s">
        <v>231</v>
      </c>
      <c r="J248" s="56"/>
      <c r="K248" s="57">
        <f>SUM(K246:K247)</f>
        <v>148811.5502</v>
      </c>
      <c r="L248" s="202"/>
    </row>
    <row r="249" spans="1:12" ht="14.25" thickBot="1" thickTop="1">
      <c r="A249" s="66"/>
      <c r="B249" s="104"/>
      <c r="C249" s="67"/>
      <c r="D249" s="67"/>
      <c r="E249" s="98"/>
      <c r="F249" s="99"/>
      <c r="G249" s="100"/>
      <c r="H249" s="98"/>
      <c r="I249" s="98"/>
      <c r="J249" s="101"/>
      <c r="K249" s="102"/>
      <c r="L249" s="60"/>
    </row>
    <row r="250" spans="1:12" ht="13.5" thickTop="1">
      <c r="A250" s="203" t="s">
        <v>58</v>
      </c>
      <c r="B250" s="206" t="s">
        <v>3</v>
      </c>
      <c r="C250" s="26" t="s">
        <v>8</v>
      </c>
      <c r="D250" s="26" t="s">
        <v>73</v>
      </c>
      <c r="E250" s="27">
        <v>1</v>
      </c>
      <c r="F250" s="28">
        <v>2279</v>
      </c>
      <c r="G250" s="28">
        <v>243</v>
      </c>
      <c r="H250" s="29">
        <f>G250/G251</f>
        <v>1</v>
      </c>
      <c r="I250" s="30">
        <f>F250/G250</f>
        <v>9.378600823045268</v>
      </c>
      <c r="J250" s="27">
        <f>E250*I250</f>
        <v>9.378600823045268</v>
      </c>
      <c r="K250" s="31">
        <f>G250*J250</f>
        <v>2279</v>
      </c>
      <c r="L250" s="207">
        <f>K251/G251</f>
        <v>9.378600823045268</v>
      </c>
    </row>
    <row r="251" spans="1:12" ht="12.75">
      <c r="A251" s="204"/>
      <c r="B251" s="199"/>
      <c r="C251" s="32"/>
      <c r="D251" s="32"/>
      <c r="E251" s="33"/>
      <c r="F251" s="38">
        <f>SUM(F250)</f>
        <v>2279</v>
      </c>
      <c r="G251" s="38">
        <f>SUM(G250:G250)</f>
        <v>243</v>
      </c>
      <c r="H251" s="39">
        <f>SUM(H250:H250)</f>
        <v>1</v>
      </c>
      <c r="I251" s="40"/>
      <c r="J251" s="41"/>
      <c r="K251" s="42">
        <f>SUM(K250:K250)</f>
        <v>2279</v>
      </c>
      <c r="L251" s="200"/>
    </row>
    <row r="252" spans="1:12" ht="12.75">
      <c r="A252" s="204"/>
      <c r="B252" s="43"/>
      <c r="C252" s="44"/>
      <c r="D252" s="44"/>
      <c r="E252" s="45"/>
      <c r="F252" s="46"/>
      <c r="G252" s="46"/>
      <c r="H252" s="47" t="s">
        <v>231</v>
      </c>
      <c r="I252" s="48"/>
      <c r="J252" s="45"/>
      <c r="K252" s="49"/>
      <c r="L252" s="50"/>
    </row>
    <row r="253" spans="1:12" ht="12.75">
      <c r="A253" s="204"/>
      <c r="B253" s="199" t="s">
        <v>156</v>
      </c>
      <c r="C253" s="32" t="s">
        <v>8</v>
      </c>
      <c r="D253" s="32" t="s">
        <v>73</v>
      </c>
      <c r="E253" s="33">
        <v>1</v>
      </c>
      <c r="F253" s="34">
        <v>24665</v>
      </c>
      <c r="G253" s="34">
        <v>4048</v>
      </c>
      <c r="H253" s="35">
        <f>G253/G254</f>
        <v>1</v>
      </c>
      <c r="I253" s="36">
        <f>F253/G253</f>
        <v>6.093132411067193</v>
      </c>
      <c r="J253" s="33">
        <f>E253*I253</f>
        <v>6.093132411067193</v>
      </c>
      <c r="K253" s="37">
        <f>G253*J253</f>
        <v>24665</v>
      </c>
      <c r="L253" s="200">
        <f>K254/G254</f>
        <v>6.093132411067193</v>
      </c>
    </row>
    <row r="254" spans="1:12" ht="12.75">
      <c r="A254" s="204"/>
      <c r="B254" s="199"/>
      <c r="C254" s="32"/>
      <c r="D254" s="32"/>
      <c r="E254" s="33"/>
      <c r="F254" s="38">
        <f>SUM(F253)</f>
        <v>24665</v>
      </c>
      <c r="G254" s="38">
        <f>SUM(G253)</f>
        <v>4048</v>
      </c>
      <c r="H254" s="39">
        <f>SUM(H253:H253)</f>
        <v>1</v>
      </c>
      <c r="I254" s="40"/>
      <c r="J254" s="41"/>
      <c r="K254" s="42">
        <f>SUM(K253:K253)</f>
        <v>24665</v>
      </c>
      <c r="L254" s="200"/>
    </row>
    <row r="255" spans="1:12" ht="12.75">
      <c r="A255" s="204"/>
      <c r="B255" s="43"/>
      <c r="C255" s="44"/>
      <c r="D255" s="44"/>
      <c r="E255" s="45"/>
      <c r="F255" s="46"/>
      <c r="G255" s="46"/>
      <c r="H255" s="47" t="s">
        <v>231</v>
      </c>
      <c r="I255" s="48"/>
      <c r="J255" s="45"/>
      <c r="K255" s="49"/>
      <c r="L255" s="50"/>
    </row>
    <row r="256" spans="1:12" ht="12.75">
      <c r="A256" s="204"/>
      <c r="B256" s="199" t="s">
        <v>232</v>
      </c>
      <c r="C256" s="32" t="s">
        <v>8</v>
      </c>
      <c r="D256" s="32" t="s">
        <v>73</v>
      </c>
      <c r="E256" s="33">
        <v>1</v>
      </c>
      <c r="F256" s="34">
        <v>0.0001</v>
      </c>
      <c r="G256" s="34">
        <v>0.0001</v>
      </c>
      <c r="H256" s="35">
        <f>G256/G257</f>
        <v>1</v>
      </c>
      <c r="I256" s="36">
        <f>F256/G256</f>
        <v>1</v>
      </c>
      <c r="J256" s="33">
        <f>E256*I256</f>
        <v>1</v>
      </c>
      <c r="K256" s="37">
        <f>G256*J256</f>
        <v>0.0001</v>
      </c>
      <c r="L256" s="200">
        <f>K257/G257</f>
        <v>1</v>
      </c>
    </row>
    <row r="257" spans="1:12" ht="12.75">
      <c r="A257" s="204"/>
      <c r="B257" s="199"/>
      <c r="C257" s="32"/>
      <c r="D257" s="32"/>
      <c r="E257" s="33"/>
      <c r="F257" s="38">
        <f>SUM(F256)</f>
        <v>0.0001</v>
      </c>
      <c r="G257" s="38">
        <f>SUM(G256)</f>
        <v>0.0001</v>
      </c>
      <c r="H257" s="39">
        <f>SUM(H256:H256)</f>
        <v>1</v>
      </c>
      <c r="I257" s="40"/>
      <c r="J257" s="41"/>
      <c r="K257" s="42">
        <f>SUM(K256:K256)</f>
        <v>0.0001</v>
      </c>
      <c r="L257" s="200"/>
    </row>
    <row r="258" spans="1:12" ht="12.75">
      <c r="A258" s="204"/>
      <c r="B258" s="43"/>
      <c r="C258" s="44"/>
      <c r="D258" s="44"/>
      <c r="E258" s="45"/>
      <c r="F258" s="46"/>
      <c r="G258" s="46"/>
      <c r="H258" s="47" t="s">
        <v>231</v>
      </c>
      <c r="I258" s="48"/>
      <c r="J258" s="45"/>
      <c r="K258" s="49"/>
      <c r="L258" s="50"/>
    </row>
    <row r="259" spans="1:12" ht="12.75">
      <c r="A259" s="204"/>
      <c r="B259" s="199" t="s">
        <v>233</v>
      </c>
      <c r="C259" s="32" t="str">
        <f>C256</f>
        <v>10 MG/ML  </v>
      </c>
      <c r="D259" s="32" t="str">
        <f>D256</f>
        <v>ORAL CONC </v>
      </c>
      <c r="E259" s="33">
        <f>(E250*(F250/F259))+(E253*(F253/F259))+(E256*(F256/F259))</f>
        <v>0.9999999999999999</v>
      </c>
      <c r="F259" s="34">
        <f>F250+F253+F256</f>
        <v>26944.0001</v>
      </c>
      <c r="G259" s="34">
        <f>G250+G253+G256</f>
        <v>4291.0001</v>
      </c>
      <c r="H259" s="35">
        <f>G259/G260</f>
        <v>1</v>
      </c>
      <c r="I259" s="36">
        <f>F259/G259</f>
        <v>6.279188877203708</v>
      </c>
      <c r="J259" s="33">
        <f>E259*I259</f>
        <v>6.279188877203707</v>
      </c>
      <c r="K259" s="37">
        <f>G259*J259</f>
        <v>26944.000099999997</v>
      </c>
      <c r="L259" s="200">
        <f>K260/G260</f>
        <v>6.279188877203707</v>
      </c>
    </row>
    <row r="260" spans="1:12" ht="13.5" thickBot="1">
      <c r="A260" s="205"/>
      <c r="B260" s="201"/>
      <c r="C260" s="51"/>
      <c r="D260" s="51"/>
      <c r="E260" s="52"/>
      <c r="F260" s="53">
        <f>SUM(F259:F259)</f>
        <v>26944.0001</v>
      </c>
      <c r="G260" s="53">
        <f>SUM(G259:G259)</f>
        <v>4291.0001</v>
      </c>
      <c r="H260" s="54">
        <f>SUM(H259:H259)</f>
        <v>1</v>
      </c>
      <c r="I260" s="55" t="s">
        <v>231</v>
      </c>
      <c r="J260" s="56"/>
      <c r="K260" s="57">
        <f>SUM(K259:K259)</f>
        <v>26944.000099999997</v>
      </c>
      <c r="L260" s="202"/>
    </row>
    <row r="261" spans="1:12" ht="14.25" thickBot="1" thickTop="1">
      <c r="A261" s="66"/>
      <c r="B261" s="103"/>
      <c r="C261" s="67"/>
      <c r="D261" s="67"/>
      <c r="E261" s="59"/>
      <c r="F261" s="59"/>
      <c r="G261" s="59"/>
      <c r="H261" s="59"/>
      <c r="I261" s="59"/>
      <c r="J261" s="59"/>
      <c r="K261" s="59"/>
      <c r="L261" s="60"/>
    </row>
    <row r="262" spans="1:12" ht="13.5" thickTop="1">
      <c r="A262" s="203" t="s">
        <v>58</v>
      </c>
      <c r="B262" s="206" t="s">
        <v>3</v>
      </c>
      <c r="C262" s="26" t="s">
        <v>94</v>
      </c>
      <c r="D262" s="26" t="s">
        <v>95</v>
      </c>
      <c r="E262" s="27">
        <v>1</v>
      </c>
      <c r="F262" s="28">
        <v>392</v>
      </c>
      <c r="G262" s="28">
        <v>271</v>
      </c>
      <c r="H262" s="29">
        <f>G262/G263</f>
        <v>1</v>
      </c>
      <c r="I262" s="30">
        <f>F262/G262</f>
        <v>1.4464944649446494</v>
      </c>
      <c r="J262" s="27">
        <f>E262*I262</f>
        <v>1.4464944649446494</v>
      </c>
      <c r="K262" s="31">
        <f>G262*J262</f>
        <v>392</v>
      </c>
      <c r="L262" s="207">
        <f>K263/G263</f>
        <v>1.4464944649446494</v>
      </c>
    </row>
    <row r="263" spans="1:12" ht="12.75">
      <c r="A263" s="204"/>
      <c r="B263" s="199"/>
      <c r="C263" s="32"/>
      <c r="D263" s="32"/>
      <c r="E263" s="33"/>
      <c r="F263" s="38">
        <f>SUM(F262)</f>
        <v>392</v>
      </c>
      <c r="G263" s="38">
        <f>SUM(G262:G262)</f>
        <v>271</v>
      </c>
      <c r="H263" s="39">
        <f>SUM(H262:H262)</f>
        <v>1</v>
      </c>
      <c r="I263" s="40"/>
      <c r="J263" s="41"/>
      <c r="K263" s="42">
        <f>SUM(K262:K262)</f>
        <v>392</v>
      </c>
      <c r="L263" s="200"/>
    </row>
    <row r="264" spans="1:12" ht="12.75">
      <c r="A264" s="204"/>
      <c r="B264" s="43"/>
      <c r="C264" s="44"/>
      <c r="D264" s="44"/>
      <c r="E264" s="45"/>
      <c r="F264" s="46"/>
      <c r="G264" s="46"/>
      <c r="H264" s="47" t="s">
        <v>231</v>
      </c>
      <c r="I264" s="48"/>
      <c r="J264" s="45"/>
      <c r="K264" s="49"/>
      <c r="L264" s="50"/>
    </row>
    <row r="265" spans="1:12" ht="12.75">
      <c r="A265" s="204"/>
      <c r="B265" s="199" t="s">
        <v>156</v>
      </c>
      <c r="C265" s="32" t="s">
        <v>94</v>
      </c>
      <c r="D265" s="32" t="s">
        <v>95</v>
      </c>
      <c r="E265" s="33">
        <v>1</v>
      </c>
      <c r="F265" s="34">
        <v>1044</v>
      </c>
      <c r="G265" s="34">
        <v>211</v>
      </c>
      <c r="H265" s="35">
        <f>G265/G266</f>
        <v>1</v>
      </c>
      <c r="I265" s="36">
        <f>F265/G265</f>
        <v>4.947867298578199</v>
      </c>
      <c r="J265" s="33">
        <f>E265*I265</f>
        <v>4.947867298578199</v>
      </c>
      <c r="K265" s="37">
        <f>G265*J265</f>
        <v>1044</v>
      </c>
      <c r="L265" s="200">
        <f>K266/G266</f>
        <v>4.947867298578199</v>
      </c>
    </row>
    <row r="266" spans="1:12" ht="12.75">
      <c r="A266" s="204"/>
      <c r="B266" s="199"/>
      <c r="C266" s="32"/>
      <c r="D266" s="32"/>
      <c r="E266" s="33"/>
      <c r="F266" s="38">
        <f>SUM(F265)</f>
        <v>1044</v>
      </c>
      <c r="G266" s="38">
        <f>SUM(G265)</f>
        <v>211</v>
      </c>
      <c r="H266" s="39">
        <f>SUM(H265:H265)</f>
        <v>1</v>
      </c>
      <c r="I266" s="40"/>
      <c r="J266" s="41"/>
      <c r="K266" s="42">
        <f>SUM(K265:K265)</f>
        <v>1044</v>
      </c>
      <c r="L266" s="200"/>
    </row>
    <row r="267" spans="1:12" ht="12.75">
      <c r="A267" s="204"/>
      <c r="B267" s="43"/>
      <c r="C267" s="44"/>
      <c r="D267" s="44"/>
      <c r="E267" s="45"/>
      <c r="F267" s="46"/>
      <c r="G267" s="46"/>
      <c r="H267" s="47" t="s">
        <v>231</v>
      </c>
      <c r="I267" s="48"/>
      <c r="J267" s="45"/>
      <c r="K267" s="49"/>
      <c r="L267" s="50"/>
    </row>
    <row r="268" spans="1:12" ht="12.75">
      <c r="A268" s="204"/>
      <c r="B268" s="199" t="s">
        <v>232</v>
      </c>
      <c r="C268" s="32" t="s">
        <v>94</v>
      </c>
      <c r="D268" s="32" t="s">
        <v>95</v>
      </c>
      <c r="E268" s="33">
        <v>1</v>
      </c>
      <c r="F268" s="34">
        <v>0.0001</v>
      </c>
      <c r="G268" s="34">
        <v>0.0001</v>
      </c>
      <c r="H268" s="35">
        <f>G268/G269</f>
        <v>1</v>
      </c>
      <c r="I268" s="36">
        <f>F268/G268</f>
        <v>1</v>
      </c>
      <c r="J268" s="33">
        <f>E268*I268</f>
        <v>1</v>
      </c>
      <c r="K268" s="37">
        <f>G268*J268</f>
        <v>0.0001</v>
      </c>
      <c r="L268" s="200">
        <f>K269/G269</f>
        <v>1</v>
      </c>
    </row>
    <row r="269" spans="1:12" ht="12.75">
      <c r="A269" s="204"/>
      <c r="B269" s="199"/>
      <c r="C269" s="32"/>
      <c r="D269" s="32"/>
      <c r="E269" s="33"/>
      <c r="F269" s="38">
        <f>SUM(F268)</f>
        <v>0.0001</v>
      </c>
      <c r="G269" s="38">
        <f>SUM(G268)</f>
        <v>0.0001</v>
      </c>
      <c r="H269" s="39">
        <f>SUM(H268:H268)</f>
        <v>1</v>
      </c>
      <c r="I269" s="40"/>
      <c r="J269" s="41"/>
      <c r="K269" s="42">
        <f>SUM(K268:K268)</f>
        <v>0.0001</v>
      </c>
      <c r="L269" s="200"/>
    </row>
    <row r="270" spans="1:12" ht="12.75">
      <c r="A270" s="204"/>
      <c r="B270" s="43"/>
      <c r="C270" s="44"/>
      <c r="D270" s="44"/>
      <c r="E270" s="45"/>
      <c r="F270" s="46"/>
      <c r="G270" s="46"/>
      <c r="H270" s="47" t="s">
        <v>231</v>
      </c>
      <c r="I270" s="48"/>
      <c r="J270" s="45"/>
      <c r="K270" s="49"/>
      <c r="L270" s="50"/>
    </row>
    <row r="271" spans="1:12" ht="12.75">
      <c r="A271" s="204"/>
      <c r="B271" s="199" t="s">
        <v>233</v>
      </c>
      <c r="C271" s="32" t="str">
        <f>C268</f>
        <v>40 MG     </v>
      </c>
      <c r="D271" s="32" t="str">
        <f>D268</f>
        <v>TABLET SOL</v>
      </c>
      <c r="E271" s="33">
        <f>(E262*(F262/F271))+(E265*(F265/F271))+(E268*(F268/F271))</f>
        <v>1</v>
      </c>
      <c r="F271" s="34">
        <f>F262+F265+F268</f>
        <v>1436.0001</v>
      </c>
      <c r="G271" s="34">
        <f>G262+G265+G268</f>
        <v>482.0001</v>
      </c>
      <c r="H271" s="35">
        <f>G271/G272</f>
        <v>1</v>
      </c>
      <c r="I271" s="36">
        <f>F271/G271</f>
        <v>2.9792527013998544</v>
      </c>
      <c r="J271" s="33">
        <f>E271*I271</f>
        <v>2.9792527013998544</v>
      </c>
      <c r="K271" s="37">
        <f>G271*J271</f>
        <v>1436.0001</v>
      </c>
      <c r="L271" s="200">
        <f>K272/G272</f>
        <v>2.9792527013998544</v>
      </c>
    </row>
    <row r="272" spans="1:12" ht="13.5" thickBot="1">
      <c r="A272" s="205"/>
      <c r="B272" s="201"/>
      <c r="C272" s="51"/>
      <c r="D272" s="51"/>
      <c r="E272" s="52"/>
      <c r="F272" s="53">
        <f>SUM(F271:F271)</f>
        <v>1436.0001</v>
      </c>
      <c r="G272" s="53">
        <f>SUM(G271:G271)</f>
        <v>482.0001</v>
      </c>
      <c r="H272" s="54">
        <f>SUM(H271:H271)</f>
        <v>1</v>
      </c>
      <c r="I272" s="55" t="s">
        <v>231</v>
      </c>
      <c r="J272" s="56"/>
      <c r="K272" s="57">
        <f>SUM(K271:K271)</f>
        <v>1436.0001</v>
      </c>
      <c r="L272" s="202"/>
    </row>
    <row r="273" spans="1:12" ht="14.25" thickBot="1" thickTop="1">
      <c r="A273" s="105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60"/>
    </row>
    <row r="274" spans="1:12" ht="13.5" thickTop="1">
      <c r="A274" s="203" t="s">
        <v>93</v>
      </c>
      <c r="B274" s="206" t="s">
        <v>3</v>
      </c>
      <c r="C274" s="26" t="s">
        <v>13</v>
      </c>
      <c r="D274" s="26" t="s">
        <v>12</v>
      </c>
      <c r="E274" s="27">
        <v>1</v>
      </c>
      <c r="F274" s="28">
        <v>33921274</v>
      </c>
      <c r="G274" s="28">
        <f>F274/I274</f>
        <v>8500813.036912082</v>
      </c>
      <c r="H274" s="29">
        <f>G274/G275</f>
        <v>1</v>
      </c>
      <c r="I274" s="30">
        <f>(F277+F280)/(G277+G280)</f>
        <v>3.9903564344619316</v>
      </c>
      <c r="J274" s="27">
        <f>E274*I274</f>
        <v>3.9903564344619316</v>
      </c>
      <c r="K274" s="31">
        <f>G274*J274</f>
        <v>33921274</v>
      </c>
      <c r="L274" s="207">
        <f>K275/G275</f>
        <v>3.9903564344619316</v>
      </c>
    </row>
    <row r="275" spans="1:12" ht="12.75">
      <c r="A275" s="204"/>
      <c r="B275" s="199"/>
      <c r="C275" s="32"/>
      <c r="D275" s="32"/>
      <c r="E275" s="33"/>
      <c r="F275" s="38">
        <f>SUM(F274)</f>
        <v>33921274</v>
      </c>
      <c r="G275" s="38">
        <f>SUM(G274:G274)</f>
        <v>8500813.036912082</v>
      </c>
      <c r="H275" s="39">
        <f>SUM(H274:H274)</f>
        <v>1</v>
      </c>
      <c r="I275" s="40"/>
      <c r="J275" s="41"/>
      <c r="K275" s="42">
        <f>SUM(K274:K274)</f>
        <v>33921274</v>
      </c>
      <c r="L275" s="200"/>
    </row>
    <row r="276" spans="1:12" ht="12.75">
      <c r="A276" s="204"/>
      <c r="B276" s="43"/>
      <c r="C276" s="44"/>
      <c r="D276" s="44"/>
      <c r="E276" s="45"/>
      <c r="F276" s="46"/>
      <c r="G276" s="46"/>
      <c r="H276" s="47" t="s">
        <v>231</v>
      </c>
      <c r="I276" s="48"/>
      <c r="J276" s="45"/>
      <c r="K276" s="49"/>
      <c r="L276" s="50"/>
    </row>
    <row r="277" spans="1:12" ht="12.75">
      <c r="A277" s="204"/>
      <c r="B277" s="199" t="s">
        <v>156</v>
      </c>
      <c r="C277" s="32" t="s">
        <v>13</v>
      </c>
      <c r="D277" s="32" t="s">
        <v>12</v>
      </c>
      <c r="E277" s="33">
        <v>1</v>
      </c>
      <c r="F277" s="34">
        <v>42610881</v>
      </c>
      <c r="G277" s="34">
        <v>10522452</v>
      </c>
      <c r="H277" s="35">
        <f>G277/G278</f>
        <v>1</v>
      </c>
      <c r="I277" s="36">
        <f>F277/G277</f>
        <v>4.049520111852257</v>
      </c>
      <c r="J277" s="33">
        <f>E277*I277</f>
        <v>4.049520111852257</v>
      </c>
      <c r="K277" s="37">
        <f>G277*J277</f>
        <v>42610881</v>
      </c>
      <c r="L277" s="200">
        <f>K278/G278</f>
        <v>4.049520111852257</v>
      </c>
    </row>
    <row r="278" spans="1:12" ht="12.75">
      <c r="A278" s="204"/>
      <c r="B278" s="199"/>
      <c r="C278" s="32"/>
      <c r="D278" s="32"/>
      <c r="E278" s="33"/>
      <c r="F278" s="38">
        <f>SUM(F277)</f>
        <v>42610881</v>
      </c>
      <c r="G278" s="38">
        <f>SUM(G277)</f>
        <v>10522452</v>
      </c>
      <c r="H278" s="39">
        <f>SUM(H277:H277)</f>
        <v>1</v>
      </c>
      <c r="I278" s="40"/>
      <c r="J278" s="41"/>
      <c r="K278" s="42">
        <f>SUM(K277:K277)</f>
        <v>42610881</v>
      </c>
      <c r="L278" s="200"/>
    </row>
    <row r="279" spans="1:12" ht="12.75">
      <c r="A279" s="204"/>
      <c r="B279" s="43"/>
      <c r="C279" s="44"/>
      <c r="D279" s="44"/>
      <c r="E279" s="45"/>
      <c r="F279" s="46"/>
      <c r="G279" s="46"/>
      <c r="H279" s="47" t="s">
        <v>231</v>
      </c>
      <c r="I279" s="48"/>
      <c r="J279" s="45"/>
      <c r="K279" s="49"/>
      <c r="L279" s="50"/>
    </row>
    <row r="280" spans="1:12" ht="12.75">
      <c r="A280" s="204"/>
      <c r="B280" s="199" t="s">
        <v>232</v>
      </c>
      <c r="C280" s="32" t="s">
        <v>13</v>
      </c>
      <c r="D280" s="32" t="s">
        <v>12</v>
      </c>
      <c r="E280" s="33">
        <v>1</v>
      </c>
      <c r="F280" s="34">
        <v>12022721</v>
      </c>
      <c r="G280" s="34">
        <v>3168957</v>
      </c>
      <c r="H280" s="35">
        <f>G280/G281</f>
        <v>1</v>
      </c>
      <c r="I280" s="36">
        <f>F280/G280</f>
        <v>3.7939047453152566</v>
      </c>
      <c r="J280" s="33">
        <f>E280*I280</f>
        <v>3.7939047453152566</v>
      </c>
      <c r="K280" s="37">
        <f>G280*J280</f>
        <v>12022721</v>
      </c>
      <c r="L280" s="200">
        <f>K281/G281</f>
        <v>3.7939047453152566</v>
      </c>
    </row>
    <row r="281" spans="1:12" ht="12.75">
      <c r="A281" s="204"/>
      <c r="B281" s="199"/>
      <c r="C281" s="32"/>
      <c r="D281" s="32"/>
      <c r="E281" s="33"/>
      <c r="F281" s="38">
        <f>SUM(F280)</f>
        <v>12022721</v>
      </c>
      <c r="G281" s="38">
        <f>SUM(G280)</f>
        <v>3168957</v>
      </c>
      <c r="H281" s="39">
        <f>SUM(H280:H280)</f>
        <v>1</v>
      </c>
      <c r="I281" s="40"/>
      <c r="J281" s="41"/>
      <c r="K281" s="42">
        <f>SUM(K280:K280)</f>
        <v>12022721</v>
      </c>
      <c r="L281" s="200"/>
    </row>
    <row r="282" spans="1:12" ht="12.75">
      <c r="A282" s="204"/>
      <c r="B282" s="43"/>
      <c r="C282" s="44"/>
      <c r="D282" s="44"/>
      <c r="E282" s="45"/>
      <c r="F282" s="46"/>
      <c r="G282" s="46"/>
      <c r="H282" s="47" t="s">
        <v>231</v>
      </c>
      <c r="I282" s="48"/>
      <c r="J282" s="45"/>
      <c r="K282" s="49"/>
      <c r="L282" s="50"/>
    </row>
    <row r="283" spans="1:12" ht="12.75">
      <c r="A283" s="204"/>
      <c r="B283" s="199" t="s">
        <v>233</v>
      </c>
      <c r="C283" s="32" t="str">
        <f>C280</f>
        <v>50 MG     </v>
      </c>
      <c r="D283" s="32" t="str">
        <f>D280</f>
        <v>TABLET    </v>
      </c>
      <c r="E283" s="33">
        <f>(E274*(F274/F283))+(E277*(F277/F283))+(E280*(F280/F283))</f>
        <v>1</v>
      </c>
      <c r="F283" s="34">
        <f>F274+F277+F280</f>
        <v>88554876</v>
      </c>
      <c r="G283" s="34">
        <f>G274+G277+G280</f>
        <v>22192222.036912084</v>
      </c>
      <c r="H283" s="35">
        <f>G283/G284</f>
        <v>1</v>
      </c>
      <c r="I283" s="36">
        <f>F283/G283</f>
        <v>3.990356434461931</v>
      </c>
      <c r="J283" s="33">
        <f>E283*I283</f>
        <v>3.990356434461931</v>
      </c>
      <c r="K283" s="37">
        <f>G283*J283</f>
        <v>88554876</v>
      </c>
      <c r="L283" s="200">
        <f>K284/G284</f>
        <v>3.990356434461931</v>
      </c>
    </row>
    <row r="284" spans="1:12" ht="13.5" thickBot="1">
      <c r="A284" s="205"/>
      <c r="B284" s="201"/>
      <c r="C284" s="51"/>
      <c r="D284" s="51"/>
      <c r="E284" s="52"/>
      <c r="F284" s="53">
        <f>SUM(F283:F283)</f>
        <v>88554876</v>
      </c>
      <c r="G284" s="53">
        <f>SUM(G283:G283)</f>
        <v>22192222.036912084</v>
      </c>
      <c r="H284" s="54">
        <f>SUM(H283:H283)</f>
        <v>1</v>
      </c>
      <c r="I284" s="55" t="s">
        <v>231</v>
      </c>
      <c r="J284" s="56"/>
      <c r="K284" s="57">
        <f>SUM(K283:K283)</f>
        <v>88554876</v>
      </c>
      <c r="L284" s="202"/>
    </row>
    <row r="285" spans="1:12" ht="14.25" thickBot="1" thickTop="1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60"/>
    </row>
    <row r="286" spans="1:12" ht="13.5" thickTop="1">
      <c r="A286" s="203" t="s">
        <v>93</v>
      </c>
      <c r="B286" s="206" t="s">
        <v>3</v>
      </c>
      <c r="C286" s="26" t="s">
        <v>11</v>
      </c>
      <c r="D286" s="26" t="s">
        <v>109</v>
      </c>
      <c r="E286" s="27">
        <v>1</v>
      </c>
      <c r="F286" s="28">
        <v>11213</v>
      </c>
      <c r="G286" s="28">
        <f>F286/I286</f>
        <v>10565.694873659095</v>
      </c>
      <c r="H286" s="29">
        <f>G286/G289</f>
        <v>0.36834421608756496</v>
      </c>
      <c r="I286" s="30">
        <f>(F291+F296)/(G291+G296)</f>
        <v>1.0612647946094558</v>
      </c>
      <c r="J286" s="27">
        <f>I286*E286</f>
        <v>1.0612647946094558</v>
      </c>
      <c r="K286" s="31">
        <f>J286*G286</f>
        <v>11212.999999999998</v>
      </c>
      <c r="L286" s="207">
        <f>K289/G289</f>
        <v>1.0255088368531862</v>
      </c>
    </row>
    <row r="287" spans="1:12" ht="12.75">
      <c r="A287" s="204"/>
      <c r="B287" s="199"/>
      <c r="C287" s="32" t="s">
        <v>82</v>
      </c>
      <c r="D287" s="32" t="s">
        <v>109</v>
      </c>
      <c r="E287" s="33">
        <v>1</v>
      </c>
      <c r="F287" s="34">
        <v>10465</v>
      </c>
      <c r="G287" s="34">
        <f>F287/I287</f>
        <v>10393.724592009004</v>
      </c>
      <c r="H287" s="35">
        <f>G287/G289</f>
        <v>0.3623489399280498</v>
      </c>
      <c r="I287" s="36">
        <f>(F292+F297)/(G292+G297)</f>
        <v>1.0068575424872999</v>
      </c>
      <c r="J287" s="33">
        <f>I287*E287</f>
        <v>1.0068575424872999</v>
      </c>
      <c r="K287" s="37">
        <f>J287*G287</f>
        <v>10465</v>
      </c>
      <c r="L287" s="200"/>
    </row>
    <row r="288" spans="1:12" ht="12.75">
      <c r="A288" s="204"/>
      <c r="B288" s="199"/>
      <c r="C288" s="32" t="s">
        <v>110</v>
      </c>
      <c r="D288" s="32" t="s">
        <v>109</v>
      </c>
      <c r="E288" s="33">
        <v>1</v>
      </c>
      <c r="F288" s="34">
        <v>7738</v>
      </c>
      <c r="G288" s="34">
        <f>F288/I288</f>
        <v>7724.877483214508</v>
      </c>
      <c r="H288" s="35">
        <f>G288/G289</f>
        <v>0.2693068439843853</v>
      </c>
      <c r="I288" s="36">
        <f>(F293+F298)/(G293+G298)</f>
        <v>1.0016987346160513</v>
      </c>
      <c r="J288" s="33">
        <f>I288*E288</f>
        <v>1.0016987346160513</v>
      </c>
      <c r="K288" s="37">
        <f>J288*G288</f>
        <v>7738</v>
      </c>
      <c r="L288" s="200"/>
    </row>
    <row r="289" spans="1:12" ht="12.75">
      <c r="A289" s="204"/>
      <c r="B289" s="199"/>
      <c r="C289" s="32"/>
      <c r="D289" s="32"/>
      <c r="E289" s="33"/>
      <c r="F289" s="38">
        <f>SUM(F286:F288)</f>
        <v>29416</v>
      </c>
      <c r="G289" s="38">
        <f>SUM(G286:G288)</f>
        <v>28684.296948882606</v>
      </c>
      <c r="H289" s="39">
        <f>SUM(H286:H288)</f>
        <v>1</v>
      </c>
      <c r="I289" s="40"/>
      <c r="J289" s="41"/>
      <c r="K289" s="42">
        <f>SUM(K286:K288)</f>
        <v>29416</v>
      </c>
      <c r="L289" s="200"/>
    </row>
    <row r="290" spans="1:12" ht="12.75">
      <c r="A290" s="204"/>
      <c r="B290" s="43"/>
      <c r="C290" s="44"/>
      <c r="D290" s="44"/>
      <c r="E290" s="45"/>
      <c r="F290" s="46"/>
      <c r="G290" s="46"/>
      <c r="H290" s="47" t="s">
        <v>231</v>
      </c>
      <c r="I290" s="48"/>
      <c r="J290" s="45"/>
      <c r="K290" s="49"/>
      <c r="L290" s="50"/>
    </row>
    <row r="291" spans="1:12" ht="12.75">
      <c r="A291" s="204"/>
      <c r="B291" s="199" t="s">
        <v>156</v>
      </c>
      <c r="C291" s="32" t="s">
        <v>11</v>
      </c>
      <c r="D291" s="32" t="s">
        <v>109</v>
      </c>
      <c r="E291" s="33">
        <v>1</v>
      </c>
      <c r="F291" s="34">
        <v>253143</v>
      </c>
      <c r="G291" s="34">
        <v>233024</v>
      </c>
      <c r="H291" s="35">
        <f>G291/G294</f>
        <v>0.28385679011744125</v>
      </c>
      <c r="I291" s="36">
        <f>F291/G291</f>
        <v>1.086338746223565</v>
      </c>
      <c r="J291" s="33">
        <f>I291*E291</f>
        <v>1.086338746223565</v>
      </c>
      <c r="K291" s="37">
        <f>G291*J291</f>
        <v>253143</v>
      </c>
      <c r="L291" s="200">
        <f>K294/G294</f>
        <v>1.0300832845060608</v>
      </c>
    </row>
    <row r="292" spans="1:12" ht="12.75">
      <c r="A292" s="204"/>
      <c r="B292" s="199"/>
      <c r="C292" s="32" t="s">
        <v>82</v>
      </c>
      <c r="D292" s="32" t="s">
        <v>109</v>
      </c>
      <c r="E292" s="33">
        <v>1</v>
      </c>
      <c r="F292" s="34">
        <v>356058</v>
      </c>
      <c r="G292" s="34">
        <v>352077</v>
      </c>
      <c r="H292" s="35">
        <f>G292/G294</f>
        <v>0.42888048910918347</v>
      </c>
      <c r="I292" s="36">
        <f>F292/G292</f>
        <v>1.0113071856440494</v>
      </c>
      <c r="J292" s="33">
        <f>I292*E292</f>
        <v>1.0113071856440494</v>
      </c>
      <c r="K292" s="37">
        <f>G292*J292</f>
        <v>356058</v>
      </c>
      <c r="L292" s="200"/>
    </row>
    <row r="293" spans="1:12" ht="12.75">
      <c r="A293" s="204"/>
      <c r="B293" s="199"/>
      <c r="C293" s="32" t="s">
        <v>110</v>
      </c>
      <c r="D293" s="32" t="s">
        <v>109</v>
      </c>
      <c r="E293" s="33">
        <v>1</v>
      </c>
      <c r="F293" s="34">
        <v>236416</v>
      </c>
      <c r="G293" s="34">
        <v>235820</v>
      </c>
      <c r="H293" s="35">
        <f>G293/G294</f>
        <v>0.2872627207733753</v>
      </c>
      <c r="I293" s="36">
        <f>F293/G293</f>
        <v>1.0025273513696888</v>
      </c>
      <c r="J293" s="33">
        <f>I293*E293</f>
        <v>1.0025273513696888</v>
      </c>
      <c r="K293" s="37">
        <f>G293*J293</f>
        <v>236416.00000000003</v>
      </c>
      <c r="L293" s="200"/>
    </row>
    <row r="294" spans="1:12" ht="12.75">
      <c r="A294" s="204"/>
      <c r="B294" s="199"/>
      <c r="C294" s="32"/>
      <c r="D294" s="32"/>
      <c r="E294" s="33"/>
      <c r="F294" s="38">
        <f>SUM(F291:F293)</f>
        <v>845617</v>
      </c>
      <c r="G294" s="38">
        <f>SUM(G291:G293)</f>
        <v>820921</v>
      </c>
      <c r="H294" s="39">
        <f>SUM(H291:H293)</f>
        <v>1</v>
      </c>
      <c r="I294" s="40"/>
      <c r="J294" s="41"/>
      <c r="K294" s="42">
        <f>SUM(K291:K293)</f>
        <v>845617</v>
      </c>
      <c r="L294" s="200"/>
    </row>
    <row r="295" spans="1:12" ht="12.75">
      <c r="A295" s="204"/>
      <c r="B295" s="43"/>
      <c r="C295" s="44"/>
      <c r="D295" s="44"/>
      <c r="E295" s="45"/>
      <c r="F295" s="46"/>
      <c r="G295" s="46"/>
      <c r="H295" s="47" t="s">
        <v>231</v>
      </c>
      <c r="I295" s="48"/>
      <c r="J295" s="45"/>
      <c r="K295" s="49"/>
      <c r="L295" s="50"/>
    </row>
    <row r="296" spans="1:12" ht="12.75">
      <c r="A296" s="204"/>
      <c r="B296" s="199" t="s">
        <v>232</v>
      </c>
      <c r="C296" s="32" t="s">
        <v>11</v>
      </c>
      <c r="D296" s="32" t="s">
        <v>109</v>
      </c>
      <c r="E296" s="33">
        <v>1</v>
      </c>
      <c r="F296" s="34">
        <v>127850</v>
      </c>
      <c r="G296" s="34">
        <v>125975</v>
      </c>
      <c r="H296" s="35">
        <f>G296/G299</f>
        <v>0.22510730457344422</v>
      </c>
      <c r="I296" s="36">
        <f>F296/G296</f>
        <v>1.0148839055368128</v>
      </c>
      <c r="J296" s="33">
        <f>I296*E296</f>
        <v>1.0148839055368128</v>
      </c>
      <c r="K296" s="37">
        <f>G296*J296</f>
        <v>127850</v>
      </c>
      <c r="L296" s="200">
        <f>K299/G299</f>
        <v>1.0039669634145905</v>
      </c>
    </row>
    <row r="297" spans="1:12" ht="12.75">
      <c r="A297" s="204"/>
      <c r="B297" s="199"/>
      <c r="C297" s="32" t="s">
        <v>82</v>
      </c>
      <c r="D297" s="32" t="s">
        <v>109</v>
      </c>
      <c r="E297" s="33">
        <v>1</v>
      </c>
      <c r="F297" s="34">
        <v>265892</v>
      </c>
      <c r="G297" s="34">
        <v>265637</v>
      </c>
      <c r="H297" s="35">
        <f>G297/G299</f>
        <v>0.47467218944215916</v>
      </c>
      <c r="I297" s="36">
        <f>F297/G297</f>
        <v>1.0009599566325473</v>
      </c>
      <c r="J297" s="33">
        <f>I297*E297</f>
        <v>1.0009599566325473</v>
      </c>
      <c r="K297" s="37">
        <f>G297*J297</f>
        <v>265892</v>
      </c>
      <c r="L297" s="200"/>
    </row>
    <row r="298" spans="1:12" ht="12.75">
      <c r="A298" s="204"/>
      <c r="B298" s="199"/>
      <c r="C298" s="32" t="s">
        <v>110</v>
      </c>
      <c r="D298" s="32" t="s">
        <v>109</v>
      </c>
      <c r="E298" s="33">
        <v>1</v>
      </c>
      <c r="F298" s="34">
        <v>168100</v>
      </c>
      <c r="G298" s="34">
        <v>168010</v>
      </c>
      <c r="H298" s="35">
        <f>G298/G299</f>
        <v>0.3002205059843966</v>
      </c>
      <c r="I298" s="36">
        <f>F298/G298</f>
        <v>1.0005356823998572</v>
      </c>
      <c r="J298" s="33">
        <f>I298*E298</f>
        <v>1.0005356823998572</v>
      </c>
      <c r="K298" s="37">
        <f>G298*J298</f>
        <v>168100.00000000003</v>
      </c>
      <c r="L298" s="200"/>
    </row>
    <row r="299" spans="1:12" ht="12.75">
      <c r="A299" s="204"/>
      <c r="B299" s="199"/>
      <c r="C299" s="32"/>
      <c r="D299" s="32"/>
      <c r="E299" s="33"/>
      <c r="F299" s="38">
        <f>SUM(F296:F298)</f>
        <v>561842</v>
      </c>
      <c r="G299" s="38">
        <f>SUM(G296:G298)</f>
        <v>559622</v>
      </c>
      <c r="H299" s="39">
        <f>SUM(H296:H298)</f>
        <v>1</v>
      </c>
      <c r="I299" s="40"/>
      <c r="J299" s="41"/>
      <c r="K299" s="42">
        <f>SUM(K296:K298)</f>
        <v>561842</v>
      </c>
      <c r="L299" s="200"/>
    </row>
    <row r="300" spans="1:12" ht="12.75">
      <c r="A300" s="204"/>
      <c r="B300" s="43"/>
      <c r="C300" s="44"/>
      <c r="D300" s="44"/>
      <c r="E300" s="45"/>
      <c r="F300" s="46"/>
      <c r="G300" s="46"/>
      <c r="H300" s="47" t="s">
        <v>231</v>
      </c>
      <c r="I300" s="48"/>
      <c r="J300" s="45"/>
      <c r="K300" s="49"/>
      <c r="L300" s="50"/>
    </row>
    <row r="301" spans="1:12" ht="12.75">
      <c r="A301" s="204"/>
      <c r="B301" s="199" t="s">
        <v>233</v>
      </c>
      <c r="C301" s="32" t="str">
        <f aca="true" t="shared" si="44" ref="C301:D303">C296</f>
        <v>100 MG    </v>
      </c>
      <c r="D301" s="32" t="str">
        <f t="shared" si="44"/>
        <v>TAB ER 24H</v>
      </c>
      <c r="E301" s="33">
        <f>(E286*(F286/F301))+(E291*(F291/F301))+(E296*(F296/F301))</f>
        <v>1</v>
      </c>
      <c r="F301" s="34">
        <f aca="true" t="shared" si="45" ref="F301:G303">F286+F291+F296</f>
        <v>392206</v>
      </c>
      <c r="G301" s="34">
        <f t="shared" si="45"/>
        <v>369564.69487365906</v>
      </c>
      <c r="H301" s="35">
        <f>G301/G304</f>
        <v>0.2622463357570517</v>
      </c>
      <c r="I301" s="36">
        <f>F301/G301</f>
        <v>1.0612647946094558</v>
      </c>
      <c r="J301" s="33">
        <f>I301*E301</f>
        <v>1.0612647946094558</v>
      </c>
      <c r="K301" s="37">
        <f>G301*J301</f>
        <v>392206</v>
      </c>
      <c r="L301" s="200">
        <f>K304/G304</f>
        <v>1.0196190515972672</v>
      </c>
    </row>
    <row r="302" spans="1:12" ht="12.75">
      <c r="A302" s="204"/>
      <c r="B302" s="199"/>
      <c r="C302" s="32" t="str">
        <f t="shared" si="44"/>
        <v>200 MG    </v>
      </c>
      <c r="D302" s="32" t="str">
        <f t="shared" si="44"/>
        <v>TAB ER 24H</v>
      </c>
      <c r="E302" s="33">
        <f>(E287*(F287/F302))+(E292*(F292/F302))+(E297*(F297/F302))</f>
        <v>1</v>
      </c>
      <c r="F302" s="34">
        <f t="shared" si="45"/>
        <v>632415</v>
      </c>
      <c r="G302" s="34">
        <f t="shared" si="45"/>
        <v>628107.724592009</v>
      </c>
      <c r="H302" s="35">
        <f>G302/G304</f>
        <v>0.44571072810747053</v>
      </c>
      <c r="I302" s="36">
        <f>F302/G302</f>
        <v>1.0068575424873</v>
      </c>
      <c r="J302" s="33">
        <f>I302*E302</f>
        <v>1.0068575424873</v>
      </c>
      <c r="K302" s="37">
        <f>G302*J302</f>
        <v>632415</v>
      </c>
      <c r="L302" s="200"/>
    </row>
    <row r="303" spans="1:12" ht="12.75">
      <c r="A303" s="204"/>
      <c r="B303" s="199"/>
      <c r="C303" s="32" t="str">
        <f t="shared" si="44"/>
        <v>300 MG    </v>
      </c>
      <c r="D303" s="32" t="str">
        <f t="shared" si="44"/>
        <v>TAB ER 24H</v>
      </c>
      <c r="E303" s="33">
        <f>(E288*(F288/F303))+(E293*(F293/F303))+(E298*(F298/F303))</f>
        <v>1</v>
      </c>
      <c r="F303" s="34">
        <f t="shared" si="45"/>
        <v>412254</v>
      </c>
      <c r="G303" s="34">
        <f t="shared" si="45"/>
        <v>411554.8774832145</v>
      </c>
      <c r="H303" s="35">
        <f>G303/G304</f>
        <v>0.29204293613547777</v>
      </c>
      <c r="I303" s="36">
        <f>F303/G303</f>
        <v>1.0016987346160513</v>
      </c>
      <c r="J303" s="33">
        <f>I303*E303</f>
        <v>1.0016987346160513</v>
      </c>
      <c r="K303" s="37">
        <f>G303*J303</f>
        <v>412254</v>
      </c>
      <c r="L303" s="200"/>
    </row>
    <row r="304" spans="1:12" ht="13.5" thickBot="1">
      <c r="A304" s="205"/>
      <c r="B304" s="201"/>
      <c r="C304" s="51"/>
      <c r="D304" s="51"/>
      <c r="E304" s="52"/>
      <c r="F304" s="53">
        <f>SUM(F301:F303)</f>
        <v>1436875</v>
      </c>
      <c r="G304" s="53">
        <f>SUM(G301:G303)</f>
        <v>1409227.2969488825</v>
      </c>
      <c r="H304" s="54">
        <f>SUM(H301:H303)</f>
        <v>1</v>
      </c>
      <c r="I304" s="55"/>
      <c r="J304" s="56"/>
      <c r="K304" s="57">
        <f>SUM(K301:K303)</f>
        <v>1436875</v>
      </c>
      <c r="L304" s="202"/>
    </row>
    <row r="305" spans="1:12" ht="14.25" thickBot="1" thickTop="1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60"/>
    </row>
    <row r="306" spans="1:12" ht="13.5" thickTop="1">
      <c r="A306" s="203" t="s">
        <v>93</v>
      </c>
      <c r="B306" s="206" t="s">
        <v>3</v>
      </c>
      <c r="C306" s="26" t="s">
        <v>11</v>
      </c>
      <c r="D306" s="26" t="s">
        <v>140</v>
      </c>
      <c r="E306" s="27">
        <v>1</v>
      </c>
      <c r="F306" s="28">
        <v>2012</v>
      </c>
      <c r="G306" s="28">
        <f>F306/I306</f>
        <v>1918.8923620549062</v>
      </c>
      <c r="H306" s="29">
        <f>G306/G309</f>
        <v>0.27005196919066404</v>
      </c>
      <c r="I306" s="30">
        <f>(F311+F316)/(G311+G316)</f>
        <v>1.0485215532597079</v>
      </c>
      <c r="J306" s="27">
        <f>I306*E306</f>
        <v>1.0485215532597079</v>
      </c>
      <c r="K306" s="31">
        <f>J306*G306</f>
        <v>2012</v>
      </c>
      <c r="L306" s="207">
        <f>K309/G309</f>
        <v>1.0145460393675756</v>
      </c>
    </row>
    <row r="307" spans="1:12" ht="12.75">
      <c r="A307" s="204"/>
      <c r="B307" s="199"/>
      <c r="C307" s="32" t="s">
        <v>82</v>
      </c>
      <c r="D307" s="32" t="s">
        <v>140</v>
      </c>
      <c r="E307" s="33">
        <v>1</v>
      </c>
      <c r="F307" s="34">
        <v>3754</v>
      </c>
      <c r="G307" s="34">
        <f>F307/I307</f>
        <v>3743.6098553713405</v>
      </c>
      <c r="H307" s="35">
        <f>G307/G309</f>
        <v>0.5268504025113631</v>
      </c>
      <c r="I307" s="36">
        <f>(F312+F317)/(G312+G317)</f>
        <v>1.0027754346820494</v>
      </c>
      <c r="J307" s="33">
        <f>I307*E307</f>
        <v>1.0027754346820494</v>
      </c>
      <c r="K307" s="37">
        <f>J307*G307</f>
        <v>3754</v>
      </c>
      <c r="L307" s="200"/>
    </row>
    <row r="308" spans="1:12" ht="12.75">
      <c r="A308" s="204"/>
      <c r="B308" s="199"/>
      <c r="C308" s="32" t="s">
        <v>110</v>
      </c>
      <c r="D308" s="32" t="s">
        <v>140</v>
      </c>
      <c r="E308" s="33">
        <v>1</v>
      </c>
      <c r="F308" s="34">
        <v>1443</v>
      </c>
      <c r="G308" s="34">
        <f>F308/I308</f>
        <v>1443.1388479055745</v>
      </c>
      <c r="H308" s="35">
        <f>G308/G309</f>
        <v>0.2030976282979729</v>
      </c>
      <c r="I308" s="36">
        <f>(F313+F318)/(G313+G318)</f>
        <v>0.999903787562939</v>
      </c>
      <c r="J308" s="33">
        <f>I308*E308</f>
        <v>0.999903787562939</v>
      </c>
      <c r="K308" s="37">
        <f>J308*G308</f>
        <v>1443</v>
      </c>
      <c r="L308" s="200"/>
    </row>
    <row r="309" spans="1:12" ht="12.75">
      <c r="A309" s="204"/>
      <c r="B309" s="199"/>
      <c r="C309" s="32"/>
      <c r="D309" s="32"/>
      <c r="E309" s="33"/>
      <c r="F309" s="38">
        <f>SUM(F306:F308)</f>
        <v>7209</v>
      </c>
      <c r="G309" s="38">
        <f>SUM(G306:G308)</f>
        <v>7105.641065331822</v>
      </c>
      <c r="H309" s="39">
        <f>SUM(H306:H308)</f>
        <v>1</v>
      </c>
      <c r="I309" s="40"/>
      <c r="J309" s="41"/>
      <c r="K309" s="42">
        <f>SUM(K306:K308)</f>
        <v>7209</v>
      </c>
      <c r="L309" s="200"/>
    </row>
    <row r="310" spans="1:12" ht="12.75">
      <c r="A310" s="204"/>
      <c r="B310" s="43"/>
      <c r="C310" s="44"/>
      <c r="D310" s="44"/>
      <c r="E310" s="45"/>
      <c r="F310" s="46"/>
      <c r="G310" s="46"/>
      <c r="H310" s="47" t="s">
        <v>231</v>
      </c>
      <c r="I310" s="48"/>
      <c r="J310" s="45"/>
      <c r="K310" s="49"/>
      <c r="L310" s="50"/>
    </row>
    <row r="311" spans="1:12" ht="12.75">
      <c r="A311" s="204"/>
      <c r="B311" s="199" t="s">
        <v>156</v>
      </c>
      <c r="C311" s="32" t="s">
        <v>11</v>
      </c>
      <c r="D311" s="32" t="s">
        <v>140</v>
      </c>
      <c r="E311" s="33">
        <v>1</v>
      </c>
      <c r="F311" s="34">
        <v>22398</v>
      </c>
      <c r="G311" s="34">
        <v>21036</v>
      </c>
      <c r="H311" s="35">
        <f>G311/G314</f>
        <v>0.1783528055211707</v>
      </c>
      <c r="I311" s="36">
        <f>F311/G311</f>
        <v>1.0647461494580719</v>
      </c>
      <c r="J311" s="33">
        <f>I311*E311</f>
        <v>1.0647461494580719</v>
      </c>
      <c r="K311" s="37">
        <f>G311*J311</f>
        <v>22398</v>
      </c>
      <c r="L311" s="200">
        <f>K314/G314</f>
        <v>1.0132263917385922</v>
      </c>
    </row>
    <row r="312" spans="1:12" ht="12.75">
      <c r="A312" s="204"/>
      <c r="B312" s="199"/>
      <c r="C312" s="32" t="s">
        <v>82</v>
      </c>
      <c r="D312" s="32" t="s">
        <v>140</v>
      </c>
      <c r="E312" s="33">
        <v>1</v>
      </c>
      <c r="F312" s="34">
        <v>51972</v>
      </c>
      <c r="G312" s="34">
        <v>51768</v>
      </c>
      <c r="H312" s="35">
        <f>G312/G314</f>
        <v>0.4389127227714378</v>
      </c>
      <c r="I312" s="36">
        <f>F312/G312</f>
        <v>1.0039406583217432</v>
      </c>
      <c r="J312" s="33">
        <f>I312*E312</f>
        <v>1.0039406583217432</v>
      </c>
      <c r="K312" s="37">
        <f>G312*J312</f>
        <v>51972</v>
      </c>
      <c r="L312" s="200"/>
    </row>
    <row r="313" spans="1:12" ht="12.75">
      <c r="A313" s="204"/>
      <c r="B313" s="199"/>
      <c r="C313" s="32" t="s">
        <v>110</v>
      </c>
      <c r="D313" s="32" t="s">
        <v>140</v>
      </c>
      <c r="E313" s="33">
        <v>1</v>
      </c>
      <c r="F313" s="34">
        <v>45136</v>
      </c>
      <c r="G313" s="34">
        <v>45142</v>
      </c>
      <c r="H313" s="35">
        <f>G313/G314</f>
        <v>0.3827344717073915</v>
      </c>
      <c r="I313" s="36">
        <f>F313/G313</f>
        <v>0.999867086083913</v>
      </c>
      <c r="J313" s="33">
        <f>I313*E313</f>
        <v>0.999867086083913</v>
      </c>
      <c r="K313" s="37">
        <f>G313*J313</f>
        <v>45136</v>
      </c>
      <c r="L313" s="200"/>
    </row>
    <row r="314" spans="1:12" ht="12.75">
      <c r="A314" s="204"/>
      <c r="B314" s="199"/>
      <c r="C314" s="32"/>
      <c r="D314" s="32"/>
      <c r="E314" s="33"/>
      <c r="F314" s="38">
        <f>SUM(F311:F313)</f>
        <v>119506</v>
      </c>
      <c r="G314" s="38">
        <f>SUM(G311:G313)</f>
        <v>117946</v>
      </c>
      <c r="H314" s="39">
        <f>SUM(H311:H313)</f>
        <v>1</v>
      </c>
      <c r="I314" s="40"/>
      <c r="J314" s="41"/>
      <c r="K314" s="42">
        <f>SUM(K311:K313)</f>
        <v>119506</v>
      </c>
      <c r="L314" s="200"/>
    </row>
    <row r="315" spans="1:12" ht="12.75">
      <c r="A315" s="204"/>
      <c r="B315" s="43"/>
      <c r="C315" s="44"/>
      <c r="D315" s="44"/>
      <c r="E315" s="45"/>
      <c r="F315" s="46"/>
      <c r="G315" s="46"/>
      <c r="H315" s="47" t="s">
        <v>231</v>
      </c>
      <c r="I315" s="48"/>
      <c r="J315" s="45"/>
      <c r="K315" s="49"/>
      <c r="L315" s="50"/>
    </row>
    <row r="316" spans="1:12" ht="12.75">
      <c r="A316" s="204"/>
      <c r="B316" s="199" t="s">
        <v>232</v>
      </c>
      <c r="C316" s="32" t="s">
        <v>11</v>
      </c>
      <c r="D316" s="32" t="s">
        <v>140</v>
      </c>
      <c r="E316" s="33">
        <v>1</v>
      </c>
      <c r="F316" s="34">
        <v>7034</v>
      </c>
      <c r="G316" s="34">
        <v>7034</v>
      </c>
      <c r="H316" s="35">
        <f>G316/G319</f>
        <v>0.15295294424632513</v>
      </c>
      <c r="I316" s="36">
        <f>F316/G316</f>
        <v>1</v>
      </c>
      <c r="J316" s="33">
        <f>I316*E316</f>
        <v>1</v>
      </c>
      <c r="K316" s="37">
        <f>G316*J316</f>
        <v>7034</v>
      </c>
      <c r="L316" s="200">
        <f>K319/G319</f>
        <v>1</v>
      </c>
    </row>
    <row r="317" spans="1:12" ht="12.75">
      <c r="A317" s="204"/>
      <c r="B317" s="199"/>
      <c r="C317" s="32" t="s">
        <v>82</v>
      </c>
      <c r="D317" s="32" t="s">
        <v>140</v>
      </c>
      <c r="E317" s="33">
        <v>1</v>
      </c>
      <c r="F317" s="34">
        <v>21734</v>
      </c>
      <c r="G317" s="34">
        <v>21734</v>
      </c>
      <c r="H317" s="35">
        <f>G317/G319</f>
        <v>0.472601548229973</v>
      </c>
      <c r="I317" s="36">
        <f>F317/G317</f>
        <v>1</v>
      </c>
      <c r="J317" s="33">
        <f>I317*E317</f>
        <v>1</v>
      </c>
      <c r="K317" s="37">
        <f>G317*J317</f>
        <v>21734</v>
      </c>
      <c r="L317" s="200"/>
    </row>
    <row r="318" spans="1:12" ht="12.75">
      <c r="A318" s="204"/>
      <c r="B318" s="199"/>
      <c r="C318" s="32" t="s">
        <v>110</v>
      </c>
      <c r="D318" s="32" t="s">
        <v>140</v>
      </c>
      <c r="E318" s="33">
        <v>1</v>
      </c>
      <c r="F318" s="34">
        <v>17220</v>
      </c>
      <c r="G318" s="34">
        <v>17220</v>
      </c>
      <c r="H318" s="35">
        <f>G318/G319</f>
        <v>0.3744455075237018</v>
      </c>
      <c r="I318" s="36">
        <f>F318/G318</f>
        <v>1</v>
      </c>
      <c r="J318" s="33">
        <f>I318*E318</f>
        <v>1</v>
      </c>
      <c r="K318" s="37">
        <f>G318*J318</f>
        <v>17220</v>
      </c>
      <c r="L318" s="200"/>
    </row>
    <row r="319" spans="1:12" ht="12.75">
      <c r="A319" s="204"/>
      <c r="B319" s="199"/>
      <c r="C319" s="32"/>
      <c r="D319" s="32"/>
      <c r="E319" s="33"/>
      <c r="F319" s="38">
        <f>SUM(F316:F318)</f>
        <v>45988</v>
      </c>
      <c r="G319" s="38">
        <f>SUM(G316:G318)</f>
        <v>45988</v>
      </c>
      <c r="H319" s="39">
        <f>SUM(H316:H318)</f>
        <v>1</v>
      </c>
      <c r="I319" s="40"/>
      <c r="J319" s="41"/>
      <c r="K319" s="42">
        <f>SUM(K316:K318)</f>
        <v>45988</v>
      </c>
      <c r="L319" s="200"/>
    </row>
    <row r="320" spans="1:12" ht="12.75">
      <c r="A320" s="204"/>
      <c r="B320" s="43"/>
      <c r="C320" s="44"/>
      <c r="D320" s="44"/>
      <c r="E320" s="45"/>
      <c r="F320" s="46"/>
      <c r="G320" s="46"/>
      <c r="H320" s="47" t="s">
        <v>231</v>
      </c>
      <c r="I320" s="48"/>
      <c r="J320" s="45"/>
      <c r="K320" s="49"/>
      <c r="L320" s="50"/>
    </row>
    <row r="321" spans="1:12" ht="12.75">
      <c r="A321" s="204"/>
      <c r="B321" s="199" t="s">
        <v>233</v>
      </c>
      <c r="C321" s="32" t="str">
        <f aca="true" t="shared" si="46" ref="C321:D323">C316</f>
        <v>100 MG    </v>
      </c>
      <c r="D321" s="32" t="str">
        <f t="shared" si="46"/>
        <v>TBMP 24HR </v>
      </c>
      <c r="E321" s="33">
        <f>(E306*(F306/F321))+(E311*(F311/F321))+(E316*(F316/F321))</f>
        <v>1</v>
      </c>
      <c r="F321" s="34">
        <f aca="true" t="shared" si="47" ref="F321:G323">F306+F311+F316</f>
        <v>31444</v>
      </c>
      <c r="G321" s="34">
        <f t="shared" si="47"/>
        <v>29988.892362054907</v>
      </c>
      <c r="H321" s="35">
        <f>G321/G324</f>
        <v>0.17533299400809713</v>
      </c>
      <c r="I321" s="36">
        <f>F321/G321</f>
        <v>1.0485215532597079</v>
      </c>
      <c r="J321" s="33">
        <f>I321*E321</f>
        <v>1.0485215532597079</v>
      </c>
      <c r="K321" s="37">
        <f>G321*J321</f>
        <v>31444</v>
      </c>
      <c r="L321" s="200">
        <f>K324/G324</f>
        <v>1.009724990793408</v>
      </c>
    </row>
    <row r="322" spans="1:12" ht="12.75">
      <c r="A322" s="204"/>
      <c r="B322" s="199"/>
      <c r="C322" s="32" t="str">
        <f t="shared" si="46"/>
        <v>200 MG    </v>
      </c>
      <c r="D322" s="32" t="str">
        <f t="shared" si="46"/>
        <v>TBMP 24HR </v>
      </c>
      <c r="E322" s="33">
        <f>(E307*(F307/F322))+(E312*(F312/F322))+(E317*(F317/F322))</f>
        <v>1</v>
      </c>
      <c r="F322" s="34">
        <f t="shared" si="47"/>
        <v>77460</v>
      </c>
      <c r="G322" s="34">
        <f t="shared" si="47"/>
        <v>77245.60985537134</v>
      </c>
      <c r="H322" s="35">
        <f>G322/G324</f>
        <v>0.45162401753325665</v>
      </c>
      <c r="I322" s="36">
        <f>F322/G322</f>
        <v>1.0027754346820494</v>
      </c>
      <c r="J322" s="33">
        <f>I322*E322</f>
        <v>1.0027754346820494</v>
      </c>
      <c r="K322" s="37">
        <f>G322*J322</f>
        <v>77460</v>
      </c>
      <c r="L322" s="200"/>
    </row>
    <row r="323" spans="1:12" ht="12.75">
      <c r="A323" s="204"/>
      <c r="B323" s="199"/>
      <c r="C323" s="32" t="str">
        <f t="shared" si="46"/>
        <v>300 MG    </v>
      </c>
      <c r="D323" s="32" t="str">
        <f t="shared" si="46"/>
        <v>TBMP 24HR </v>
      </c>
      <c r="E323" s="33">
        <f>(E308*(F308/F323))+(E313*(F313/F323))+(E318*(F318/F323))</f>
        <v>1</v>
      </c>
      <c r="F323" s="34">
        <f t="shared" si="47"/>
        <v>63799</v>
      </c>
      <c r="G323" s="34">
        <f t="shared" si="47"/>
        <v>63805.138847905575</v>
      </c>
      <c r="H323" s="35">
        <f>G323/G324</f>
        <v>0.37304298845864625</v>
      </c>
      <c r="I323" s="36">
        <f>F323/G323</f>
        <v>0.999903787562939</v>
      </c>
      <c r="J323" s="33">
        <f>I323*E323</f>
        <v>0.999903787562939</v>
      </c>
      <c r="K323" s="37">
        <f>G323*J323</f>
        <v>63799</v>
      </c>
      <c r="L323" s="200"/>
    </row>
    <row r="324" spans="1:12" ht="13.5" thickBot="1">
      <c r="A324" s="205"/>
      <c r="B324" s="201"/>
      <c r="C324" s="51"/>
      <c r="D324" s="51"/>
      <c r="E324" s="52"/>
      <c r="F324" s="53">
        <f>SUM(F321:F323)</f>
        <v>172703</v>
      </c>
      <c r="G324" s="53">
        <f>SUM(G321:G323)</f>
        <v>171039.64106533182</v>
      </c>
      <c r="H324" s="54">
        <f>SUM(H321:H323)</f>
        <v>1</v>
      </c>
      <c r="I324" s="55"/>
      <c r="J324" s="56"/>
      <c r="K324" s="57">
        <f>SUM(K321:K323)</f>
        <v>172703</v>
      </c>
      <c r="L324" s="202"/>
    </row>
    <row r="325" spans="1:12" ht="14.25" thickBot="1" thickTop="1">
      <c r="A325" s="66"/>
      <c r="B325" s="67"/>
      <c r="C325" s="67"/>
      <c r="D325" s="67"/>
      <c r="E325" s="68"/>
      <c r="F325" s="69"/>
      <c r="G325" s="70"/>
      <c r="H325" s="68"/>
      <c r="I325" s="68"/>
      <c r="J325" s="71"/>
      <c r="K325" s="72"/>
      <c r="L325" s="60"/>
    </row>
    <row r="326" spans="1:12" ht="13.5" thickTop="1">
      <c r="A326" s="203" t="s">
        <v>93</v>
      </c>
      <c r="B326" s="206" t="s">
        <v>3</v>
      </c>
      <c r="C326" s="26" t="s">
        <v>13</v>
      </c>
      <c r="D326" s="26" t="s">
        <v>125</v>
      </c>
      <c r="E326" s="27">
        <v>1</v>
      </c>
      <c r="F326" s="28">
        <v>90</v>
      </c>
      <c r="G326" s="28">
        <f>F326/I326</f>
        <v>23.971363978899774</v>
      </c>
      <c r="H326" s="29">
        <f>G326/G327</f>
        <v>1</v>
      </c>
      <c r="I326" s="30">
        <f>(F329+F332)/(G329+G332)</f>
        <v>3.7544797233574347</v>
      </c>
      <c r="J326" s="27">
        <f>E326*I326</f>
        <v>3.7544797233574347</v>
      </c>
      <c r="K326" s="31">
        <f>G326*J326</f>
        <v>90</v>
      </c>
      <c r="L326" s="207">
        <f>K327/G327</f>
        <v>3.7544797233574347</v>
      </c>
    </row>
    <row r="327" spans="1:12" ht="12.75">
      <c r="A327" s="204"/>
      <c r="B327" s="199"/>
      <c r="C327" s="32"/>
      <c r="D327" s="32"/>
      <c r="E327" s="33"/>
      <c r="F327" s="38">
        <f>SUM(F326)</f>
        <v>90</v>
      </c>
      <c r="G327" s="38">
        <f>SUM(G326:G326)</f>
        <v>23.971363978899774</v>
      </c>
      <c r="H327" s="39">
        <f>SUM(H326:H326)</f>
        <v>1</v>
      </c>
      <c r="I327" s="40"/>
      <c r="J327" s="41"/>
      <c r="K327" s="42">
        <f>SUM(K326:K326)</f>
        <v>90</v>
      </c>
      <c r="L327" s="200"/>
    </row>
    <row r="328" spans="1:12" ht="12.75">
      <c r="A328" s="204"/>
      <c r="B328" s="43"/>
      <c r="C328" s="44"/>
      <c r="D328" s="44"/>
      <c r="E328" s="45"/>
      <c r="F328" s="46"/>
      <c r="G328" s="46"/>
      <c r="H328" s="47" t="s">
        <v>231</v>
      </c>
      <c r="I328" s="48"/>
      <c r="J328" s="45"/>
      <c r="K328" s="49"/>
      <c r="L328" s="50"/>
    </row>
    <row r="329" spans="1:12" ht="12.75">
      <c r="A329" s="204"/>
      <c r="B329" s="199" t="s">
        <v>156</v>
      </c>
      <c r="C329" s="32" t="s">
        <v>13</v>
      </c>
      <c r="D329" s="32" t="s">
        <v>125</v>
      </c>
      <c r="E329" s="33">
        <v>1</v>
      </c>
      <c r="F329" s="34">
        <v>73007</v>
      </c>
      <c r="G329" s="34">
        <v>19370</v>
      </c>
      <c r="H329" s="35">
        <f>G329/G330</f>
        <v>1</v>
      </c>
      <c r="I329" s="36">
        <f>F329/G329</f>
        <v>3.7690758905524007</v>
      </c>
      <c r="J329" s="33">
        <f>E329*I329</f>
        <v>3.7690758905524007</v>
      </c>
      <c r="K329" s="37">
        <f>G329*J329</f>
        <v>73007</v>
      </c>
      <c r="L329" s="200">
        <f>K330/G330</f>
        <v>3.7690758905524007</v>
      </c>
    </row>
    <row r="330" spans="1:12" ht="12.75">
      <c r="A330" s="204"/>
      <c r="B330" s="199"/>
      <c r="C330" s="32"/>
      <c r="D330" s="32"/>
      <c r="E330" s="33"/>
      <c r="F330" s="38">
        <f>SUM(F329)</f>
        <v>73007</v>
      </c>
      <c r="G330" s="38">
        <f>SUM(G329)</f>
        <v>19370</v>
      </c>
      <c r="H330" s="39">
        <f>SUM(H329:H329)</f>
        <v>1</v>
      </c>
      <c r="I330" s="40"/>
      <c r="J330" s="41"/>
      <c r="K330" s="42">
        <f>SUM(K329:K329)</f>
        <v>73007</v>
      </c>
      <c r="L330" s="200"/>
    </row>
    <row r="331" spans="1:12" ht="12.75">
      <c r="A331" s="204"/>
      <c r="B331" s="43"/>
      <c r="C331" s="44"/>
      <c r="D331" s="44"/>
      <c r="E331" s="45"/>
      <c r="F331" s="46"/>
      <c r="G331" s="46"/>
      <c r="H331" s="47" t="s">
        <v>231</v>
      </c>
      <c r="I331" s="48"/>
      <c r="J331" s="45"/>
      <c r="K331" s="49"/>
      <c r="L331" s="50"/>
    </row>
    <row r="332" spans="1:12" ht="12.75">
      <c r="A332" s="204"/>
      <c r="B332" s="199" t="s">
        <v>232</v>
      </c>
      <c r="C332" s="32" t="s">
        <v>13</v>
      </c>
      <c r="D332" s="32" t="s">
        <v>125</v>
      </c>
      <c r="E332" s="33">
        <v>1</v>
      </c>
      <c r="F332" s="34">
        <v>10594</v>
      </c>
      <c r="G332" s="34">
        <v>2897</v>
      </c>
      <c r="H332" s="35">
        <f>G332/G333</f>
        <v>1</v>
      </c>
      <c r="I332" s="36">
        <f>F332/G332</f>
        <v>3.6568864342423195</v>
      </c>
      <c r="J332" s="33">
        <f>E332*I332</f>
        <v>3.6568864342423195</v>
      </c>
      <c r="K332" s="37">
        <f>G332*J332</f>
        <v>10594</v>
      </c>
      <c r="L332" s="200">
        <f>K333/G333</f>
        <v>3.6568864342423195</v>
      </c>
    </row>
    <row r="333" spans="1:12" ht="12.75">
      <c r="A333" s="204"/>
      <c r="B333" s="199"/>
      <c r="C333" s="32"/>
      <c r="D333" s="32"/>
      <c r="E333" s="33"/>
      <c r="F333" s="38">
        <f>SUM(F332)</f>
        <v>10594</v>
      </c>
      <c r="G333" s="38">
        <f>SUM(G332)</f>
        <v>2897</v>
      </c>
      <c r="H333" s="39">
        <f>SUM(H332:H332)</f>
        <v>1</v>
      </c>
      <c r="I333" s="40"/>
      <c r="J333" s="41"/>
      <c r="K333" s="42">
        <f>SUM(K332:K332)</f>
        <v>10594</v>
      </c>
      <c r="L333" s="200"/>
    </row>
    <row r="334" spans="1:12" ht="12.75">
      <c r="A334" s="204"/>
      <c r="B334" s="43"/>
      <c r="C334" s="44"/>
      <c r="D334" s="44"/>
      <c r="E334" s="45"/>
      <c r="F334" s="46"/>
      <c r="G334" s="46"/>
      <c r="H334" s="47" t="s">
        <v>231</v>
      </c>
      <c r="I334" s="48"/>
      <c r="J334" s="45"/>
      <c r="K334" s="49"/>
      <c r="L334" s="50"/>
    </row>
    <row r="335" spans="1:12" ht="12.75">
      <c r="A335" s="204"/>
      <c r="B335" s="199" t="s">
        <v>233</v>
      </c>
      <c r="C335" s="32" t="str">
        <f>C332</f>
        <v>50 MG     </v>
      </c>
      <c r="D335" s="32" t="str">
        <f>D332</f>
        <v>TAB RAPDIS</v>
      </c>
      <c r="E335" s="33">
        <f>(E326*(F326/F335))+(E329*(F329/F335))+(E332*(F332/F335))</f>
        <v>1</v>
      </c>
      <c r="F335" s="34">
        <f>F326+F329+F332</f>
        <v>83691</v>
      </c>
      <c r="G335" s="34">
        <f>G326+G329+G332</f>
        <v>22290.9713639789</v>
      </c>
      <c r="H335" s="35">
        <f>G335/G336</f>
        <v>1</v>
      </c>
      <c r="I335" s="36">
        <f>F335/G335</f>
        <v>3.7544797233574347</v>
      </c>
      <c r="J335" s="33">
        <f>E335*I335</f>
        <v>3.7544797233574347</v>
      </c>
      <c r="K335" s="37">
        <f>G335*J335</f>
        <v>83691</v>
      </c>
      <c r="L335" s="200">
        <f>K336/G336</f>
        <v>3.7544797233574347</v>
      </c>
    </row>
    <row r="336" spans="1:12" ht="13.5" thickBot="1">
      <c r="A336" s="205"/>
      <c r="B336" s="201"/>
      <c r="C336" s="51"/>
      <c r="D336" s="51"/>
      <c r="E336" s="52"/>
      <c r="F336" s="53">
        <f>SUM(F335:F335)</f>
        <v>83691</v>
      </c>
      <c r="G336" s="53">
        <f>SUM(G335:G335)</f>
        <v>22290.9713639789</v>
      </c>
      <c r="H336" s="54">
        <f>SUM(H335:H335)</f>
        <v>1</v>
      </c>
      <c r="I336" s="55" t="s">
        <v>231</v>
      </c>
      <c r="J336" s="56"/>
      <c r="K336" s="57">
        <f>SUM(K335:K335)</f>
        <v>83691</v>
      </c>
      <c r="L336" s="202"/>
    </row>
    <row r="337" spans="1:12" ht="14.25" thickBot="1" thickTop="1">
      <c r="A337" s="66"/>
      <c r="B337" s="67"/>
      <c r="C337" s="67"/>
      <c r="D337" s="67"/>
      <c r="E337" s="68"/>
      <c r="F337" s="69"/>
      <c r="G337" s="70"/>
      <c r="H337" s="68"/>
      <c r="I337" s="68"/>
      <c r="J337" s="71"/>
      <c r="K337" s="72"/>
      <c r="L337" s="60"/>
    </row>
    <row r="338" spans="1:12" ht="13.5" thickTop="1">
      <c r="A338" s="203" t="s">
        <v>93</v>
      </c>
      <c r="B338" s="210" t="s">
        <v>3</v>
      </c>
      <c r="C338" s="26" t="s">
        <v>11</v>
      </c>
      <c r="D338" s="26" t="s">
        <v>197</v>
      </c>
      <c r="E338" s="27">
        <v>1</v>
      </c>
      <c r="F338" s="28">
        <v>0.0001</v>
      </c>
      <c r="G338" s="28">
        <v>0.0001</v>
      </c>
      <c r="H338" s="29">
        <f>G338/G340</f>
        <v>0.5</v>
      </c>
      <c r="I338" s="30">
        <f>F338/G338</f>
        <v>1</v>
      </c>
      <c r="J338" s="27">
        <f>E338*I338</f>
        <v>1</v>
      </c>
      <c r="K338" s="31">
        <f>G338*J338</f>
        <v>0.0001</v>
      </c>
      <c r="L338" s="207">
        <f>K340/G340</f>
        <v>1</v>
      </c>
    </row>
    <row r="339" spans="1:12" ht="12.75">
      <c r="A339" s="204"/>
      <c r="B339" s="208"/>
      <c r="C339" s="32" t="s">
        <v>82</v>
      </c>
      <c r="D339" s="32" t="s">
        <v>197</v>
      </c>
      <c r="E339" s="33">
        <v>1</v>
      </c>
      <c r="F339" s="34">
        <v>0.0001</v>
      </c>
      <c r="G339" s="34">
        <v>0.0001</v>
      </c>
      <c r="H339" s="35">
        <f>G339/G340</f>
        <v>0.5</v>
      </c>
      <c r="I339" s="36">
        <f>F339/G339</f>
        <v>1</v>
      </c>
      <c r="J339" s="33">
        <f>E339*I339</f>
        <v>1</v>
      </c>
      <c r="K339" s="37">
        <f>G339*J339</f>
        <v>0.0001</v>
      </c>
      <c r="L339" s="200"/>
    </row>
    <row r="340" spans="1:12" ht="12.75">
      <c r="A340" s="204"/>
      <c r="B340" s="208"/>
      <c r="C340" s="32"/>
      <c r="D340" s="32"/>
      <c r="E340" s="33"/>
      <c r="F340" s="38">
        <f>SUM(F338:F339)</f>
        <v>0.0002</v>
      </c>
      <c r="G340" s="38">
        <f>SUM(G338:G339)</f>
        <v>0.0002</v>
      </c>
      <c r="H340" s="39">
        <f>SUM(H338:H339)</f>
        <v>1</v>
      </c>
      <c r="I340" s="40"/>
      <c r="J340" s="41"/>
      <c r="K340" s="42">
        <f>SUM(K338:K339)</f>
        <v>0.0002</v>
      </c>
      <c r="L340" s="200"/>
    </row>
    <row r="341" spans="1:12" ht="12.75">
      <c r="A341" s="204"/>
      <c r="B341" s="43"/>
      <c r="C341" s="44"/>
      <c r="D341" s="44"/>
      <c r="E341" s="45"/>
      <c r="F341" s="46"/>
      <c r="G341" s="46"/>
      <c r="H341" s="47" t="s">
        <v>231</v>
      </c>
      <c r="I341" s="48"/>
      <c r="J341" s="45"/>
      <c r="K341" s="49"/>
      <c r="L341" s="50"/>
    </row>
    <row r="342" spans="1:12" ht="12.75">
      <c r="A342" s="204"/>
      <c r="B342" s="208" t="s">
        <v>156</v>
      </c>
      <c r="C342" s="32" t="s">
        <v>11</v>
      </c>
      <c r="D342" s="32" t="s">
        <v>197</v>
      </c>
      <c r="E342" s="33">
        <v>1</v>
      </c>
      <c r="F342" s="34">
        <v>30</v>
      </c>
      <c r="G342" s="34">
        <v>30</v>
      </c>
      <c r="H342" s="35">
        <f>G342/G344</f>
        <v>0.5</v>
      </c>
      <c r="I342" s="36">
        <f>F342/G342</f>
        <v>1</v>
      </c>
      <c r="J342" s="33">
        <f>E342*I342</f>
        <v>1</v>
      </c>
      <c r="K342" s="37">
        <f>G342*J342</f>
        <v>30</v>
      </c>
      <c r="L342" s="200">
        <f>K344/G344</f>
        <v>1</v>
      </c>
    </row>
    <row r="343" spans="1:12" ht="12.75">
      <c r="A343" s="204"/>
      <c r="B343" s="208"/>
      <c r="C343" s="32" t="s">
        <v>82</v>
      </c>
      <c r="D343" s="32" t="s">
        <v>197</v>
      </c>
      <c r="E343" s="33">
        <v>1</v>
      </c>
      <c r="F343" s="34">
        <v>30</v>
      </c>
      <c r="G343" s="34">
        <v>30</v>
      </c>
      <c r="H343" s="35">
        <f>G343/G344</f>
        <v>0.5</v>
      </c>
      <c r="I343" s="36">
        <f>F343/G343</f>
        <v>1</v>
      </c>
      <c r="J343" s="33">
        <f>E343*I343</f>
        <v>1</v>
      </c>
      <c r="K343" s="37">
        <f>G343*J343</f>
        <v>30</v>
      </c>
      <c r="L343" s="200"/>
    </row>
    <row r="344" spans="1:12" ht="12.75">
      <c r="A344" s="204"/>
      <c r="B344" s="208"/>
      <c r="C344" s="32"/>
      <c r="D344" s="32"/>
      <c r="E344" s="33"/>
      <c r="F344" s="38">
        <f>SUM(F342:F343)</f>
        <v>60</v>
      </c>
      <c r="G344" s="38">
        <f>SUM(G342:G343)</f>
        <v>60</v>
      </c>
      <c r="H344" s="39">
        <f>SUM(H342:H343)</f>
        <v>1</v>
      </c>
      <c r="I344" s="40"/>
      <c r="J344" s="41"/>
      <c r="K344" s="42">
        <f>SUM(K342:K343)</f>
        <v>60</v>
      </c>
      <c r="L344" s="200"/>
    </row>
    <row r="345" spans="1:12" ht="12.75">
      <c r="A345" s="204"/>
      <c r="B345" s="43"/>
      <c r="C345" s="44"/>
      <c r="D345" s="44"/>
      <c r="E345" s="45"/>
      <c r="F345" s="46"/>
      <c r="G345" s="46"/>
      <c r="H345" s="47" t="s">
        <v>231</v>
      </c>
      <c r="I345" s="48"/>
      <c r="J345" s="45"/>
      <c r="K345" s="49"/>
      <c r="L345" s="50"/>
    </row>
    <row r="346" spans="1:12" ht="12.75">
      <c r="A346" s="204"/>
      <c r="B346" s="208" t="s">
        <v>232</v>
      </c>
      <c r="C346" s="32" t="s">
        <v>11</v>
      </c>
      <c r="D346" s="32" t="s">
        <v>197</v>
      </c>
      <c r="E346" s="33">
        <v>1</v>
      </c>
      <c r="F346" s="34">
        <v>0.0001</v>
      </c>
      <c r="G346" s="34">
        <v>0.0001</v>
      </c>
      <c r="H346" s="35">
        <f>G346/G348</f>
        <v>0.5</v>
      </c>
      <c r="I346" s="36">
        <f>F346/G346</f>
        <v>1</v>
      </c>
      <c r="J346" s="33">
        <f>E346*I346</f>
        <v>1</v>
      </c>
      <c r="K346" s="37">
        <f>G346*J346</f>
        <v>0.0001</v>
      </c>
      <c r="L346" s="200">
        <f>K348/G348</f>
        <v>1</v>
      </c>
    </row>
    <row r="347" spans="1:12" ht="12.75">
      <c r="A347" s="204"/>
      <c r="B347" s="208"/>
      <c r="C347" s="32" t="s">
        <v>82</v>
      </c>
      <c r="D347" s="32" t="s">
        <v>197</v>
      </c>
      <c r="E347" s="33">
        <v>1</v>
      </c>
      <c r="F347" s="34">
        <v>0.0001</v>
      </c>
      <c r="G347" s="34">
        <v>0.0001</v>
      </c>
      <c r="H347" s="35">
        <f>G347/G348</f>
        <v>0.5</v>
      </c>
      <c r="I347" s="36">
        <f>F347/G347</f>
        <v>1</v>
      </c>
      <c r="J347" s="33">
        <f>E347*I347</f>
        <v>1</v>
      </c>
      <c r="K347" s="37">
        <f>G347*J347</f>
        <v>0.0001</v>
      </c>
      <c r="L347" s="200"/>
    </row>
    <row r="348" spans="1:12" ht="12.75">
      <c r="A348" s="204"/>
      <c r="B348" s="208"/>
      <c r="C348" s="32"/>
      <c r="D348" s="32"/>
      <c r="E348" s="33"/>
      <c r="F348" s="38">
        <f>SUM(F346:F347)</f>
        <v>0.0002</v>
      </c>
      <c r="G348" s="38">
        <f>SUM(G346:G347)</f>
        <v>0.0002</v>
      </c>
      <c r="H348" s="39">
        <f>SUM(H346:H347)</f>
        <v>1</v>
      </c>
      <c r="I348" s="40"/>
      <c r="J348" s="41"/>
      <c r="K348" s="42">
        <f>SUM(K346:K347)</f>
        <v>0.0002</v>
      </c>
      <c r="L348" s="200"/>
    </row>
    <row r="349" spans="1:12" ht="12.75">
      <c r="A349" s="204"/>
      <c r="B349" s="43"/>
      <c r="C349" s="44"/>
      <c r="D349" s="44"/>
      <c r="E349" s="45"/>
      <c r="F349" s="46"/>
      <c r="G349" s="46"/>
      <c r="H349" s="47" t="s">
        <v>231</v>
      </c>
      <c r="I349" s="48"/>
      <c r="J349" s="45"/>
      <c r="K349" s="49"/>
      <c r="L349" s="50"/>
    </row>
    <row r="350" spans="1:12" ht="12.75">
      <c r="A350" s="204"/>
      <c r="B350" s="208" t="s">
        <v>233</v>
      </c>
      <c r="C350" s="32" t="str">
        <f>C346</f>
        <v>100 MG    </v>
      </c>
      <c r="D350" s="32" t="str">
        <f>D346</f>
        <v>CPMP 25-75</v>
      </c>
      <c r="E350" s="33">
        <f>(E338*(F338/F350))+(E342*(F342/F350))+(E346*(F346/F350))</f>
        <v>1</v>
      </c>
      <c r="F350" s="34">
        <f>F338+F342+F346</f>
        <v>30.0002</v>
      </c>
      <c r="G350" s="34">
        <f>G338+G342+G346</f>
        <v>30.0002</v>
      </c>
      <c r="H350" s="35">
        <f>G350/G352</f>
        <v>0.5</v>
      </c>
      <c r="I350" s="36">
        <f>F350/G350</f>
        <v>1</v>
      </c>
      <c r="J350" s="33">
        <f>E350*I350</f>
        <v>1</v>
      </c>
      <c r="K350" s="37">
        <f>G350*J350</f>
        <v>30.0002</v>
      </c>
      <c r="L350" s="200">
        <f>K352/G352</f>
        <v>1</v>
      </c>
    </row>
    <row r="351" spans="1:12" ht="12.75">
      <c r="A351" s="204"/>
      <c r="B351" s="208"/>
      <c r="C351" s="32" t="str">
        <f>C347</f>
        <v>200 MG    </v>
      </c>
      <c r="D351" s="32" t="str">
        <f>D347</f>
        <v>CPMP 25-75</v>
      </c>
      <c r="E351" s="33">
        <f>(E339*(F339/F351))+(E343*(F343/F351))+(E347*(F347/F351))</f>
        <v>1</v>
      </c>
      <c r="F351" s="34">
        <f>F339+F343+F347</f>
        <v>30.0002</v>
      </c>
      <c r="G351" s="34">
        <f>G339+G343+G347</f>
        <v>30.0002</v>
      </c>
      <c r="H351" s="35">
        <f>G351/G352</f>
        <v>0.5</v>
      </c>
      <c r="I351" s="36">
        <f>F351/G351</f>
        <v>1</v>
      </c>
      <c r="J351" s="33">
        <f>E351*I351</f>
        <v>1</v>
      </c>
      <c r="K351" s="37">
        <f>G351*J351</f>
        <v>30.0002</v>
      </c>
      <c r="L351" s="200"/>
    </row>
    <row r="352" spans="1:12" ht="13.5" thickBot="1">
      <c r="A352" s="205"/>
      <c r="B352" s="209"/>
      <c r="C352" s="51"/>
      <c r="D352" s="51"/>
      <c r="E352" s="52"/>
      <c r="F352" s="53">
        <f>SUM(F350:F351)</f>
        <v>60.0004</v>
      </c>
      <c r="G352" s="53">
        <f>SUM(G350:G351)</f>
        <v>60.0004</v>
      </c>
      <c r="H352" s="54">
        <f>SUM(H350:H351)</f>
        <v>1</v>
      </c>
      <c r="I352" s="55" t="s">
        <v>231</v>
      </c>
      <c r="J352" s="56"/>
      <c r="K352" s="57">
        <f>SUM(K350:K351)</f>
        <v>60.0004</v>
      </c>
      <c r="L352" s="202"/>
    </row>
    <row r="353" spans="1:12" ht="14.25" thickBot="1" thickTop="1">
      <c r="A353" s="66"/>
      <c r="B353" s="103"/>
      <c r="C353" s="67"/>
      <c r="D353" s="67"/>
      <c r="E353" s="59"/>
      <c r="F353" s="59"/>
      <c r="G353" s="59"/>
      <c r="H353" s="59"/>
      <c r="I353" s="59"/>
      <c r="J353" s="59"/>
      <c r="K353" s="59"/>
      <c r="L353" s="60"/>
    </row>
    <row r="354" spans="1:12" ht="13.5" thickTop="1">
      <c r="A354" s="232" t="s">
        <v>39</v>
      </c>
      <c r="B354" s="230" t="s">
        <v>3</v>
      </c>
      <c r="C354" s="109" t="s">
        <v>41</v>
      </c>
      <c r="D354" s="109" t="s">
        <v>6</v>
      </c>
      <c r="E354" s="110">
        <v>1</v>
      </c>
      <c r="F354" s="111">
        <v>0.0001</v>
      </c>
      <c r="G354" s="111">
        <v>0.0001</v>
      </c>
      <c r="H354" s="112">
        <f>G354/G355</f>
        <v>1</v>
      </c>
      <c r="I354" s="113">
        <f>F354/G354</f>
        <v>1</v>
      </c>
      <c r="J354" s="110">
        <f>E354*I354</f>
        <v>1</v>
      </c>
      <c r="K354" s="114">
        <f>G354*J354</f>
        <v>0.0001</v>
      </c>
      <c r="L354" s="231">
        <f>K355/G355</f>
        <v>1</v>
      </c>
    </row>
    <row r="355" spans="1:12" ht="12.75">
      <c r="A355" s="233"/>
      <c r="B355" s="226"/>
      <c r="C355" s="115"/>
      <c r="D355" s="115"/>
      <c r="E355" s="116"/>
      <c r="F355" s="117">
        <f>SUM(F354)</f>
        <v>0.0001</v>
      </c>
      <c r="G355" s="117">
        <f>SUM(G354:G354)</f>
        <v>0.0001</v>
      </c>
      <c r="H355" s="118">
        <f>SUM(H354:H354)</f>
        <v>1</v>
      </c>
      <c r="I355" s="119"/>
      <c r="J355" s="120"/>
      <c r="K355" s="121">
        <f>SUM(K354:K354)</f>
        <v>0.0001</v>
      </c>
      <c r="L355" s="227"/>
    </row>
    <row r="356" spans="1:12" ht="12.75">
      <c r="A356" s="233"/>
      <c r="B356" s="43"/>
      <c r="C356" s="44"/>
      <c r="D356" s="44"/>
      <c r="E356" s="45"/>
      <c r="F356" s="46"/>
      <c r="G356" s="46"/>
      <c r="H356" s="47" t="s">
        <v>231</v>
      </c>
      <c r="I356" s="48"/>
      <c r="J356" s="45"/>
      <c r="K356" s="49"/>
      <c r="L356" s="50"/>
    </row>
    <row r="357" spans="1:12" ht="12.75">
      <c r="A357" s="233"/>
      <c r="B357" s="226" t="s">
        <v>156</v>
      </c>
      <c r="C357" s="115" t="s">
        <v>41</v>
      </c>
      <c r="D357" s="115" t="s">
        <v>6</v>
      </c>
      <c r="E357" s="116">
        <v>1</v>
      </c>
      <c r="F357" s="122">
        <v>6878</v>
      </c>
      <c r="G357" s="122">
        <v>2138</v>
      </c>
      <c r="H357" s="123">
        <f>G357/G358</f>
        <v>1</v>
      </c>
      <c r="I357" s="124">
        <f>F357/G357</f>
        <v>3.217025257249766</v>
      </c>
      <c r="J357" s="116">
        <f>E357*I357</f>
        <v>3.217025257249766</v>
      </c>
      <c r="K357" s="125">
        <f>G357*J357</f>
        <v>6878</v>
      </c>
      <c r="L357" s="227">
        <f>K358/G358</f>
        <v>3.217025257249766</v>
      </c>
    </row>
    <row r="358" spans="1:12" ht="12.75">
      <c r="A358" s="233"/>
      <c r="B358" s="226"/>
      <c r="C358" s="115"/>
      <c r="D358" s="115"/>
      <c r="E358" s="116"/>
      <c r="F358" s="117">
        <f>SUM(F357)</f>
        <v>6878</v>
      </c>
      <c r="G358" s="117">
        <f>SUM(G357)</f>
        <v>2138</v>
      </c>
      <c r="H358" s="118">
        <f>SUM(H357:H357)</f>
        <v>1</v>
      </c>
      <c r="I358" s="119"/>
      <c r="J358" s="120"/>
      <c r="K358" s="121">
        <f>SUM(K357:K357)</f>
        <v>6878</v>
      </c>
      <c r="L358" s="227"/>
    </row>
    <row r="359" spans="1:12" ht="12.75">
      <c r="A359" s="233"/>
      <c r="B359" s="43"/>
      <c r="C359" s="44"/>
      <c r="D359" s="44"/>
      <c r="E359" s="45"/>
      <c r="F359" s="46"/>
      <c r="G359" s="46"/>
      <c r="H359" s="47" t="s">
        <v>231</v>
      </c>
      <c r="I359" s="48"/>
      <c r="J359" s="45"/>
      <c r="K359" s="49"/>
      <c r="L359" s="50"/>
    </row>
    <row r="360" spans="1:12" ht="12.75">
      <c r="A360" s="233"/>
      <c r="B360" s="226" t="s">
        <v>232</v>
      </c>
      <c r="C360" s="115" t="s">
        <v>41</v>
      </c>
      <c r="D360" s="115" t="s">
        <v>6</v>
      </c>
      <c r="E360" s="116">
        <v>1</v>
      </c>
      <c r="F360" s="122">
        <v>2880</v>
      </c>
      <c r="G360" s="122">
        <v>792</v>
      </c>
      <c r="H360" s="123">
        <f>G360/G361</f>
        <v>1</v>
      </c>
      <c r="I360" s="124">
        <f>F360/G360</f>
        <v>3.6363636363636362</v>
      </c>
      <c r="J360" s="116">
        <f>E360*I360</f>
        <v>3.6363636363636362</v>
      </c>
      <c r="K360" s="125">
        <f>G360*J360</f>
        <v>2880</v>
      </c>
      <c r="L360" s="227">
        <f>K361/G361</f>
        <v>3.6363636363636362</v>
      </c>
    </row>
    <row r="361" spans="1:12" ht="12.75">
      <c r="A361" s="233"/>
      <c r="B361" s="226"/>
      <c r="C361" s="115"/>
      <c r="D361" s="115"/>
      <c r="E361" s="116"/>
      <c r="F361" s="117">
        <f>SUM(F360)</f>
        <v>2880</v>
      </c>
      <c r="G361" s="117">
        <f>SUM(G360)</f>
        <v>792</v>
      </c>
      <c r="H361" s="118">
        <f>SUM(H360:H360)</f>
        <v>1</v>
      </c>
      <c r="I361" s="119"/>
      <c r="J361" s="120"/>
      <c r="K361" s="121">
        <f>SUM(K360:K360)</f>
        <v>2880</v>
      </c>
      <c r="L361" s="227"/>
    </row>
    <row r="362" spans="1:12" ht="12.75">
      <c r="A362" s="233"/>
      <c r="B362" s="43"/>
      <c r="C362" s="44"/>
      <c r="D362" s="44"/>
      <c r="E362" s="45"/>
      <c r="F362" s="46"/>
      <c r="G362" s="46"/>
      <c r="H362" s="47" t="s">
        <v>231</v>
      </c>
      <c r="I362" s="48"/>
      <c r="J362" s="45"/>
      <c r="K362" s="49"/>
      <c r="L362" s="50"/>
    </row>
    <row r="363" spans="1:12" ht="12.75">
      <c r="A363" s="233"/>
      <c r="B363" s="226" t="s">
        <v>233</v>
      </c>
      <c r="C363" s="115" t="str">
        <f>C360</f>
        <v>5 MG-500MG</v>
      </c>
      <c r="D363" s="115" t="str">
        <f>D360</f>
        <v>CAPSULE   </v>
      </c>
      <c r="E363" s="116">
        <f>(E354*(F354/F363))+(E357*(F357/F363))+(E360*(F360/F363))</f>
        <v>0.9999999999999999</v>
      </c>
      <c r="F363" s="122">
        <f>F354+F357+F360</f>
        <v>9758.000100000001</v>
      </c>
      <c r="G363" s="122">
        <f>G354+G357+G360</f>
        <v>2930.0001</v>
      </c>
      <c r="H363" s="123">
        <f>G363/G364</f>
        <v>1</v>
      </c>
      <c r="I363" s="124">
        <f>F363/G363</f>
        <v>3.3303753470861657</v>
      </c>
      <c r="J363" s="116">
        <f>E363*I363</f>
        <v>3.3303753470861652</v>
      </c>
      <c r="K363" s="125">
        <f>G363*J363</f>
        <v>9758.0001</v>
      </c>
      <c r="L363" s="227">
        <f>K364/G364</f>
        <v>3.3303753470861652</v>
      </c>
    </row>
    <row r="364" spans="1:12" ht="13.5" thickBot="1">
      <c r="A364" s="234"/>
      <c r="B364" s="228"/>
      <c r="C364" s="126"/>
      <c r="D364" s="126"/>
      <c r="E364" s="127"/>
      <c r="F364" s="128">
        <f>SUM(F363:F363)</f>
        <v>9758.000100000001</v>
      </c>
      <c r="G364" s="128">
        <f>SUM(G363:G363)</f>
        <v>2930.0001</v>
      </c>
      <c r="H364" s="129">
        <f>SUM(H363:H363)</f>
        <v>1</v>
      </c>
      <c r="I364" s="130" t="s">
        <v>231</v>
      </c>
      <c r="J364" s="131"/>
      <c r="K364" s="132">
        <f>SUM(K363:K363)</f>
        <v>9758.0001</v>
      </c>
      <c r="L364" s="229"/>
    </row>
    <row r="365" spans="1:12" ht="14.25" thickBot="1" thickTop="1">
      <c r="A365" s="58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60"/>
    </row>
    <row r="366" spans="1:12" ht="13.5" thickTop="1">
      <c r="A366" s="203" t="s">
        <v>39</v>
      </c>
      <c r="B366" s="210" t="s">
        <v>3</v>
      </c>
      <c r="C366" s="26" t="s">
        <v>40</v>
      </c>
      <c r="D366" s="26" t="s">
        <v>12</v>
      </c>
      <c r="E366" s="27">
        <v>1</v>
      </c>
      <c r="F366" s="28">
        <v>36126</v>
      </c>
      <c r="G366" s="28">
        <v>13709</v>
      </c>
      <c r="H366" s="29">
        <f>G366/$G$384</f>
        <v>0.0018880327314111794</v>
      </c>
      <c r="I366" s="30">
        <f>(F386+F406)/(G386+G406)</f>
        <v>3.386858936102188</v>
      </c>
      <c r="J366" s="27">
        <f>I366*E366</f>
        <v>3.386858936102188</v>
      </c>
      <c r="K366" s="31">
        <f>G366*J366</f>
        <v>46430.44915502489</v>
      </c>
      <c r="L366" s="207">
        <f>K384/G384</f>
        <v>4.062865395258227</v>
      </c>
    </row>
    <row r="367" spans="1:12" ht="12.75">
      <c r="A367" s="204"/>
      <c r="B367" s="208"/>
      <c r="C367" s="32" t="s">
        <v>176</v>
      </c>
      <c r="D367" s="32" t="s">
        <v>12</v>
      </c>
      <c r="E367" s="33">
        <v>1</v>
      </c>
      <c r="F367" s="34">
        <v>0.0001</v>
      </c>
      <c r="G367" s="34">
        <v>0.0001</v>
      </c>
      <c r="H367" s="35">
        <f aca="true" t="shared" si="48" ref="H367:H383">G367/$G$384</f>
        <v>1.377221337377766E-11</v>
      </c>
      <c r="I367" s="36">
        <f>F367/G367</f>
        <v>1</v>
      </c>
      <c r="J367" s="33">
        <f>I367*E367</f>
        <v>1</v>
      </c>
      <c r="K367" s="37">
        <f>G367*J367</f>
        <v>0.0001</v>
      </c>
      <c r="L367" s="200"/>
    </row>
    <row r="368" spans="1:12" ht="12.75">
      <c r="A368" s="204"/>
      <c r="B368" s="208"/>
      <c r="C368" s="32" t="s">
        <v>52</v>
      </c>
      <c r="D368" s="32" t="s">
        <v>12</v>
      </c>
      <c r="E368" s="33">
        <v>1</v>
      </c>
      <c r="F368" s="34">
        <v>2438215</v>
      </c>
      <c r="G368" s="34">
        <v>705799</v>
      </c>
      <c r="H368" s="35">
        <f t="shared" si="48"/>
        <v>0.09720414426998898</v>
      </c>
      <c r="I368" s="36">
        <f aca="true" t="shared" si="49" ref="I368:I383">(F388+F408)/(G388+G408)</f>
        <v>4.609726274395176</v>
      </c>
      <c r="J368" s="33">
        <f aca="true" t="shared" si="50" ref="J368:J383">I368*E368</f>
        <v>4.609726274395176</v>
      </c>
      <c r="K368" s="37">
        <f aca="true" t="shared" si="51" ref="K368:K383">G368*J368</f>
        <v>3253540.194741841</v>
      </c>
      <c r="L368" s="200"/>
    </row>
    <row r="369" spans="1:12" ht="12.75">
      <c r="A369" s="204"/>
      <c r="B369" s="208"/>
      <c r="C369" s="32" t="s">
        <v>166</v>
      </c>
      <c r="D369" s="32" t="s">
        <v>12</v>
      </c>
      <c r="E369" s="33">
        <v>1</v>
      </c>
      <c r="F369" s="34">
        <v>0.0001</v>
      </c>
      <c r="G369" s="34">
        <v>0.0001</v>
      </c>
      <c r="H369" s="35">
        <f t="shared" si="48"/>
        <v>1.377221337377766E-11</v>
      </c>
      <c r="I369" s="36">
        <f>F369/G369</f>
        <v>1</v>
      </c>
      <c r="J369" s="33">
        <f t="shared" si="50"/>
        <v>1</v>
      </c>
      <c r="K369" s="37">
        <f t="shared" si="51"/>
        <v>0.0001</v>
      </c>
      <c r="L369" s="200"/>
    </row>
    <row r="370" spans="1:12" ht="12.75">
      <c r="A370" s="204"/>
      <c r="B370" s="208"/>
      <c r="C370" s="32" t="s">
        <v>41</v>
      </c>
      <c r="D370" s="32" t="s">
        <v>12</v>
      </c>
      <c r="E370" s="33">
        <v>1</v>
      </c>
      <c r="F370" s="34">
        <v>16031923</v>
      </c>
      <c r="G370" s="34">
        <v>4528000</v>
      </c>
      <c r="H370" s="35">
        <f t="shared" si="48"/>
        <v>0.6236058215646524</v>
      </c>
      <c r="I370" s="36">
        <f t="shared" si="49"/>
        <v>4.009321865772742</v>
      </c>
      <c r="J370" s="33">
        <f t="shared" si="50"/>
        <v>4.009321865772742</v>
      </c>
      <c r="K370" s="37">
        <f t="shared" si="51"/>
        <v>18154209.408218976</v>
      </c>
      <c r="L370" s="200"/>
    </row>
    <row r="371" spans="1:12" ht="12.75">
      <c r="A371" s="204"/>
      <c r="B371" s="208"/>
      <c r="C371" s="32" t="s">
        <v>177</v>
      </c>
      <c r="D371" s="32" t="s">
        <v>12</v>
      </c>
      <c r="E371" s="33">
        <v>1</v>
      </c>
      <c r="F371" s="34">
        <v>0.0001</v>
      </c>
      <c r="G371" s="34">
        <v>0.0001</v>
      </c>
      <c r="H371" s="35">
        <f t="shared" si="48"/>
        <v>1.377221337377766E-11</v>
      </c>
      <c r="I371" s="36">
        <f>F371/G371</f>
        <v>1</v>
      </c>
      <c r="J371" s="33">
        <f t="shared" si="50"/>
        <v>1</v>
      </c>
      <c r="K371" s="37">
        <f t="shared" si="51"/>
        <v>0.0001</v>
      </c>
      <c r="L371" s="200"/>
    </row>
    <row r="372" spans="1:12" ht="12.75">
      <c r="A372" s="204"/>
      <c r="B372" s="208"/>
      <c r="C372" s="32" t="s">
        <v>114</v>
      </c>
      <c r="D372" s="32" t="s">
        <v>12</v>
      </c>
      <c r="E372" s="33">
        <v>1</v>
      </c>
      <c r="F372" s="34">
        <v>1214067</v>
      </c>
      <c r="G372" s="34">
        <v>301628</v>
      </c>
      <c r="H372" s="35">
        <f t="shared" si="48"/>
        <v>0.04154085175505808</v>
      </c>
      <c r="I372" s="36">
        <f t="shared" si="49"/>
        <v>4.500764990326808</v>
      </c>
      <c r="J372" s="33">
        <f t="shared" si="50"/>
        <v>4.500764990326808</v>
      </c>
      <c r="K372" s="37">
        <f t="shared" si="51"/>
        <v>1357556.7425022945</v>
      </c>
      <c r="L372" s="200"/>
    </row>
    <row r="373" spans="1:12" ht="12.75">
      <c r="A373" s="204"/>
      <c r="B373" s="208"/>
      <c r="C373" s="32" t="s">
        <v>167</v>
      </c>
      <c r="D373" s="32" t="s">
        <v>12</v>
      </c>
      <c r="E373" s="33">
        <v>1</v>
      </c>
      <c r="F373" s="34">
        <v>0.0001</v>
      </c>
      <c r="G373" s="34">
        <v>0.0001</v>
      </c>
      <c r="H373" s="35">
        <f t="shared" si="48"/>
        <v>1.377221337377766E-11</v>
      </c>
      <c r="I373" s="36">
        <f>F373/G373</f>
        <v>1</v>
      </c>
      <c r="J373" s="33">
        <f t="shared" si="50"/>
        <v>1</v>
      </c>
      <c r="K373" s="37">
        <f t="shared" si="51"/>
        <v>0.0001</v>
      </c>
      <c r="L373" s="200"/>
    </row>
    <row r="374" spans="1:12" ht="12.75">
      <c r="A374" s="204"/>
      <c r="B374" s="208"/>
      <c r="C374" s="32" t="s">
        <v>43</v>
      </c>
      <c r="D374" s="32" t="s">
        <v>12</v>
      </c>
      <c r="E374" s="33">
        <v>1</v>
      </c>
      <c r="F374" s="34">
        <v>3519520</v>
      </c>
      <c r="G374" s="34">
        <v>971733</v>
      </c>
      <c r="H374" s="35">
        <f t="shared" si="48"/>
        <v>0.13382914218341085</v>
      </c>
      <c r="I374" s="36">
        <f t="shared" si="49"/>
        <v>3.7611543862665866</v>
      </c>
      <c r="J374" s="33">
        <f t="shared" si="50"/>
        <v>3.7611543862665866</v>
      </c>
      <c r="K374" s="37">
        <f t="shared" si="51"/>
        <v>3654837.835229989</v>
      </c>
      <c r="L374" s="200"/>
    </row>
    <row r="375" spans="1:12" ht="12.75">
      <c r="A375" s="204"/>
      <c r="B375" s="208"/>
      <c r="C375" s="32" t="s">
        <v>44</v>
      </c>
      <c r="D375" s="32" t="s">
        <v>12</v>
      </c>
      <c r="E375" s="33">
        <v>1</v>
      </c>
      <c r="F375" s="34">
        <v>66126</v>
      </c>
      <c r="G375" s="34">
        <v>14894</v>
      </c>
      <c r="H375" s="35">
        <f t="shared" si="48"/>
        <v>0.0020512334598904447</v>
      </c>
      <c r="I375" s="36">
        <f t="shared" si="49"/>
        <v>3.6344292205603783</v>
      </c>
      <c r="J375" s="33">
        <f t="shared" si="50"/>
        <v>3.6344292205603783</v>
      </c>
      <c r="K375" s="37">
        <f t="shared" si="51"/>
        <v>54131.18881102627</v>
      </c>
      <c r="L375" s="200"/>
    </row>
    <row r="376" spans="1:12" ht="12.75">
      <c r="A376" s="204"/>
      <c r="B376" s="208"/>
      <c r="C376" s="32" t="s">
        <v>45</v>
      </c>
      <c r="D376" s="32" t="s">
        <v>12</v>
      </c>
      <c r="E376" s="33">
        <v>1</v>
      </c>
      <c r="F376" s="34">
        <v>572654</v>
      </c>
      <c r="G376" s="34">
        <v>164594</v>
      </c>
      <c r="H376" s="35">
        <f t="shared" si="48"/>
        <v>0.0226682368804356</v>
      </c>
      <c r="I376" s="36">
        <f t="shared" si="49"/>
        <v>3.6996095869800603</v>
      </c>
      <c r="J376" s="33">
        <f t="shared" si="50"/>
        <v>3.6996095869800603</v>
      </c>
      <c r="K376" s="37">
        <f t="shared" si="51"/>
        <v>608933.540359396</v>
      </c>
      <c r="L376" s="200"/>
    </row>
    <row r="377" spans="1:12" ht="12.75">
      <c r="A377" s="204"/>
      <c r="B377" s="208"/>
      <c r="C377" s="32" t="s">
        <v>172</v>
      </c>
      <c r="D377" s="32" t="s">
        <v>12</v>
      </c>
      <c r="E377" s="33">
        <v>1</v>
      </c>
      <c r="F377" s="34">
        <v>0.0001</v>
      </c>
      <c r="G377" s="34">
        <v>0.0001</v>
      </c>
      <c r="H377" s="35">
        <f t="shared" si="48"/>
        <v>1.377221337377766E-11</v>
      </c>
      <c r="I377" s="36">
        <f>F377/G377</f>
        <v>1</v>
      </c>
      <c r="J377" s="33">
        <f t="shared" si="50"/>
        <v>1</v>
      </c>
      <c r="K377" s="37">
        <f t="shared" si="51"/>
        <v>0.0001</v>
      </c>
      <c r="L377" s="200"/>
    </row>
    <row r="378" spans="1:12" ht="12.75">
      <c r="A378" s="204"/>
      <c r="B378" s="208"/>
      <c r="C378" s="32" t="s">
        <v>104</v>
      </c>
      <c r="D378" s="32" t="s">
        <v>12</v>
      </c>
      <c r="E378" s="33">
        <v>1</v>
      </c>
      <c r="F378" s="34">
        <v>961133</v>
      </c>
      <c r="G378" s="34">
        <v>237991</v>
      </c>
      <c r="H378" s="35">
        <f t="shared" si="48"/>
        <v>0.03277662833038719</v>
      </c>
      <c r="I378" s="36">
        <f t="shared" si="49"/>
        <v>4.775640218542045</v>
      </c>
      <c r="J378" s="33">
        <f t="shared" si="50"/>
        <v>4.775640218542045</v>
      </c>
      <c r="K378" s="37">
        <f t="shared" si="51"/>
        <v>1136559.39125104</v>
      </c>
      <c r="L378" s="200"/>
    </row>
    <row r="379" spans="1:12" ht="12.75">
      <c r="A379" s="204"/>
      <c r="B379" s="208"/>
      <c r="C379" s="32" t="s">
        <v>168</v>
      </c>
      <c r="D379" s="32" t="s">
        <v>12</v>
      </c>
      <c r="E379" s="33">
        <v>1</v>
      </c>
      <c r="F379" s="34">
        <v>0.0001</v>
      </c>
      <c r="G379" s="34">
        <v>0.0001</v>
      </c>
      <c r="H379" s="35">
        <f t="shared" si="48"/>
        <v>1.377221337377766E-11</v>
      </c>
      <c r="I379" s="36">
        <f>F379/G379</f>
        <v>1</v>
      </c>
      <c r="J379" s="33">
        <f t="shared" si="50"/>
        <v>1</v>
      </c>
      <c r="K379" s="37">
        <f t="shared" si="51"/>
        <v>0.0001</v>
      </c>
      <c r="L379" s="200"/>
    </row>
    <row r="380" spans="1:12" ht="12.75">
      <c r="A380" s="204"/>
      <c r="B380" s="208"/>
      <c r="C380" s="32" t="s">
        <v>100</v>
      </c>
      <c r="D380" s="32" t="s">
        <v>12</v>
      </c>
      <c r="E380" s="33">
        <v>1</v>
      </c>
      <c r="F380" s="34">
        <v>1147269</v>
      </c>
      <c r="G380" s="34">
        <v>306024</v>
      </c>
      <c r="H380" s="35">
        <f t="shared" si="48"/>
        <v>0.04214627825496935</v>
      </c>
      <c r="I380" s="36">
        <f t="shared" si="49"/>
        <v>3.8318772466381317</v>
      </c>
      <c r="J380" s="33">
        <f t="shared" si="50"/>
        <v>3.8318772466381317</v>
      </c>
      <c r="K380" s="37">
        <f t="shared" si="51"/>
        <v>1172646.4025251877</v>
      </c>
      <c r="L380" s="200"/>
    </row>
    <row r="381" spans="1:12" ht="12.75">
      <c r="A381" s="204"/>
      <c r="B381" s="208"/>
      <c r="C381" s="32" t="s">
        <v>84</v>
      </c>
      <c r="D381" s="32" t="s">
        <v>12</v>
      </c>
      <c r="E381" s="33">
        <v>1</v>
      </c>
      <c r="F381" s="34">
        <v>48640</v>
      </c>
      <c r="G381" s="34">
        <v>15888</v>
      </c>
      <c r="H381" s="35">
        <f t="shared" si="48"/>
        <v>0.0021881292608257946</v>
      </c>
      <c r="I381" s="36">
        <f t="shared" si="49"/>
        <v>3.6995123879810228</v>
      </c>
      <c r="J381" s="33">
        <f t="shared" si="50"/>
        <v>3.6995123879810228</v>
      </c>
      <c r="K381" s="37">
        <f t="shared" si="51"/>
        <v>58777.85282024249</v>
      </c>
      <c r="L381" s="200"/>
    </row>
    <row r="382" spans="1:12" ht="12.75">
      <c r="A382" s="204"/>
      <c r="B382" s="208"/>
      <c r="C382" s="32" t="s">
        <v>170</v>
      </c>
      <c r="D382" s="32" t="s">
        <v>12</v>
      </c>
      <c r="E382" s="33">
        <v>1</v>
      </c>
      <c r="F382" s="34">
        <v>0.0001</v>
      </c>
      <c r="G382" s="34">
        <v>0.0001</v>
      </c>
      <c r="H382" s="35">
        <f t="shared" si="48"/>
        <v>1.377221337377766E-11</v>
      </c>
      <c r="I382" s="36">
        <f>F382/G382</f>
        <v>1</v>
      </c>
      <c r="J382" s="33">
        <f t="shared" si="50"/>
        <v>1</v>
      </c>
      <c r="K382" s="37">
        <f t="shared" si="51"/>
        <v>0.0001</v>
      </c>
      <c r="L382" s="200"/>
    </row>
    <row r="383" spans="1:12" ht="12.75">
      <c r="A383" s="204"/>
      <c r="B383" s="208"/>
      <c r="C383" s="32" t="s">
        <v>101</v>
      </c>
      <c r="D383" s="32" t="s">
        <v>12</v>
      </c>
      <c r="E383" s="33">
        <v>1</v>
      </c>
      <c r="F383" s="34">
        <v>1810</v>
      </c>
      <c r="G383" s="34">
        <v>737</v>
      </c>
      <c r="H383" s="35">
        <f t="shared" si="48"/>
        <v>0.00010150121256474135</v>
      </c>
      <c r="I383" s="36">
        <f t="shared" si="49"/>
        <v>3.8404924053950373</v>
      </c>
      <c r="J383" s="33">
        <f t="shared" si="50"/>
        <v>3.8404924053950373</v>
      </c>
      <c r="K383" s="37">
        <f t="shared" si="51"/>
        <v>2830.4429027761425</v>
      </c>
      <c r="L383" s="200"/>
    </row>
    <row r="384" spans="1:12" ht="12.75">
      <c r="A384" s="204"/>
      <c r="B384" s="208"/>
      <c r="C384" s="32"/>
      <c r="D384" s="32"/>
      <c r="E384" s="33"/>
      <c r="F384" s="38">
        <f>SUM(F366:F383)</f>
        <v>26037483.000700008</v>
      </c>
      <c r="G384" s="38">
        <f>SUM(G366:G383)</f>
        <v>7260997.000699999</v>
      </c>
      <c r="H384" s="39">
        <f>SUM(H366:H383)</f>
        <v>0.9999999999999999</v>
      </c>
      <c r="I384" s="38"/>
      <c r="J384" s="38"/>
      <c r="K384" s="38">
        <f>SUM(K366:K383)</f>
        <v>29500453.449217804</v>
      </c>
      <c r="L384" s="200"/>
    </row>
    <row r="385" spans="1:12" ht="12.75">
      <c r="A385" s="204"/>
      <c r="B385" s="133"/>
      <c r="C385" s="134"/>
      <c r="D385" s="134"/>
      <c r="E385" s="135"/>
      <c r="F385" s="136"/>
      <c r="G385" s="136"/>
      <c r="H385" s="137"/>
      <c r="I385" s="138"/>
      <c r="J385" s="135"/>
      <c r="K385" s="139"/>
      <c r="L385" s="140"/>
    </row>
    <row r="386" spans="1:12" ht="12.75">
      <c r="A386" s="204"/>
      <c r="B386" s="208" t="s">
        <v>156</v>
      </c>
      <c r="C386" s="32" t="s">
        <v>40</v>
      </c>
      <c r="D386" s="32" t="s">
        <v>12</v>
      </c>
      <c r="E386" s="33">
        <v>1</v>
      </c>
      <c r="F386" s="34">
        <v>415140.11100000003</v>
      </c>
      <c r="G386" s="34">
        <v>121713</v>
      </c>
      <c r="H386" s="35">
        <f>G386/$G$404</f>
        <v>0.004047625453259858</v>
      </c>
      <c r="I386" s="36">
        <f>F386/G386</f>
        <v>3.410811589559045</v>
      </c>
      <c r="J386" s="33">
        <f aca="true" t="shared" si="52" ref="J386:J403">I386*E386</f>
        <v>3.410811589559045</v>
      </c>
      <c r="K386" s="37">
        <f aca="true" t="shared" si="53" ref="K386:K403">G386*J386</f>
        <v>415140.11100000003</v>
      </c>
      <c r="L386" s="200">
        <f>K404/G404</f>
        <v>4.14406497394449</v>
      </c>
    </row>
    <row r="387" spans="1:12" ht="12.75">
      <c r="A387" s="204"/>
      <c r="B387" s="208"/>
      <c r="C387" s="32" t="s">
        <v>176</v>
      </c>
      <c r="D387" s="32" t="s">
        <v>12</v>
      </c>
      <c r="E387" s="33">
        <v>1</v>
      </c>
      <c r="F387" s="34">
        <v>18128</v>
      </c>
      <c r="G387" s="34">
        <v>5608</v>
      </c>
      <c r="H387" s="35">
        <f aca="true" t="shared" si="54" ref="H387:H403">G387/$G$404</f>
        <v>0.00018649678786884953</v>
      </c>
      <c r="I387" s="36">
        <f aca="true" t="shared" si="55" ref="I387:I403">F387/G387</f>
        <v>3.232524964336662</v>
      </c>
      <c r="J387" s="33">
        <f t="shared" si="52"/>
        <v>3.232524964336662</v>
      </c>
      <c r="K387" s="37">
        <f t="shared" si="53"/>
        <v>18128</v>
      </c>
      <c r="L387" s="200"/>
    </row>
    <row r="388" spans="1:12" ht="12.75">
      <c r="A388" s="204"/>
      <c r="B388" s="208"/>
      <c r="C388" s="32" t="s">
        <v>52</v>
      </c>
      <c r="D388" s="32" t="s">
        <v>12</v>
      </c>
      <c r="E388" s="33">
        <v>1</v>
      </c>
      <c r="F388" s="34">
        <v>10414896.559999999</v>
      </c>
      <c r="G388" s="34">
        <v>2232185</v>
      </c>
      <c r="H388" s="35">
        <f t="shared" si="54"/>
        <v>0.07423240592529028</v>
      </c>
      <c r="I388" s="36">
        <f t="shared" si="55"/>
        <v>4.6657855688484595</v>
      </c>
      <c r="J388" s="33">
        <f t="shared" si="52"/>
        <v>4.6657855688484595</v>
      </c>
      <c r="K388" s="37">
        <f t="shared" si="53"/>
        <v>10414896.559999999</v>
      </c>
      <c r="L388" s="200"/>
    </row>
    <row r="389" spans="1:12" ht="12.75">
      <c r="A389" s="204"/>
      <c r="B389" s="208"/>
      <c r="C389" s="32" t="s">
        <v>166</v>
      </c>
      <c r="D389" s="32" t="s">
        <v>12</v>
      </c>
      <c r="E389" s="33">
        <v>1</v>
      </c>
      <c r="F389" s="34">
        <v>555</v>
      </c>
      <c r="G389" s="34">
        <v>233</v>
      </c>
      <c r="H389" s="35">
        <f t="shared" si="54"/>
        <v>7.748529167874811E-06</v>
      </c>
      <c r="I389" s="36">
        <f t="shared" si="55"/>
        <v>2.3819742489270386</v>
      </c>
      <c r="J389" s="33">
        <f t="shared" si="52"/>
        <v>2.3819742489270386</v>
      </c>
      <c r="K389" s="37">
        <f t="shared" si="53"/>
        <v>555</v>
      </c>
      <c r="L389" s="200"/>
    </row>
    <row r="390" spans="1:12" ht="12.75">
      <c r="A390" s="204"/>
      <c r="B390" s="208"/>
      <c r="C390" s="32" t="s">
        <v>41</v>
      </c>
      <c r="D390" s="32" t="s">
        <v>12</v>
      </c>
      <c r="E390" s="33">
        <v>1</v>
      </c>
      <c r="F390" s="34">
        <v>39113763.5</v>
      </c>
      <c r="G390" s="34">
        <v>9630645</v>
      </c>
      <c r="H390" s="35">
        <f t="shared" si="54"/>
        <v>0.32027181840320906</v>
      </c>
      <c r="I390" s="36">
        <f t="shared" si="55"/>
        <v>4.061385660046653</v>
      </c>
      <c r="J390" s="33">
        <f t="shared" si="52"/>
        <v>4.061385660046653</v>
      </c>
      <c r="K390" s="37">
        <f t="shared" si="53"/>
        <v>39113763.5</v>
      </c>
      <c r="L390" s="200"/>
    </row>
    <row r="391" spans="1:12" ht="12.75">
      <c r="A391" s="204"/>
      <c r="B391" s="208"/>
      <c r="C391" s="32" t="s">
        <v>177</v>
      </c>
      <c r="D391" s="32" t="s">
        <v>12</v>
      </c>
      <c r="E391" s="33">
        <v>1</v>
      </c>
      <c r="F391" s="34">
        <v>25993</v>
      </c>
      <c r="G391" s="34">
        <v>5811</v>
      </c>
      <c r="H391" s="35">
        <f t="shared" si="54"/>
        <v>0.00019324765233699797</v>
      </c>
      <c r="I391" s="36">
        <f t="shared" si="55"/>
        <v>4.473068318705902</v>
      </c>
      <c r="J391" s="33">
        <f t="shared" si="52"/>
        <v>4.473068318705902</v>
      </c>
      <c r="K391" s="37">
        <f t="shared" si="53"/>
        <v>25992.999999999996</v>
      </c>
      <c r="L391" s="200"/>
    </row>
    <row r="392" spans="1:12" ht="12.75">
      <c r="A392" s="204"/>
      <c r="B392" s="208"/>
      <c r="C392" s="32" t="s">
        <v>114</v>
      </c>
      <c r="D392" s="32" t="s">
        <v>12</v>
      </c>
      <c r="E392" s="33">
        <v>1</v>
      </c>
      <c r="F392" s="34">
        <v>6226808.111</v>
      </c>
      <c r="G392" s="34">
        <v>1374430</v>
      </c>
      <c r="H392" s="35">
        <f t="shared" si="54"/>
        <v>0.04570734310816385</v>
      </c>
      <c r="I392" s="36">
        <f t="shared" si="55"/>
        <v>4.530465801095727</v>
      </c>
      <c r="J392" s="33">
        <f t="shared" si="52"/>
        <v>4.530465801095727</v>
      </c>
      <c r="K392" s="37">
        <f t="shared" si="53"/>
        <v>6226808.1110000005</v>
      </c>
      <c r="L392" s="200"/>
    </row>
    <row r="393" spans="1:12" ht="12.75">
      <c r="A393" s="204"/>
      <c r="B393" s="208"/>
      <c r="C393" s="32" t="s">
        <v>167</v>
      </c>
      <c r="D393" s="32" t="s">
        <v>12</v>
      </c>
      <c r="E393" s="33">
        <v>1</v>
      </c>
      <c r="F393" s="34">
        <v>5764</v>
      </c>
      <c r="G393" s="34">
        <v>1550</v>
      </c>
      <c r="H393" s="35">
        <f t="shared" si="54"/>
        <v>5.154600948586248E-05</v>
      </c>
      <c r="I393" s="36">
        <f t="shared" si="55"/>
        <v>3.718709677419355</v>
      </c>
      <c r="J393" s="33">
        <f t="shared" si="52"/>
        <v>3.718709677419355</v>
      </c>
      <c r="K393" s="37">
        <f t="shared" si="53"/>
        <v>5764</v>
      </c>
      <c r="L393" s="200"/>
    </row>
    <row r="394" spans="1:12" ht="12.75">
      <c r="A394" s="204"/>
      <c r="B394" s="208"/>
      <c r="C394" s="32" t="s">
        <v>43</v>
      </c>
      <c r="D394" s="32" t="s">
        <v>12</v>
      </c>
      <c r="E394" s="33">
        <v>1</v>
      </c>
      <c r="F394" s="34">
        <v>15696630</v>
      </c>
      <c r="G394" s="34">
        <v>4141869</v>
      </c>
      <c r="H394" s="35">
        <f t="shared" si="54"/>
        <v>0.1377398830730321</v>
      </c>
      <c r="I394" s="36">
        <f t="shared" si="55"/>
        <v>3.789745643814423</v>
      </c>
      <c r="J394" s="33">
        <f t="shared" si="52"/>
        <v>3.789745643814423</v>
      </c>
      <c r="K394" s="37">
        <f t="shared" si="53"/>
        <v>15696630</v>
      </c>
      <c r="L394" s="200"/>
    </row>
    <row r="395" spans="1:12" ht="12.75">
      <c r="A395" s="204"/>
      <c r="B395" s="208"/>
      <c r="C395" s="32" t="s">
        <v>44</v>
      </c>
      <c r="D395" s="32" t="s">
        <v>12</v>
      </c>
      <c r="E395" s="33">
        <v>1</v>
      </c>
      <c r="F395" s="34">
        <v>1497675</v>
      </c>
      <c r="G395" s="34">
        <v>407720</v>
      </c>
      <c r="H395" s="35">
        <f t="shared" si="54"/>
        <v>0.013558928379081193</v>
      </c>
      <c r="I395" s="36">
        <f t="shared" si="55"/>
        <v>3.6732929461395076</v>
      </c>
      <c r="J395" s="33">
        <f t="shared" si="52"/>
        <v>3.6732929461395076</v>
      </c>
      <c r="K395" s="37">
        <f t="shared" si="53"/>
        <v>1497675</v>
      </c>
      <c r="L395" s="200"/>
    </row>
    <row r="396" spans="1:12" ht="12.75">
      <c r="A396" s="204"/>
      <c r="B396" s="208"/>
      <c r="C396" s="32" t="s">
        <v>45</v>
      </c>
      <c r="D396" s="32" t="s">
        <v>12</v>
      </c>
      <c r="E396" s="33">
        <v>1</v>
      </c>
      <c r="F396" s="34">
        <v>6807533.5</v>
      </c>
      <c r="G396" s="34">
        <v>1825246</v>
      </c>
      <c r="H396" s="35">
        <f t="shared" si="54"/>
        <v>0.060699450083891965</v>
      </c>
      <c r="I396" s="36">
        <f t="shared" si="55"/>
        <v>3.7296526057309536</v>
      </c>
      <c r="J396" s="33">
        <f t="shared" si="52"/>
        <v>3.7296526057309536</v>
      </c>
      <c r="K396" s="37">
        <f t="shared" si="53"/>
        <v>6807533.5</v>
      </c>
      <c r="L396" s="200"/>
    </row>
    <row r="397" spans="1:12" ht="12.75">
      <c r="A397" s="204"/>
      <c r="B397" s="208"/>
      <c r="C397" s="32" t="s">
        <v>172</v>
      </c>
      <c r="D397" s="32" t="s">
        <v>12</v>
      </c>
      <c r="E397" s="33">
        <v>1</v>
      </c>
      <c r="F397" s="34">
        <v>126162.111</v>
      </c>
      <c r="G397" s="34">
        <v>29771</v>
      </c>
      <c r="H397" s="35">
        <f t="shared" si="54"/>
        <v>0.0009900491925184593</v>
      </c>
      <c r="I397" s="36">
        <f t="shared" si="55"/>
        <v>4.237751872627725</v>
      </c>
      <c r="J397" s="33">
        <f t="shared" si="52"/>
        <v>4.237751872627725</v>
      </c>
      <c r="K397" s="37">
        <f t="shared" si="53"/>
        <v>126162.111</v>
      </c>
      <c r="L397" s="200"/>
    </row>
    <row r="398" spans="1:12" ht="12.75">
      <c r="A398" s="204"/>
      <c r="B398" s="208"/>
      <c r="C398" s="32" t="s">
        <v>104</v>
      </c>
      <c r="D398" s="32" t="s">
        <v>12</v>
      </c>
      <c r="E398" s="33">
        <v>1</v>
      </c>
      <c r="F398" s="34">
        <v>24144143.5</v>
      </c>
      <c r="G398" s="34">
        <v>5032885</v>
      </c>
      <c r="H398" s="35">
        <f t="shared" si="54"/>
        <v>0.16737105674274513</v>
      </c>
      <c r="I398" s="36">
        <f t="shared" si="55"/>
        <v>4.797277009111077</v>
      </c>
      <c r="J398" s="33">
        <f t="shared" si="52"/>
        <v>4.797277009111077</v>
      </c>
      <c r="K398" s="37">
        <f t="shared" si="53"/>
        <v>24144143.5</v>
      </c>
      <c r="L398" s="200"/>
    </row>
    <row r="399" spans="1:12" ht="12.75">
      <c r="A399" s="204"/>
      <c r="B399" s="208"/>
      <c r="C399" s="32" t="s">
        <v>168</v>
      </c>
      <c r="D399" s="32" t="s">
        <v>12</v>
      </c>
      <c r="E399" s="33">
        <v>1</v>
      </c>
      <c r="F399" s="34">
        <v>49089</v>
      </c>
      <c r="G399" s="34">
        <v>10649</v>
      </c>
      <c r="H399" s="35">
        <f t="shared" si="54"/>
        <v>0.00035413771291287064</v>
      </c>
      <c r="I399" s="36">
        <f t="shared" si="55"/>
        <v>4.609728613015307</v>
      </c>
      <c r="J399" s="33">
        <f t="shared" si="52"/>
        <v>4.609728613015307</v>
      </c>
      <c r="K399" s="37">
        <f t="shared" si="53"/>
        <v>49089</v>
      </c>
      <c r="L399" s="200"/>
    </row>
    <row r="400" spans="1:12" ht="12.75">
      <c r="A400" s="204"/>
      <c r="B400" s="208"/>
      <c r="C400" s="32" t="s">
        <v>100</v>
      </c>
      <c r="D400" s="32" t="s">
        <v>12</v>
      </c>
      <c r="E400" s="33">
        <v>1</v>
      </c>
      <c r="F400" s="34">
        <v>15868014.5</v>
      </c>
      <c r="G400" s="34">
        <v>4127243</v>
      </c>
      <c r="H400" s="35">
        <f t="shared" si="54"/>
        <v>0.13725348827642547</v>
      </c>
      <c r="I400" s="36">
        <f t="shared" si="55"/>
        <v>3.844700808748116</v>
      </c>
      <c r="J400" s="33">
        <f t="shared" si="52"/>
        <v>3.844700808748116</v>
      </c>
      <c r="K400" s="37">
        <f t="shared" si="53"/>
        <v>15868014.5</v>
      </c>
      <c r="L400" s="200"/>
    </row>
    <row r="401" spans="1:12" ht="12.75">
      <c r="A401" s="204"/>
      <c r="B401" s="208"/>
      <c r="C401" s="32" t="s">
        <v>84</v>
      </c>
      <c r="D401" s="32" t="s">
        <v>12</v>
      </c>
      <c r="E401" s="33">
        <v>1</v>
      </c>
      <c r="F401" s="34">
        <v>3219255</v>
      </c>
      <c r="G401" s="34">
        <v>867228</v>
      </c>
      <c r="H401" s="35">
        <f t="shared" si="54"/>
        <v>0.02884009207381003</v>
      </c>
      <c r="I401" s="36">
        <f t="shared" si="55"/>
        <v>3.7121206879851667</v>
      </c>
      <c r="J401" s="33">
        <f t="shared" si="52"/>
        <v>3.7121206879851667</v>
      </c>
      <c r="K401" s="37">
        <f t="shared" si="53"/>
        <v>3219255</v>
      </c>
      <c r="L401" s="200"/>
    </row>
    <row r="402" spans="1:12" ht="12.75">
      <c r="A402" s="204"/>
      <c r="B402" s="208"/>
      <c r="C402" s="32" t="s">
        <v>170</v>
      </c>
      <c r="D402" s="32" t="s">
        <v>12</v>
      </c>
      <c r="E402" s="33">
        <v>1</v>
      </c>
      <c r="F402" s="34">
        <v>29961</v>
      </c>
      <c r="G402" s="34">
        <v>8052</v>
      </c>
      <c r="H402" s="35">
        <f t="shared" si="54"/>
        <v>0.0002677732054065578</v>
      </c>
      <c r="I402" s="36">
        <f t="shared" si="55"/>
        <v>3.720938897168405</v>
      </c>
      <c r="J402" s="33">
        <f t="shared" si="52"/>
        <v>3.720938897168405</v>
      </c>
      <c r="K402" s="37">
        <f t="shared" si="53"/>
        <v>29961</v>
      </c>
      <c r="L402" s="200"/>
    </row>
    <row r="403" spans="1:12" ht="12.75">
      <c r="A403" s="204"/>
      <c r="B403" s="208"/>
      <c r="C403" s="32" t="s">
        <v>101</v>
      </c>
      <c r="D403" s="32" t="s">
        <v>12</v>
      </c>
      <c r="E403" s="33">
        <v>1</v>
      </c>
      <c r="F403" s="34">
        <v>953446</v>
      </c>
      <c r="G403" s="34">
        <v>247385</v>
      </c>
      <c r="H403" s="35">
        <f t="shared" si="54"/>
        <v>0.008226909391393606</v>
      </c>
      <c r="I403" s="36">
        <f t="shared" si="55"/>
        <v>3.854097863653819</v>
      </c>
      <c r="J403" s="33">
        <f t="shared" si="52"/>
        <v>3.854097863653819</v>
      </c>
      <c r="K403" s="37">
        <f t="shared" si="53"/>
        <v>953446</v>
      </c>
      <c r="L403" s="200"/>
    </row>
    <row r="404" spans="1:12" ht="12.75">
      <c r="A404" s="204"/>
      <c r="B404" s="208"/>
      <c r="C404" s="32"/>
      <c r="D404" s="32"/>
      <c r="E404" s="33"/>
      <c r="F404" s="38">
        <f>SUM(F386:F403)</f>
        <v>124612957.893</v>
      </c>
      <c r="G404" s="38">
        <f>SUM(G386:G403)</f>
        <v>30070223</v>
      </c>
      <c r="H404" s="39">
        <f>SUM(H386:H403)</f>
        <v>1</v>
      </c>
      <c r="I404" s="38"/>
      <c r="J404" s="38"/>
      <c r="K404" s="38">
        <f>SUM(K386:K403)</f>
        <v>124612957.893</v>
      </c>
      <c r="L404" s="200"/>
    </row>
    <row r="405" spans="1:12" ht="12.75">
      <c r="A405" s="204"/>
      <c r="B405" s="133"/>
      <c r="C405" s="134"/>
      <c r="D405" s="134"/>
      <c r="E405" s="135"/>
      <c r="F405" s="136"/>
      <c r="G405" s="136"/>
      <c r="H405" s="137"/>
      <c r="I405" s="138"/>
      <c r="J405" s="135"/>
      <c r="K405" s="139"/>
      <c r="L405" s="140"/>
    </row>
    <row r="406" spans="1:12" ht="12.75">
      <c r="A406" s="204"/>
      <c r="B406" s="208" t="s">
        <v>198</v>
      </c>
      <c r="C406" s="32" t="s">
        <v>40</v>
      </c>
      <c r="D406" s="32" t="s">
        <v>12</v>
      </c>
      <c r="E406" s="33">
        <v>1</v>
      </c>
      <c r="F406" s="34">
        <v>29778</v>
      </c>
      <c r="G406" s="34">
        <v>9653</v>
      </c>
      <c r="H406" s="35">
        <f>G406/$G$424</f>
        <v>0.005547889267190791</v>
      </c>
      <c r="I406" s="36">
        <f>F406/G406</f>
        <v>3.084844089920232</v>
      </c>
      <c r="J406" s="33">
        <f aca="true" t="shared" si="56" ref="J406:J423">I406*E406</f>
        <v>3.084844089920232</v>
      </c>
      <c r="K406" s="37">
        <f aca="true" t="shared" si="57" ref="K406:K423">G406*J406</f>
        <v>29778</v>
      </c>
      <c r="L406" s="200">
        <f>K424/G424</f>
        <v>3.5001669595405724</v>
      </c>
    </row>
    <row r="407" spans="1:12" ht="12.75">
      <c r="A407" s="204"/>
      <c r="B407" s="208"/>
      <c r="C407" s="32" t="s">
        <v>176</v>
      </c>
      <c r="D407" s="32" t="s">
        <v>12</v>
      </c>
      <c r="E407" s="33">
        <v>1</v>
      </c>
      <c r="F407" s="34">
        <v>900</v>
      </c>
      <c r="G407" s="34">
        <v>360</v>
      </c>
      <c r="H407" s="35">
        <f aca="true" t="shared" si="58" ref="H407:H423">G407/$G$424</f>
        <v>0.0002069035674079234</v>
      </c>
      <c r="I407" s="36">
        <f aca="true" t="shared" si="59" ref="I407:I423">F407/G407</f>
        <v>2.5</v>
      </c>
      <c r="J407" s="33">
        <f t="shared" si="56"/>
        <v>2.5</v>
      </c>
      <c r="K407" s="37">
        <f t="shared" si="57"/>
        <v>900</v>
      </c>
      <c r="L407" s="200"/>
    </row>
    <row r="408" spans="1:12" ht="12.75">
      <c r="A408" s="204"/>
      <c r="B408" s="208"/>
      <c r="C408" s="32" t="s">
        <v>52</v>
      </c>
      <c r="D408" s="32" t="s">
        <v>12</v>
      </c>
      <c r="E408" s="33">
        <v>1</v>
      </c>
      <c r="F408" s="34">
        <v>435219</v>
      </c>
      <c r="G408" s="34">
        <v>121559</v>
      </c>
      <c r="H408" s="35">
        <f t="shared" si="58"/>
        <v>0.06986386319594377</v>
      </c>
      <c r="I408" s="36">
        <f t="shared" si="59"/>
        <v>3.580310795580747</v>
      </c>
      <c r="J408" s="33">
        <f t="shared" si="56"/>
        <v>3.580310795580747</v>
      </c>
      <c r="K408" s="37">
        <f t="shared" si="57"/>
        <v>435219</v>
      </c>
      <c r="L408" s="200"/>
    </row>
    <row r="409" spans="1:12" ht="12.75">
      <c r="A409" s="204"/>
      <c r="B409" s="208"/>
      <c r="C409" s="32" t="s">
        <v>166</v>
      </c>
      <c r="D409" s="32" t="s">
        <v>12</v>
      </c>
      <c r="E409" s="33">
        <v>1</v>
      </c>
      <c r="F409" s="34">
        <v>0.0001</v>
      </c>
      <c r="G409" s="34">
        <v>0.0001</v>
      </c>
      <c r="H409" s="35">
        <f t="shared" si="58"/>
        <v>5.747321316886761E-11</v>
      </c>
      <c r="I409" s="36">
        <f t="shared" si="59"/>
        <v>1</v>
      </c>
      <c r="J409" s="33">
        <f t="shared" si="56"/>
        <v>1</v>
      </c>
      <c r="K409" s="37">
        <f t="shared" si="57"/>
        <v>0.0001</v>
      </c>
      <c r="L409" s="200"/>
    </row>
    <row r="410" spans="1:12" ht="12.75">
      <c r="A410" s="204"/>
      <c r="B410" s="208"/>
      <c r="C410" s="32" t="s">
        <v>41</v>
      </c>
      <c r="D410" s="32" t="s">
        <v>12</v>
      </c>
      <c r="E410" s="33">
        <v>1</v>
      </c>
      <c r="F410" s="34">
        <v>2194416</v>
      </c>
      <c r="G410" s="34">
        <v>672389</v>
      </c>
      <c r="H410" s="35">
        <f t="shared" si="58"/>
        <v>0.38644356329401724</v>
      </c>
      <c r="I410" s="36">
        <f t="shared" si="59"/>
        <v>3.2636107967263</v>
      </c>
      <c r="J410" s="33">
        <f t="shared" si="56"/>
        <v>3.2636107967263</v>
      </c>
      <c r="K410" s="37">
        <f t="shared" si="57"/>
        <v>2194416</v>
      </c>
      <c r="L410" s="200"/>
    </row>
    <row r="411" spans="1:12" ht="12.75">
      <c r="A411" s="204"/>
      <c r="B411" s="208"/>
      <c r="C411" s="32" t="s">
        <v>177</v>
      </c>
      <c r="D411" s="32" t="s">
        <v>12</v>
      </c>
      <c r="E411" s="33">
        <v>1</v>
      </c>
      <c r="F411" s="34">
        <v>4782</v>
      </c>
      <c r="G411" s="34">
        <v>1494</v>
      </c>
      <c r="H411" s="35">
        <f t="shared" si="58"/>
        <v>0.0008586498047428821</v>
      </c>
      <c r="I411" s="36">
        <f t="shared" si="59"/>
        <v>3.2008032128514055</v>
      </c>
      <c r="J411" s="33">
        <f t="shared" si="56"/>
        <v>3.2008032128514055</v>
      </c>
      <c r="K411" s="37">
        <f t="shared" si="57"/>
        <v>4782</v>
      </c>
      <c r="L411" s="200"/>
    </row>
    <row r="412" spans="1:12" ht="12.75">
      <c r="A412" s="204"/>
      <c r="B412" s="208"/>
      <c r="C412" s="32" t="s">
        <v>114</v>
      </c>
      <c r="D412" s="32" t="s">
        <v>12</v>
      </c>
      <c r="E412" s="33">
        <v>1</v>
      </c>
      <c r="F412" s="34">
        <v>266207</v>
      </c>
      <c r="G412" s="34">
        <v>68217</v>
      </c>
      <c r="H412" s="35">
        <f t="shared" si="58"/>
        <v>0.03920650182740642</v>
      </c>
      <c r="I412" s="36">
        <f t="shared" si="59"/>
        <v>3.9023557177829575</v>
      </c>
      <c r="J412" s="33">
        <f t="shared" si="56"/>
        <v>3.9023557177829575</v>
      </c>
      <c r="K412" s="37">
        <f t="shared" si="57"/>
        <v>266207</v>
      </c>
      <c r="L412" s="200"/>
    </row>
    <row r="413" spans="1:12" ht="12.75">
      <c r="A413" s="204"/>
      <c r="B413" s="208"/>
      <c r="C413" s="32" t="s">
        <v>167</v>
      </c>
      <c r="D413" s="32" t="s">
        <v>12</v>
      </c>
      <c r="E413" s="33">
        <v>1</v>
      </c>
      <c r="F413" s="34">
        <v>420</v>
      </c>
      <c r="G413" s="34">
        <v>94</v>
      </c>
      <c r="H413" s="35">
        <f t="shared" si="58"/>
        <v>5.402482037873555E-05</v>
      </c>
      <c r="I413" s="36">
        <f t="shared" si="59"/>
        <v>4.468085106382978</v>
      </c>
      <c r="J413" s="33">
        <f t="shared" si="56"/>
        <v>4.468085106382978</v>
      </c>
      <c r="K413" s="37">
        <f t="shared" si="57"/>
        <v>419.99999999999994</v>
      </c>
      <c r="L413" s="200"/>
    </row>
    <row r="414" spans="1:12" ht="12.75">
      <c r="A414" s="204"/>
      <c r="B414" s="208"/>
      <c r="C414" s="32" t="s">
        <v>43</v>
      </c>
      <c r="D414" s="32" t="s">
        <v>12</v>
      </c>
      <c r="E414" s="33">
        <v>1</v>
      </c>
      <c r="F414" s="34">
        <v>708115</v>
      </c>
      <c r="G414" s="34">
        <v>219756</v>
      </c>
      <c r="H414" s="35">
        <f t="shared" si="58"/>
        <v>0.1263008343313767</v>
      </c>
      <c r="I414" s="36">
        <f t="shared" si="59"/>
        <v>3.222278345073627</v>
      </c>
      <c r="J414" s="33">
        <f t="shared" si="56"/>
        <v>3.222278345073627</v>
      </c>
      <c r="K414" s="37">
        <f t="shared" si="57"/>
        <v>708115</v>
      </c>
      <c r="L414" s="200"/>
    </row>
    <row r="415" spans="1:12" ht="12.75">
      <c r="A415" s="204"/>
      <c r="B415" s="208"/>
      <c r="C415" s="32" t="s">
        <v>44</v>
      </c>
      <c r="D415" s="32" t="s">
        <v>12</v>
      </c>
      <c r="E415" s="33">
        <v>1</v>
      </c>
      <c r="F415" s="34">
        <v>66020</v>
      </c>
      <c r="G415" s="34">
        <v>22525</v>
      </c>
      <c r="H415" s="35">
        <f t="shared" si="58"/>
        <v>0.01294584126628743</v>
      </c>
      <c r="I415" s="36">
        <f t="shared" si="59"/>
        <v>2.9309655937846837</v>
      </c>
      <c r="J415" s="33">
        <f t="shared" si="56"/>
        <v>2.9309655937846837</v>
      </c>
      <c r="K415" s="37">
        <f t="shared" si="57"/>
        <v>66020</v>
      </c>
      <c r="L415" s="200"/>
    </row>
    <row r="416" spans="1:12" ht="12.75">
      <c r="A416" s="204"/>
      <c r="B416" s="208"/>
      <c r="C416" s="32" t="s">
        <v>45</v>
      </c>
      <c r="D416" s="32" t="s">
        <v>12</v>
      </c>
      <c r="E416" s="33">
        <v>1</v>
      </c>
      <c r="F416" s="34">
        <v>384859</v>
      </c>
      <c r="G416" s="34">
        <v>118849</v>
      </c>
      <c r="H416" s="35">
        <f t="shared" si="58"/>
        <v>0.06830633911906746</v>
      </c>
      <c r="I416" s="36">
        <f t="shared" si="59"/>
        <v>3.2382182433171502</v>
      </c>
      <c r="J416" s="33">
        <f t="shared" si="56"/>
        <v>3.2382182433171502</v>
      </c>
      <c r="K416" s="37">
        <f t="shared" si="57"/>
        <v>384859</v>
      </c>
      <c r="L416" s="200"/>
    </row>
    <row r="417" spans="1:12" ht="12.75">
      <c r="A417" s="204"/>
      <c r="B417" s="208"/>
      <c r="C417" s="32" t="s">
        <v>172</v>
      </c>
      <c r="D417" s="32" t="s">
        <v>12</v>
      </c>
      <c r="E417" s="33">
        <v>1</v>
      </c>
      <c r="F417" s="34">
        <v>12660</v>
      </c>
      <c r="G417" s="34">
        <v>2591</v>
      </c>
      <c r="H417" s="35">
        <f t="shared" si="58"/>
        <v>0.0014891309532053597</v>
      </c>
      <c r="I417" s="36">
        <f t="shared" si="59"/>
        <v>4.886144345812427</v>
      </c>
      <c r="J417" s="33">
        <f t="shared" si="56"/>
        <v>4.886144345812427</v>
      </c>
      <c r="K417" s="37">
        <f t="shared" si="57"/>
        <v>12660</v>
      </c>
      <c r="L417" s="200"/>
    </row>
    <row r="418" spans="1:12" ht="12.75">
      <c r="A418" s="204"/>
      <c r="B418" s="208"/>
      <c r="C418" s="32" t="s">
        <v>104</v>
      </c>
      <c r="D418" s="32" t="s">
        <v>12</v>
      </c>
      <c r="E418" s="33">
        <v>1</v>
      </c>
      <c r="F418" s="34">
        <v>1117083</v>
      </c>
      <c r="G418" s="34">
        <v>256715</v>
      </c>
      <c r="H418" s="35">
        <f t="shared" si="58"/>
        <v>0.14754235918645847</v>
      </c>
      <c r="I418" s="36">
        <f t="shared" si="59"/>
        <v>4.351451999298833</v>
      </c>
      <c r="J418" s="33">
        <f t="shared" si="56"/>
        <v>4.351451999298833</v>
      </c>
      <c r="K418" s="37">
        <f t="shared" si="57"/>
        <v>1117083</v>
      </c>
      <c r="L418" s="200"/>
    </row>
    <row r="419" spans="1:12" ht="12.75">
      <c r="A419" s="204"/>
      <c r="B419" s="208"/>
      <c r="C419" s="32" t="s">
        <v>168</v>
      </c>
      <c r="D419" s="32" t="s">
        <v>12</v>
      </c>
      <c r="E419" s="33">
        <v>1</v>
      </c>
      <c r="F419" s="34">
        <v>5175</v>
      </c>
      <c r="G419" s="34">
        <v>1144</v>
      </c>
      <c r="H419" s="35">
        <f t="shared" si="58"/>
        <v>0.0006574935586518455</v>
      </c>
      <c r="I419" s="36">
        <f t="shared" si="59"/>
        <v>4.523601398601398</v>
      </c>
      <c r="J419" s="33">
        <f t="shared" si="56"/>
        <v>4.523601398601398</v>
      </c>
      <c r="K419" s="37">
        <f t="shared" si="57"/>
        <v>5175</v>
      </c>
      <c r="L419" s="200"/>
    </row>
    <row r="420" spans="1:12" ht="12.75">
      <c r="A420" s="204"/>
      <c r="B420" s="208"/>
      <c r="C420" s="32" t="s">
        <v>100</v>
      </c>
      <c r="D420" s="32" t="s">
        <v>12</v>
      </c>
      <c r="E420" s="33">
        <v>1</v>
      </c>
      <c r="F420" s="34">
        <v>652902</v>
      </c>
      <c r="G420" s="34">
        <v>184199</v>
      </c>
      <c r="H420" s="35">
        <f t="shared" si="58"/>
        <v>0.10586508392492244</v>
      </c>
      <c r="I420" s="36">
        <f t="shared" si="59"/>
        <v>3.5445469302222055</v>
      </c>
      <c r="J420" s="33">
        <f t="shared" si="56"/>
        <v>3.5445469302222055</v>
      </c>
      <c r="K420" s="37">
        <f t="shared" si="57"/>
        <v>652902</v>
      </c>
      <c r="L420" s="200"/>
    </row>
    <row r="421" spans="1:12" ht="12.75">
      <c r="A421" s="204"/>
      <c r="B421" s="208"/>
      <c r="C421" s="32" t="s">
        <v>84</v>
      </c>
      <c r="D421" s="32" t="s">
        <v>12</v>
      </c>
      <c r="E421" s="33">
        <v>1</v>
      </c>
      <c r="F421" s="34">
        <v>149373</v>
      </c>
      <c r="G421" s="34">
        <v>43332</v>
      </c>
      <c r="H421" s="35">
        <f t="shared" si="58"/>
        <v>0.02490429273033371</v>
      </c>
      <c r="I421" s="36">
        <f t="shared" si="59"/>
        <v>3.4471752977014676</v>
      </c>
      <c r="J421" s="33">
        <f t="shared" si="56"/>
        <v>3.4471752977014676</v>
      </c>
      <c r="K421" s="37">
        <f t="shared" si="57"/>
        <v>149373</v>
      </c>
      <c r="L421" s="200"/>
    </row>
    <row r="422" spans="1:12" ht="12.75">
      <c r="A422" s="204"/>
      <c r="B422" s="208"/>
      <c r="C422" s="32" t="s">
        <v>170</v>
      </c>
      <c r="D422" s="32" t="s">
        <v>12</v>
      </c>
      <c r="E422" s="33">
        <v>1</v>
      </c>
      <c r="F422" s="34">
        <v>4500</v>
      </c>
      <c r="G422" s="34">
        <v>1170</v>
      </c>
      <c r="H422" s="35">
        <f t="shared" si="58"/>
        <v>0.000672436594075751</v>
      </c>
      <c r="I422" s="36">
        <f t="shared" si="59"/>
        <v>3.8461538461538463</v>
      </c>
      <c r="J422" s="33">
        <f t="shared" si="56"/>
        <v>3.8461538461538463</v>
      </c>
      <c r="K422" s="37">
        <f t="shared" si="57"/>
        <v>4500</v>
      </c>
      <c r="L422" s="200"/>
    </row>
    <row r="423" spans="1:12" ht="12.75">
      <c r="A423" s="204"/>
      <c r="B423" s="208"/>
      <c r="C423" s="32" t="s">
        <v>101</v>
      </c>
      <c r="D423" s="32" t="s">
        <v>12</v>
      </c>
      <c r="E423" s="33">
        <v>1</v>
      </c>
      <c r="F423" s="34">
        <v>57675</v>
      </c>
      <c r="G423" s="34">
        <v>15894</v>
      </c>
      <c r="H423" s="35">
        <f t="shared" si="58"/>
        <v>0.009134792501059818</v>
      </c>
      <c r="I423" s="36">
        <f t="shared" si="59"/>
        <v>3.6287278218195547</v>
      </c>
      <c r="J423" s="33">
        <f t="shared" si="56"/>
        <v>3.6287278218195547</v>
      </c>
      <c r="K423" s="37">
        <f t="shared" si="57"/>
        <v>57675</v>
      </c>
      <c r="L423" s="200"/>
    </row>
    <row r="424" spans="1:12" ht="12.75">
      <c r="A424" s="204"/>
      <c r="B424" s="208"/>
      <c r="C424" s="32"/>
      <c r="D424" s="32"/>
      <c r="E424" s="33"/>
      <c r="F424" s="38">
        <f>SUM(F406:F423)</f>
        <v>6090084.0001</v>
      </c>
      <c r="G424" s="38">
        <f>SUM(G406:G423)</f>
        <v>1739941.0001</v>
      </c>
      <c r="H424" s="38">
        <f>SUM(H406:H423)</f>
        <v>1</v>
      </c>
      <c r="I424" s="38"/>
      <c r="J424" s="38"/>
      <c r="K424" s="38">
        <f>SUM(K406:K423)</f>
        <v>6090084.0001</v>
      </c>
      <c r="L424" s="200"/>
    </row>
    <row r="425" spans="1:12" ht="12.75">
      <c r="A425" s="204"/>
      <c r="B425" s="133"/>
      <c r="C425" s="134"/>
      <c r="D425" s="134"/>
      <c r="E425" s="135"/>
      <c r="F425" s="136"/>
      <c r="G425" s="136"/>
      <c r="H425" s="137"/>
      <c r="I425" s="138"/>
      <c r="J425" s="135"/>
      <c r="K425" s="139"/>
      <c r="L425" s="140"/>
    </row>
    <row r="426" spans="1:12" ht="12.75">
      <c r="A426" s="204"/>
      <c r="B426" s="208" t="s">
        <v>237</v>
      </c>
      <c r="C426" s="32" t="str">
        <f>C406</f>
        <v>2.5-500MG </v>
      </c>
      <c r="D426" s="32" t="str">
        <f>D406</f>
        <v>TABLET    </v>
      </c>
      <c r="E426" s="33">
        <f>(E366*(F366/F426))+(E386*(F386/F426))+(E406*(F406/F426))</f>
        <v>1</v>
      </c>
      <c r="F426" s="34">
        <f>F366+F386+F406</f>
        <v>481044.11100000003</v>
      </c>
      <c r="G426" s="34">
        <f>G366+G386+G406</f>
        <v>145075</v>
      </c>
      <c r="H426" s="35">
        <f>G426/$G$335</f>
        <v>6.508240382670536</v>
      </c>
      <c r="I426" s="36">
        <f>F426/G426</f>
        <v>3.315830508357746</v>
      </c>
      <c r="J426" s="33">
        <f>E426*I426</f>
        <v>3.315830508357746</v>
      </c>
      <c r="K426" s="37">
        <f>G426*J426</f>
        <v>481044.11100000003</v>
      </c>
      <c r="L426" s="200">
        <f>K444/G444</f>
        <v>4.011667963759526</v>
      </c>
    </row>
    <row r="427" spans="1:12" ht="12.75">
      <c r="A427" s="204"/>
      <c r="B427" s="208"/>
      <c r="C427" s="32" t="str">
        <f aca="true" t="shared" si="60" ref="C427:D442">C407</f>
        <v>5MG-300MG </v>
      </c>
      <c r="D427" s="32" t="str">
        <f t="shared" si="60"/>
        <v>TABLET    </v>
      </c>
      <c r="E427" s="33">
        <f aca="true" t="shared" si="61" ref="E427:E443">(E367*(F367/F427))+(E387*(F387/F427))+(E407*(F407/F427))</f>
        <v>0.9999999999999999</v>
      </c>
      <c r="F427" s="34">
        <f aca="true" t="shared" si="62" ref="F427:G442">F367+F387+F407</f>
        <v>19028.0001</v>
      </c>
      <c r="G427" s="34">
        <f t="shared" si="62"/>
        <v>5968.0001</v>
      </c>
      <c r="H427" s="35">
        <f aca="true" t="shared" si="63" ref="H427:H443">G427/$G$335</f>
        <v>0.26773171983182353</v>
      </c>
      <c r="I427" s="36">
        <f aca="true" t="shared" si="64" ref="I427:I443">F427/G427</f>
        <v>3.188337764940721</v>
      </c>
      <c r="J427" s="33">
        <f aca="true" t="shared" si="65" ref="J427:J443">E427*I427</f>
        <v>3.1883377649407207</v>
      </c>
      <c r="K427" s="37">
        <f aca="true" t="shared" si="66" ref="K427:K443">G427*J427</f>
        <v>19028.000099999997</v>
      </c>
      <c r="L427" s="200"/>
    </row>
    <row r="428" spans="1:12" ht="12.75">
      <c r="A428" s="204"/>
      <c r="B428" s="208"/>
      <c r="C428" s="32" t="str">
        <f t="shared" si="60"/>
        <v>5MG-325MG </v>
      </c>
      <c r="D428" s="32" t="str">
        <f t="shared" si="60"/>
        <v>TABLET    </v>
      </c>
      <c r="E428" s="33">
        <f t="shared" si="61"/>
        <v>1</v>
      </c>
      <c r="F428" s="34">
        <f t="shared" si="62"/>
        <v>13288330.559999999</v>
      </c>
      <c r="G428" s="34">
        <f t="shared" si="62"/>
        <v>3059543</v>
      </c>
      <c r="H428" s="35">
        <f t="shared" si="63"/>
        <v>137.25480823792492</v>
      </c>
      <c r="I428" s="36">
        <f t="shared" si="64"/>
        <v>4.343240333605378</v>
      </c>
      <c r="J428" s="33">
        <f t="shared" si="65"/>
        <v>4.343240333605378</v>
      </c>
      <c r="K428" s="37">
        <f t="shared" si="66"/>
        <v>13288330.559999999</v>
      </c>
      <c r="L428" s="200"/>
    </row>
    <row r="429" spans="1:12" ht="12.75">
      <c r="A429" s="204"/>
      <c r="B429" s="208"/>
      <c r="C429" s="32" t="str">
        <f t="shared" si="60"/>
        <v>5MG-400MG </v>
      </c>
      <c r="D429" s="32" t="str">
        <f t="shared" si="60"/>
        <v>TABLET    </v>
      </c>
      <c r="E429" s="33">
        <f t="shared" si="61"/>
        <v>1</v>
      </c>
      <c r="F429" s="34">
        <f t="shared" si="62"/>
        <v>555.0002</v>
      </c>
      <c r="G429" s="34">
        <f t="shared" si="62"/>
        <v>233.0002</v>
      </c>
      <c r="H429" s="35">
        <f t="shared" si="63"/>
        <v>0.01045267145138936</v>
      </c>
      <c r="I429" s="36">
        <f t="shared" si="64"/>
        <v>2.3819730626840663</v>
      </c>
      <c r="J429" s="33">
        <f t="shared" si="65"/>
        <v>2.3819730626840663</v>
      </c>
      <c r="K429" s="37">
        <f t="shared" si="66"/>
        <v>555.0002</v>
      </c>
      <c r="L429" s="200"/>
    </row>
    <row r="430" spans="1:12" ht="12.75">
      <c r="A430" s="204"/>
      <c r="B430" s="208"/>
      <c r="C430" s="32" t="str">
        <f t="shared" si="60"/>
        <v>5 MG-500MG</v>
      </c>
      <c r="D430" s="32" t="str">
        <f t="shared" si="60"/>
        <v>TABLET    </v>
      </c>
      <c r="E430" s="33">
        <f t="shared" si="61"/>
        <v>1.0000000000000002</v>
      </c>
      <c r="F430" s="34">
        <f t="shared" si="62"/>
        <v>57340102.5</v>
      </c>
      <c r="G430" s="34">
        <f t="shared" si="62"/>
        <v>14831034</v>
      </c>
      <c r="H430" s="35">
        <f t="shared" si="63"/>
        <v>665.3381657457159</v>
      </c>
      <c r="I430" s="36">
        <f t="shared" si="64"/>
        <v>3.8662241958315247</v>
      </c>
      <c r="J430" s="33">
        <f t="shared" si="65"/>
        <v>3.8662241958315255</v>
      </c>
      <c r="K430" s="37">
        <f t="shared" si="66"/>
        <v>57340102.500000015</v>
      </c>
      <c r="L430" s="200"/>
    </row>
    <row r="431" spans="1:12" ht="12.75">
      <c r="A431" s="204"/>
      <c r="B431" s="208"/>
      <c r="C431" s="32" t="str">
        <f t="shared" si="60"/>
        <v>7.5-300MG </v>
      </c>
      <c r="D431" s="32" t="str">
        <f t="shared" si="60"/>
        <v>TABLET    </v>
      </c>
      <c r="E431" s="33">
        <f t="shared" si="61"/>
        <v>1</v>
      </c>
      <c r="F431" s="34">
        <f t="shared" si="62"/>
        <v>30775.0001</v>
      </c>
      <c r="G431" s="34">
        <f t="shared" si="62"/>
        <v>7305.0001</v>
      </c>
      <c r="H431" s="35">
        <f t="shared" si="63"/>
        <v>0.32771116075293677</v>
      </c>
      <c r="I431" s="36">
        <f t="shared" si="64"/>
        <v>4.212867854717757</v>
      </c>
      <c r="J431" s="33">
        <f t="shared" si="65"/>
        <v>4.212867854717757</v>
      </c>
      <c r="K431" s="37">
        <f t="shared" si="66"/>
        <v>30775.0001</v>
      </c>
      <c r="L431" s="200"/>
    </row>
    <row r="432" spans="1:12" ht="12.75">
      <c r="A432" s="204"/>
      <c r="B432" s="208"/>
      <c r="C432" s="32" t="str">
        <f t="shared" si="60"/>
        <v>7.5-325MG </v>
      </c>
      <c r="D432" s="32" t="str">
        <f t="shared" si="60"/>
        <v>TABLET    </v>
      </c>
      <c r="E432" s="33">
        <f t="shared" si="61"/>
        <v>1</v>
      </c>
      <c r="F432" s="34">
        <f t="shared" si="62"/>
        <v>7707082.111</v>
      </c>
      <c r="G432" s="34">
        <f t="shared" si="62"/>
        <v>1744275</v>
      </c>
      <c r="H432" s="35">
        <f t="shared" si="63"/>
        <v>78.25029118375082</v>
      </c>
      <c r="I432" s="36">
        <f t="shared" si="64"/>
        <v>4.418501733384931</v>
      </c>
      <c r="J432" s="33">
        <f t="shared" si="65"/>
        <v>4.418501733384931</v>
      </c>
      <c r="K432" s="37">
        <f t="shared" si="66"/>
        <v>7707082.111</v>
      </c>
      <c r="L432" s="200"/>
    </row>
    <row r="433" spans="1:12" ht="12.75">
      <c r="A433" s="204"/>
      <c r="B433" s="208"/>
      <c r="C433" s="32" t="str">
        <f t="shared" si="60"/>
        <v>7.5-400MG </v>
      </c>
      <c r="D433" s="32" t="str">
        <f t="shared" si="60"/>
        <v>TABLET    </v>
      </c>
      <c r="E433" s="33">
        <f t="shared" si="61"/>
        <v>1</v>
      </c>
      <c r="F433" s="34">
        <f t="shared" si="62"/>
        <v>6184.0001</v>
      </c>
      <c r="G433" s="34">
        <f t="shared" si="62"/>
        <v>1644.0001</v>
      </c>
      <c r="H433" s="35">
        <f t="shared" si="63"/>
        <v>0.07375183760078856</v>
      </c>
      <c r="I433" s="36">
        <f t="shared" si="64"/>
        <v>3.761557009637652</v>
      </c>
      <c r="J433" s="33">
        <f t="shared" si="65"/>
        <v>3.761557009637652</v>
      </c>
      <c r="K433" s="37">
        <f t="shared" si="66"/>
        <v>6184.0001</v>
      </c>
      <c r="L433" s="200"/>
    </row>
    <row r="434" spans="1:12" ht="12.75">
      <c r="A434" s="204"/>
      <c r="B434" s="208"/>
      <c r="C434" s="32" t="str">
        <f t="shared" si="60"/>
        <v>7.5-500MG </v>
      </c>
      <c r="D434" s="32" t="str">
        <f t="shared" si="60"/>
        <v>TABLET    </v>
      </c>
      <c r="E434" s="33">
        <f t="shared" si="61"/>
        <v>1</v>
      </c>
      <c r="F434" s="34">
        <f t="shared" si="62"/>
        <v>19924265</v>
      </c>
      <c r="G434" s="34">
        <f t="shared" si="62"/>
        <v>5333358</v>
      </c>
      <c r="H434" s="35">
        <f t="shared" si="63"/>
        <v>239.260905813124</v>
      </c>
      <c r="I434" s="36">
        <f t="shared" si="64"/>
        <v>3.735782409506356</v>
      </c>
      <c r="J434" s="33">
        <f t="shared" si="65"/>
        <v>3.735782409506356</v>
      </c>
      <c r="K434" s="37">
        <f t="shared" si="66"/>
        <v>19924265</v>
      </c>
      <c r="L434" s="200"/>
    </row>
    <row r="435" spans="1:12" ht="12.75">
      <c r="A435" s="204"/>
      <c r="B435" s="208"/>
      <c r="C435" s="32" t="str">
        <f t="shared" si="60"/>
        <v>7.5-650 MG</v>
      </c>
      <c r="D435" s="32" t="str">
        <f t="shared" si="60"/>
        <v>TABLET    </v>
      </c>
      <c r="E435" s="33">
        <f t="shared" si="61"/>
        <v>1</v>
      </c>
      <c r="F435" s="34">
        <f t="shared" si="62"/>
        <v>1629821</v>
      </c>
      <c r="G435" s="34">
        <f t="shared" si="62"/>
        <v>445139</v>
      </c>
      <c r="H435" s="35">
        <f t="shared" si="63"/>
        <v>19.969475207317455</v>
      </c>
      <c r="I435" s="36">
        <f t="shared" si="64"/>
        <v>3.6613754355381127</v>
      </c>
      <c r="J435" s="33">
        <f t="shared" si="65"/>
        <v>3.6613754355381127</v>
      </c>
      <c r="K435" s="37">
        <f t="shared" si="66"/>
        <v>1629821</v>
      </c>
      <c r="L435" s="200"/>
    </row>
    <row r="436" spans="1:12" ht="12.75">
      <c r="A436" s="204"/>
      <c r="B436" s="208"/>
      <c r="C436" s="32" t="str">
        <f t="shared" si="60"/>
        <v>7.5-750MG </v>
      </c>
      <c r="D436" s="32" t="str">
        <f t="shared" si="60"/>
        <v>TABLET    </v>
      </c>
      <c r="E436" s="33">
        <f t="shared" si="61"/>
        <v>0.9999999999999999</v>
      </c>
      <c r="F436" s="34">
        <f t="shared" si="62"/>
        <v>7765046.5</v>
      </c>
      <c r="G436" s="34">
        <f t="shared" si="62"/>
        <v>2108689</v>
      </c>
      <c r="H436" s="35">
        <f t="shared" si="63"/>
        <v>94.59834502356127</v>
      </c>
      <c r="I436" s="36">
        <f t="shared" si="64"/>
        <v>3.6824048022254585</v>
      </c>
      <c r="J436" s="33">
        <f t="shared" si="65"/>
        <v>3.682404802225458</v>
      </c>
      <c r="K436" s="37">
        <f t="shared" si="66"/>
        <v>7765046.499999999</v>
      </c>
      <c r="L436" s="200"/>
    </row>
    <row r="437" spans="1:12" ht="12.75">
      <c r="A437" s="204"/>
      <c r="B437" s="208"/>
      <c r="C437" s="32" t="str">
        <f t="shared" si="60"/>
        <v>10MG-300MG</v>
      </c>
      <c r="D437" s="32" t="str">
        <f t="shared" si="60"/>
        <v>TABLET    </v>
      </c>
      <c r="E437" s="33">
        <f t="shared" si="61"/>
        <v>1</v>
      </c>
      <c r="F437" s="34">
        <f t="shared" si="62"/>
        <v>138822.1111</v>
      </c>
      <c r="G437" s="34">
        <f t="shared" si="62"/>
        <v>32362.0001</v>
      </c>
      <c r="H437" s="35">
        <f t="shared" si="63"/>
        <v>1.4517985587786175</v>
      </c>
      <c r="I437" s="36">
        <f t="shared" si="64"/>
        <v>4.289664132965626</v>
      </c>
      <c r="J437" s="33">
        <f t="shared" si="65"/>
        <v>4.289664132965626</v>
      </c>
      <c r="K437" s="37">
        <f t="shared" si="66"/>
        <v>138822.1111</v>
      </c>
      <c r="L437" s="200"/>
    </row>
    <row r="438" spans="1:12" ht="12.75">
      <c r="A438" s="204"/>
      <c r="B438" s="208"/>
      <c r="C438" s="32" t="str">
        <f t="shared" si="60"/>
        <v>10MG-325MG</v>
      </c>
      <c r="D438" s="32" t="str">
        <f t="shared" si="60"/>
        <v>TABLET    </v>
      </c>
      <c r="E438" s="33">
        <f t="shared" si="61"/>
        <v>1</v>
      </c>
      <c r="F438" s="34">
        <f t="shared" si="62"/>
        <v>26222359.5</v>
      </c>
      <c r="G438" s="34">
        <f t="shared" si="62"/>
        <v>5527591</v>
      </c>
      <c r="H438" s="35">
        <f t="shared" si="63"/>
        <v>247.97443367283276</v>
      </c>
      <c r="I438" s="36">
        <f t="shared" si="64"/>
        <v>4.743903718636202</v>
      </c>
      <c r="J438" s="33">
        <f t="shared" si="65"/>
        <v>4.743903718636202</v>
      </c>
      <c r="K438" s="37">
        <f t="shared" si="66"/>
        <v>26222359.5</v>
      </c>
      <c r="L438" s="200"/>
    </row>
    <row r="439" spans="1:12" ht="12.75">
      <c r="A439" s="204"/>
      <c r="B439" s="208"/>
      <c r="C439" s="32" t="str">
        <f t="shared" si="60"/>
        <v>10MG-400MG</v>
      </c>
      <c r="D439" s="32" t="str">
        <f t="shared" si="60"/>
        <v>TABLET    </v>
      </c>
      <c r="E439" s="33">
        <f t="shared" si="61"/>
        <v>1</v>
      </c>
      <c r="F439" s="34">
        <f t="shared" si="62"/>
        <v>54264.0001</v>
      </c>
      <c r="G439" s="34">
        <f t="shared" si="62"/>
        <v>11793.0001</v>
      </c>
      <c r="H439" s="35">
        <f t="shared" si="63"/>
        <v>0.5290482818104957</v>
      </c>
      <c r="I439" s="36">
        <f t="shared" si="64"/>
        <v>4.601373665722262</v>
      </c>
      <c r="J439" s="33">
        <f t="shared" si="65"/>
        <v>4.601373665722262</v>
      </c>
      <c r="K439" s="37">
        <f t="shared" si="66"/>
        <v>54264.0001</v>
      </c>
      <c r="L439" s="200"/>
    </row>
    <row r="440" spans="1:12" ht="12.75">
      <c r="A440" s="204"/>
      <c r="B440" s="208"/>
      <c r="C440" s="32" t="str">
        <f t="shared" si="60"/>
        <v>10MG-500MG</v>
      </c>
      <c r="D440" s="32" t="str">
        <f t="shared" si="60"/>
        <v>TABLET    </v>
      </c>
      <c r="E440" s="33">
        <f t="shared" si="61"/>
        <v>1</v>
      </c>
      <c r="F440" s="34">
        <f t="shared" si="62"/>
        <v>17668185.5</v>
      </c>
      <c r="G440" s="34">
        <f t="shared" si="62"/>
        <v>4617466</v>
      </c>
      <c r="H440" s="35">
        <f t="shared" si="63"/>
        <v>207.14512277655137</v>
      </c>
      <c r="I440" s="36">
        <f t="shared" si="64"/>
        <v>3.826381287918525</v>
      </c>
      <c r="J440" s="33">
        <f t="shared" si="65"/>
        <v>3.826381287918525</v>
      </c>
      <c r="K440" s="37">
        <f t="shared" si="66"/>
        <v>17668185.5</v>
      </c>
      <c r="L440" s="200"/>
    </row>
    <row r="441" spans="1:12" ht="12.75">
      <c r="A441" s="204"/>
      <c r="B441" s="208"/>
      <c r="C441" s="32" t="str">
        <f t="shared" si="60"/>
        <v>10MG-650MG</v>
      </c>
      <c r="D441" s="32" t="str">
        <f t="shared" si="60"/>
        <v>TABLET    </v>
      </c>
      <c r="E441" s="33">
        <f t="shared" si="61"/>
        <v>0.9999999999999999</v>
      </c>
      <c r="F441" s="34">
        <f t="shared" si="62"/>
        <v>3417268</v>
      </c>
      <c r="G441" s="34">
        <f t="shared" si="62"/>
        <v>926448</v>
      </c>
      <c r="H441" s="35">
        <f t="shared" si="63"/>
        <v>41.5615804655823</v>
      </c>
      <c r="I441" s="36">
        <f t="shared" si="64"/>
        <v>3.6885696768733918</v>
      </c>
      <c r="J441" s="33">
        <f t="shared" si="65"/>
        <v>3.6885696768733913</v>
      </c>
      <c r="K441" s="37">
        <f t="shared" si="66"/>
        <v>3417267.9999999995</v>
      </c>
      <c r="L441" s="200"/>
    </row>
    <row r="442" spans="1:12" ht="12.75">
      <c r="A442" s="204"/>
      <c r="B442" s="208"/>
      <c r="C442" s="32" t="str">
        <f t="shared" si="60"/>
        <v>10-750MG  </v>
      </c>
      <c r="D442" s="32" t="str">
        <f t="shared" si="60"/>
        <v>TABLET    </v>
      </c>
      <c r="E442" s="33">
        <f t="shared" si="61"/>
        <v>0.9999999999999998</v>
      </c>
      <c r="F442" s="34">
        <f t="shared" si="62"/>
        <v>34461.000100000005</v>
      </c>
      <c r="G442" s="34">
        <f t="shared" si="62"/>
        <v>9222.000100000001</v>
      </c>
      <c r="H442" s="35">
        <f t="shared" si="63"/>
        <v>0.41371010484102516</v>
      </c>
      <c r="I442" s="36">
        <f t="shared" si="64"/>
        <v>3.7368249540574174</v>
      </c>
      <c r="J442" s="33">
        <f t="shared" si="65"/>
        <v>3.7368249540574165</v>
      </c>
      <c r="K442" s="37">
        <f t="shared" si="66"/>
        <v>34461.0001</v>
      </c>
      <c r="L442" s="200"/>
    </row>
    <row r="443" spans="1:12" ht="12.75">
      <c r="A443" s="204"/>
      <c r="B443" s="208"/>
      <c r="C443" s="32" t="str">
        <f>C423</f>
        <v>10-660MG  </v>
      </c>
      <c r="D443" s="32" t="str">
        <f>D423</f>
        <v>TABLET    </v>
      </c>
      <c r="E443" s="33">
        <f t="shared" si="61"/>
        <v>1</v>
      </c>
      <c r="F443" s="34">
        <f>F383+F403+F423</f>
        <v>1012931</v>
      </c>
      <c r="G443" s="34">
        <f>G383+G403+G423</f>
        <v>264016</v>
      </c>
      <c r="H443" s="35">
        <f t="shared" si="63"/>
        <v>11.84407784160706</v>
      </c>
      <c r="I443" s="36">
        <f t="shared" si="64"/>
        <v>3.8366273256166292</v>
      </c>
      <c r="J443" s="33">
        <f t="shared" si="65"/>
        <v>3.8366273256166292</v>
      </c>
      <c r="K443" s="37">
        <f t="shared" si="66"/>
        <v>1012931</v>
      </c>
      <c r="L443" s="200"/>
    </row>
    <row r="444" spans="1:12" ht="13.5" thickBot="1">
      <c r="A444" s="205"/>
      <c r="B444" s="209"/>
      <c r="C444" s="51"/>
      <c r="D444" s="51"/>
      <c r="E444" s="52"/>
      <c r="F444" s="53">
        <f>SUM(F426:F443)</f>
        <v>156740524.89379996</v>
      </c>
      <c r="G444" s="53">
        <f>SUM(G426:G443)</f>
        <v>39071161.00080001</v>
      </c>
      <c r="H444" s="53">
        <f>SUM(H426:H443)</f>
        <v>1752.779650685705</v>
      </c>
      <c r="I444" s="141"/>
      <c r="J444" s="52"/>
      <c r="K444" s="142">
        <f>SUM(K426:K443)</f>
        <v>156740524.8938</v>
      </c>
      <c r="L444" s="202"/>
    </row>
    <row r="445" spans="1:12" ht="14.25" thickBot="1" thickTop="1">
      <c r="A445" s="66"/>
      <c r="B445" s="67"/>
      <c r="C445" s="67"/>
      <c r="D445" s="67"/>
      <c r="E445" s="68"/>
      <c r="F445" s="69"/>
      <c r="G445" s="70"/>
      <c r="H445" s="68"/>
      <c r="I445" s="68"/>
      <c r="J445" s="71"/>
      <c r="K445" s="72"/>
      <c r="L445" s="60"/>
    </row>
    <row r="446" spans="1:12" ht="13.5" thickTop="1">
      <c r="A446" s="203" t="s">
        <v>39</v>
      </c>
      <c r="B446" s="206" t="s">
        <v>3</v>
      </c>
      <c r="C446" s="26" t="s">
        <v>142</v>
      </c>
      <c r="D446" s="26" t="s">
        <v>10</v>
      </c>
      <c r="E446" s="27">
        <v>1</v>
      </c>
      <c r="F446" s="28">
        <v>3900</v>
      </c>
      <c r="G446" s="28">
        <f aca="true" t="shared" si="67" ref="G446:G452">F446/I446</f>
        <v>95.12249711298463</v>
      </c>
      <c r="H446" s="29">
        <f>G446/G454</f>
        <v>0.0014729037980372318</v>
      </c>
      <c r="I446" s="30">
        <f aca="true" t="shared" si="68" ref="I446:I452">(F456+F466)/(G456+G466)</f>
        <v>40.99976470726643</v>
      </c>
      <c r="J446" s="27">
        <f aca="true" t="shared" si="69" ref="J446:J453">I446*E446</f>
        <v>40.99976470726643</v>
      </c>
      <c r="K446" s="31">
        <f aca="true" t="shared" si="70" ref="K446:K453">G446*J446</f>
        <v>3900</v>
      </c>
      <c r="L446" s="207">
        <f>K454/G454</f>
        <v>46.279876712092594</v>
      </c>
    </row>
    <row r="447" spans="1:12" ht="12.75">
      <c r="A447" s="204"/>
      <c r="B447" s="199"/>
      <c r="C447" s="32" t="s">
        <v>188</v>
      </c>
      <c r="D447" s="32" t="s">
        <v>10</v>
      </c>
      <c r="E447" s="33">
        <v>1</v>
      </c>
      <c r="F447" s="34">
        <v>0.0001</v>
      </c>
      <c r="G447" s="34">
        <v>0.0001</v>
      </c>
      <c r="H447" s="35">
        <f>G447/G454</f>
        <v>1.5484284398965533E-09</v>
      </c>
      <c r="I447" s="36">
        <f>F447/G447</f>
        <v>1</v>
      </c>
      <c r="J447" s="33">
        <f t="shared" si="69"/>
        <v>1</v>
      </c>
      <c r="K447" s="37">
        <f t="shared" si="70"/>
        <v>0.0001</v>
      </c>
      <c r="L447" s="200"/>
    </row>
    <row r="448" spans="1:12" ht="12.75">
      <c r="A448" s="204"/>
      <c r="B448" s="199"/>
      <c r="C448" s="32" t="s">
        <v>127</v>
      </c>
      <c r="D448" s="32" t="s">
        <v>10</v>
      </c>
      <c r="E448" s="33">
        <v>1</v>
      </c>
      <c r="F448" s="34">
        <v>14818</v>
      </c>
      <c r="G448" s="34">
        <f t="shared" si="67"/>
        <v>349.0246988804569</v>
      </c>
      <c r="H448" s="35">
        <f>G448/G454</f>
        <v>0.005404397699728302</v>
      </c>
      <c r="I448" s="36">
        <f t="shared" si="68"/>
        <v>42.455448131695846</v>
      </c>
      <c r="J448" s="33">
        <f t="shared" si="69"/>
        <v>42.455448131695846</v>
      </c>
      <c r="K448" s="37">
        <f t="shared" si="70"/>
        <v>14818</v>
      </c>
      <c r="L448" s="200"/>
    </row>
    <row r="449" spans="1:12" ht="12.75">
      <c r="A449" s="204"/>
      <c r="B449" s="199"/>
      <c r="C449" s="32" t="s">
        <v>146</v>
      </c>
      <c r="D449" s="32" t="s">
        <v>10</v>
      </c>
      <c r="E449" s="33">
        <v>1</v>
      </c>
      <c r="F449" s="34">
        <v>97392.5</v>
      </c>
      <c r="G449" s="34">
        <f t="shared" si="67"/>
        <v>5655.054963257709</v>
      </c>
      <c r="H449" s="35">
        <f>G449/G454</f>
        <v>0.08756447934286395</v>
      </c>
      <c r="I449" s="36">
        <f t="shared" si="68"/>
        <v>17.222202194812105</v>
      </c>
      <c r="J449" s="33">
        <f t="shared" si="69"/>
        <v>17.222202194812105</v>
      </c>
      <c r="K449" s="37">
        <f t="shared" si="70"/>
        <v>97392.5</v>
      </c>
      <c r="L449" s="200"/>
    </row>
    <row r="450" spans="1:12" ht="12.75">
      <c r="A450" s="204"/>
      <c r="B450" s="199"/>
      <c r="C450" s="32" t="s">
        <v>126</v>
      </c>
      <c r="D450" s="32" t="s">
        <v>10</v>
      </c>
      <c r="E450" s="33">
        <v>1</v>
      </c>
      <c r="F450" s="34">
        <v>2871412.4</v>
      </c>
      <c r="G450" s="34">
        <f t="shared" si="67"/>
        <v>58445.646494994944</v>
      </c>
      <c r="H450" s="35">
        <f>G450/G454</f>
        <v>0.9049890122099048</v>
      </c>
      <c r="I450" s="36">
        <f t="shared" si="68"/>
        <v>49.129619949467006</v>
      </c>
      <c r="J450" s="33">
        <f t="shared" si="69"/>
        <v>49.129619949467006</v>
      </c>
      <c r="K450" s="37">
        <f t="shared" si="70"/>
        <v>2871412.4</v>
      </c>
      <c r="L450" s="200"/>
    </row>
    <row r="451" spans="1:12" ht="12.75">
      <c r="A451" s="204"/>
      <c r="B451" s="199"/>
      <c r="C451" s="32" t="s">
        <v>194</v>
      </c>
      <c r="D451" s="32" t="s">
        <v>10</v>
      </c>
      <c r="E451" s="33">
        <v>1</v>
      </c>
      <c r="F451" s="34">
        <v>0.0001</v>
      </c>
      <c r="G451" s="34">
        <v>0.0001</v>
      </c>
      <c r="H451" s="35">
        <f>G451/G454</f>
        <v>1.5484284398965533E-09</v>
      </c>
      <c r="I451" s="36">
        <f>SUM(F451/G451)</f>
        <v>1</v>
      </c>
      <c r="J451" s="33">
        <f t="shared" si="69"/>
        <v>1</v>
      </c>
      <c r="K451" s="37">
        <f t="shared" si="70"/>
        <v>0.0001</v>
      </c>
      <c r="L451" s="200"/>
    </row>
    <row r="452" spans="1:12" ht="12.75">
      <c r="A452" s="204"/>
      <c r="B452" s="199"/>
      <c r="C452" s="32" t="s">
        <v>144</v>
      </c>
      <c r="D452" s="32" t="s">
        <v>10</v>
      </c>
      <c r="E452" s="33">
        <v>1</v>
      </c>
      <c r="F452" s="34">
        <v>1306</v>
      </c>
      <c r="G452" s="34">
        <f t="shared" si="67"/>
        <v>36.76000062479499</v>
      </c>
      <c r="H452" s="35">
        <f>G452/G454</f>
        <v>0.0005692023041804764</v>
      </c>
      <c r="I452" s="36">
        <f t="shared" si="68"/>
        <v>35.52774694783574</v>
      </c>
      <c r="J452" s="33">
        <f t="shared" si="69"/>
        <v>35.52774694783574</v>
      </c>
      <c r="K452" s="37">
        <f t="shared" si="70"/>
        <v>1306</v>
      </c>
      <c r="L452" s="200"/>
    </row>
    <row r="453" spans="1:12" ht="12.75">
      <c r="A453" s="204"/>
      <c r="B453" s="199"/>
      <c r="C453" s="32" t="s">
        <v>187</v>
      </c>
      <c r="D453" s="32" t="s">
        <v>10</v>
      </c>
      <c r="E453" s="33">
        <v>1</v>
      </c>
      <c r="F453" s="34">
        <v>0.0001</v>
      </c>
      <c r="G453" s="34">
        <v>0.0001</v>
      </c>
      <c r="H453" s="35">
        <f>G453/G454</f>
        <v>1.5484284398965533E-09</v>
      </c>
      <c r="I453" s="36">
        <f>F453/G453</f>
        <v>1</v>
      </c>
      <c r="J453" s="33">
        <f t="shared" si="69"/>
        <v>1</v>
      </c>
      <c r="K453" s="37">
        <f t="shared" si="70"/>
        <v>0.0001</v>
      </c>
      <c r="L453" s="200"/>
    </row>
    <row r="454" spans="1:12" ht="12.75">
      <c r="A454" s="204"/>
      <c r="B454" s="199"/>
      <c r="C454" s="32"/>
      <c r="D454" s="32"/>
      <c r="E454" s="33"/>
      <c r="F454" s="38">
        <f>SUM(F446:F453)</f>
        <v>2988828.9002999994</v>
      </c>
      <c r="G454" s="38">
        <f>SUM(G446:G453)</f>
        <v>64581.608954870884</v>
      </c>
      <c r="H454" s="39">
        <f>SUM(H446:H453)</f>
        <v>0.9999999999999999</v>
      </c>
      <c r="I454" s="40" t="s">
        <v>231</v>
      </c>
      <c r="J454" s="41" t="s">
        <v>231</v>
      </c>
      <c r="K454" s="42">
        <f>SUM(K446:K453)</f>
        <v>2988828.9002999994</v>
      </c>
      <c r="L454" s="200"/>
    </row>
    <row r="455" spans="1:12" ht="12.75">
      <c r="A455" s="204"/>
      <c r="B455" s="43"/>
      <c r="C455" s="44"/>
      <c r="D455" s="44"/>
      <c r="E455" s="45"/>
      <c r="F455" s="46"/>
      <c r="G455" s="46"/>
      <c r="H455" s="47" t="s">
        <v>231</v>
      </c>
      <c r="I455" s="48"/>
      <c r="J455" s="45"/>
      <c r="K455" s="49"/>
      <c r="L455" s="50"/>
    </row>
    <row r="456" spans="1:12" ht="12.75">
      <c r="A456" s="204"/>
      <c r="B456" s="199" t="s">
        <v>156</v>
      </c>
      <c r="C456" s="32" t="s">
        <v>142</v>
      </c>
      <c r="D456" s="32" t="s">
        <v>10</v>
      </c>
      <c r="E456" s="33">
        <v>1</v>
      </c>
      <c r="F456" s="34">
        <v>697</v>
      </c>
      <c r="G456" s="34">
        <v>17</v>
      </c>
      <c r="H456" s="35">
        <f>G456/G464</f>
        <v>5.168712868878876E-05</v>
      </c>
      <c r="I456" s="36">
        <f aca="true" t="shared" si="71" ref="I456:I463">F456/G456</f>
        <v>41</v>
      </c>
      <c r="J456" s="33">
        <f aca="true" t="shared" si="72" ref="J456:J463">I456*E456</f>
        <v>41</v>
      </c>
      <c r="K456" s="37">
        <f aca="true" t="shared" si="73" ref="K456:K463">G456*J456</f>
        <v>697</v>
      </c>
      <c r="L456" s="200">
        <f>K464/G464</f>
        <v>48.377231172203274</v>
      </c>
    </row>
    <row r="457" spans="1:12" ht="12.75">
      <c r="A457" s="204"/>
      <c r="B457" s="199"/>
      <c r="C457" s="32" t="s">
        <v>188</v>
      </c>
      <c r="D457" s="32" t="s">
        <v>10</v>
      </c>
      <c r="E457" s="33">
        <v>1</v>
      </c>
      <c r="F457" s="34">
        <v>562.5</v>
      </c>
      <c r="G457" s="34">
        <v>7</v>
      </c>
      <c r="H457" s="35">
        <f>G457/G464</f>
        <v>2.128293534244243E-05</v>
      </c>
      <c r="I457" s="36">
        <f t="shared" si="71"/>
        <v>80.35714285714286</v>
      </c>
      <c r="J457" s="33">
        <f t="shared" si="72"/>
        <v>80.35714285714286</v>
      </c>
      <c r="K457" s="37">
        <f t="shared" si="73"/>
        <v>562.5</v>
      </c>
      <c r="L457" s="200"/>
    </row>
    <row r="458" spans="1:12" ht="12.75">
      <c r="A458" s="204"/>
      <c r="B458" s="199"/>
      <c r="C458" s="32" t="s">
        <v>127</v>
      </c>
      <c r="D458" s="32" t="s">
        <v>10</v>
      </c>
      <c r="E458" s="33">
        <v>1</v>
      </c>
      <c r="F458" s="34">
        <v>162237</v>
      </c>
      <c r="G458" s="34">
        <v>3767</v>
      </c>
      <c r="H458" s="35">
        <f>G458/G464</f>
        <v>0.011453259633568661</v>
      </c>
      <c r="I458" s="36">
        <f t="shared" si="71"/>
        <v>43.067958587735596</v>
      </c>
      <c r="J458" s="33">
        <f t="shared" si="72"/>
        <v>43.067958587735596</v>
      </c>
      <c r="K458" s="37">
        <f t="shared" si="73"/>
        <v>162237</v>
      </c>
      <c r="L458" s="200"/>
    </row>
    <row r="459" spans="1:12" ht="12.75">
      <c r="A459" s="204"/>
      <c r="B459" s="199"/>
      <c r="C459" s="32" t="s">
        <v>146</v>
      </c>
      <c r="D459" s="32" t="s">
        <v>10</v>
      </c>
      <c r="E459" s="33">
        <v>1</v>
      </c>
      <c r="F459" s="34">
        <v>1395</v>
      </c>
      <c r="G459" s="34">
        <v>81</v>
      </c>
      <c r="H459" s="35">
        <f>G459/G464</f>
        <v>0.00024627396610540523</v>
      </c>
      <c r="I459" s="36">
        <f t="shared" si="71"/>
        <v>17.22222222222222</v>
      </c>
      <c r="J459" s="33">
        <f t="shared" si="72"/>
        <v>17.22222222222222</v>
      </c>
      <c r="K459" s="37">
        <f t="shared" si="73"/>
        <v>1395</v>
      </c>
      <c r="L459" s="200"/>
    </row>
    <row r="460" spans="1:12" ht="12.75">
      <c r="A460" s="204"/>
      <c r="B460" s="199"/>
      <c r="C460" s="32" t="s">
        <v>126</v>
      </c>
      <c r="D460" s="32" t="s">
        <v>10</v>
      </c>
      <c r="E460" s="33">
        <v>1</v>
      </c>
      <c r="F460" s="34">
        <v>15393231.587000001</v>
      </c>
      <c r="G460" s="34">
        <v>313970</v>
      </c>
      <c r="H460" s="35">
        <f>G460/G464</f>
        <v>0.9546004584952357</v>
      </c>
      <c r="I460" s="36">
        <f t="shared" si="71"/>
        <v>49.02771470841164</v>
      </c>
      <c r="J460" s="33">
        <f t="shared" si="72"/>
        <v>49.02771470841164</v>
      </c>
      <c r="K460" s="37">
        <f t="shared" si="73"/>
        <v>15393231.587000001</v>
      </c>
      <c r="L460" s="200"/>
    </row>
    <row r="461" spans="1:12" ht="12.75">
      <c r="A461" s="204"/>
      <c r="B461" s="199"/>
      <c r="C461" s="32" t="s">
        <v>194</v>
      </c>
      <c r="D461" s="32" t="s">
        <v>10</v>
      </c>
      <c r="E461" s="33">
        <v>1</v>
      </c>
      <c r="F461" s="34">
        <v>93591</v>
      </c>
      <c r="G461" s="34">
        <v>3925</v>
      </c>
      <c r="H461" s="35">
        <f>G461/G464</f>
        <v>0.011933645888440933</v>
      </c>
      <c r="I461" s="36">
        <f t="shared" si="71"/>
        <v>23.84484076433121</v>
      </c>
      <c r="J461" s="33">
        <f t="shared" si="72"/>
        <v>23.84484076433121</v>
      </c>
      <c r="K461" s="37">
        <f t="shared" si="73"/>
        <v>93591</v>
      </c>
      <c r="L461" s="200"/>
    </row>
    <row r="462" spans="1:12" ht="12.75">
      <c r="A462" s="204"/>
      <c r="B462" s="199"/>
      <c r="C462" s="32" t="s">
        <v>144</v>
      </c>
      <c r="D462" s="32" t="s">
        <v>10</v>
      </c>
      <c r="E462" s="33">
        <v>1</v>
      </c>
      <c r="F462" s="34">
        <v>255184</v>
      </c>
      <c r="G462" s="34">
        <v>7028</v>
      </c>
      <c r="H462" s="35">
        <f>G462/G464</f>
        <v>0.021368067083812198</v>
      </c>
      <c r="I462" s="36">
        <f t="shared" si="71"/>
        <v>36.309618668184406</v>
      </c>
      <c r="J462" s="33">
        <f t="shared" si="72"/>
        <v>36.309618668184406</v>
      </c>
      <c r="K462" s="37">
        <f t="shared" si="73"/>
        <v>255184</v>
      </c>
      <c r="L462" s="200"/>
    </row>
    <row r="463" spans="1:12" ht="12.75">
      <c r="A463" s="204"/>
      <c r="B463" s="199"/>
      <c r="C463" s="32" t="s">
        <v>187</v>
      </c>
      <c r="D463" s="32" t="s">
        <v>10</v>
      </c>
      <c r="E463" s="33">
        <v>1</v>
      </c>
      <c r="F463" s="34">
        <v>4470</v>
      </c>
      <c r="G463" s="34">
        <v>107</v>
      </c>
      <c r="H463" s="35">
        <f>G463/G464</f>
        <v>0.00032532486880590574</v>
      </c>
      <c r="I463" s="36">
        <f t="shared" si="71"/>
        <v>41.77570093457944</v>
      </c>
      <c r="J463" s="33">
        <f t="shared" si="72"/>
        <v>41.77570093457944</v>
      </c>
      <c r="K463" s="37">
        <f t="shared" si="73"/>
        <v>4470</v>
      </c>
      <c r="L463" s="200"/>
    </row>
    <row r="464" spans="1:12" ht="12.75">
      <c r="A464" s="204"/>
      <c r="B464" s="199"/>
      <c r="C464" s="32"/>
      <c r="D464" s="32"/>
      <c r="E464" s="33"/>
      <c r="F464" s="38">
        <f>SUM(F456:F463)</f>
        <v>15911368.087000001</v>
      </c>
      <c r="G464" s="38">
        <f>SUM(G456:G463)</f>
        <v>328902</v>
      </c>
      <c r="H464" s="39">
        <f>SUM(H456:H463)</f>
        <v>1</v>
      </c>
      <c r="I464" s="40"/>
      <c r="J464" s="41"/>
      <c r="K464" s="42">
        <f>SUM(K456:K463)</f>
        <v>15911368.087000001</v>
      </c>
      <c r="L464" s="200"/>
    </row>
    <row r="465" spans="1:12" ht="12.75">
      <c r="A465" s="204"/>
      <c r="B465" s="43"/>
      <c r="C465" s="44"/>
      <c r="D465" s="44"/>
      <c r="E465" s="45"/>
      <c r="F465" s="46"/>
      <c r="G465" s="46"/>
      <c r="H465" s="47" t="s">
        <v>231</v>
      </c>
      <c r="I465" s="48"/>
      <c r="J465" s="45"/>
      <c r="K465" s="49"/>
      <c r="L465" s="50"/>
    </row>
    <row r="466" spans="1:12" ht="12.75">
      <c r="A466" s="204"/>
      <c r="B466" s="199" t="s">
        <v>232</v>
      </c>
      <c r="C466" s="32" t="s">
        <v>142</v>
      </c>
      <c r="D466" s="32" t="s">
        <v>10</v>
      </c>
      <c r="E466" s="33">
        <v>1</v>
      </c>
      <c r="F466" s="34">
        <v>0.0001</v>
      </c>
      <c r="G466" s="34">
        <v>0.0001</v>
      </c>
      <c r="H466" s="35">
        <f>G466/G474</f>
        <v>3.7327355382253765E-08</v>
      </c>
      <c r="I466" s="36">
        <f aca="true" t="shared" si="74" ref="I466:I473">F466/G466</f>
        <v>1</v>
      </c>
      <c r="J466" s="33">
        <f aca="true" t="shared" si="75" ref="J466:J473">I466*E466</f>
        <v>1</v>
      </c>
      <c r="K466" s="37">
        <f aca="true" t="shared" si="76" ref="K466:K473">G466*J466</f>
        <v>0.0001</v>
      </c>
      <c r="L466" s="200">
        <f>K474/G474</f>
        <v>54.87083928766864</v>
      </c>
    </row>
    <row r="467" spans="1:12" ht="12.75">
      <c r="A467" s="204"/>
      <c r="B467" s="199"/>
      <c r="C467" s="32" t="s">
        <v>188</v>
      </c>
      <c r="D467" s="32" t="s">
        <v>10</v>
      </c>
      <c r="E467" s="33">
        <v>1</v>
      </c>
      <c r="F467" s="34">
        <v>0.0001</v>
      </c>
      <c r="G467" s="34">
        <v>0.0001</v>
      </c>
      <c r="H467" s="35">
        <f>G467/G474</f>
        <v>3.7327355382253765E-08</v>
      </c>
      <c r="I467" s="36">
        <f t="shared" si="74"/>
        <v>1</v>
      </c>
      <c r="J467" s="33">
        <f t="shared" si="75"/>
        <v>1</v>
      </c>
      <c r="K467" s="37">
        <f t="shared" si="76"/>
        <v>0.0001</v>
      </c>
      <c r="L467" s="200"/>
    </row>
    <row r="468" spans="1:12" ht="12.75">
      <c r="A468" s="204"/>
      <c r="B468" s="199"/>
      <c r="C468" s="32" t="s">
        <v>127</v>
      </c>
      <c r="D468" s="32" t="s">
        <v>10</v>
      </c>
      <c r="E468" s="33">
        <v>1</v>
      </c>
      <c r="F468" s="34">
        <v>240</v>
      </c>
      <c r="G468" s="34">
        <v>60</v>
      </c>
      <c r="H468" s="35">
        <f>G468/G474</f>
        <v>0.02239641322935226</v>
      </c>
      <c r="I468" s="36">
        <f t="shared" si="74"/>
        <v>4</v>
      </c>
      <c r="J468" s="33">
        <f t="shared" si="75"/>
        <v>4</v>
      </c>
      <c r="K468" s="37">
        <f t="shared" si="76"/>
        <v>240</v>
      </c>
      <c r="L468" s="200"/>
    </row>
    <row r="469" spans="1:12" ht="12.75">
      <c r="A469" s="204"/>
      <c r="B469" s="199"/>
      <c r="C469" s="32" t="s">
        <v>146</v>
      </c>
      <c r="D469" s="32" t="s">
        <v>10</v>
      </c>
      <c r="E469" s="33">
        <v>1</v>
      </c>
      <c r="F469" s="34">
        <v>0.0001</v>
      </c>
      <c r="G469" s="34">
        <v>0.0001</v>
      </c>
      <c r="H469" s="35">
        <f>G469/G474</f>
        <v>3.7327355382253765E-08</v>
      </c>
      <c r="I469" s="36">
        <f t="shared" si="74"/>
        <v>1</v>
      </c>
      <c r="J469" s="33">
        <f t="shared" si="75"/>
        <v>1</v>
      </c>
      <c r="K469" s="37">
        <f t="shared" si="76"/>
        <v>0.0001</v>
      </c>
      <c r="L469" s="200"/>
    </row>
    <row r="470" spans="1:12" ht="12.75">
      <c r="A470" s="204"/>
      <c r="B470" s="199"/>
      <c r="C470" s="32" t="s">
        <v>126</v>
      </c>
      <c r="D470" s="32" t="s">
        <v>10</v>
      </c>
      <c r="E470" s="33">
        <v>1</v>
      </c>
      <c r="F470" s="34">
        <v>142979</v>
      </c>
      <c r="G470" s="34">
        <v>2259</v>
      </c>
      <c r="H470" s="35">
        <f>G470/G474</f>
        <v>0.8432249580851126</v>
      </c>
      <c r="I470" s="36">
        <f t="shared" si="74"/>
        <v>63.293050022133684</v>
      </c>
      <c r="J470" s="33">
        <f t="shared" si="75"/>
        <v>63.293050022133684</v>
      </c>
      <c r="K470" s="37">
        <f t="shared" si="76"/>
        <v>142979</v>
      </c>
      <c r="L470" s="200"/>
    </row>
    <row r="471" spans="1:12" ht="12.75">
      <c r="A471" s="204"/>
      <c r="B471" s="199"/>
      <c r="C471" s="32" t="s">
        <v>194</v>
      </c>
      <c r="D471" s="32" t="s">
        <v>10</v>
      </c>
      <c r="E471" s="33">
        <v>1</v>
      </c>
      <c r="F471" s="34">
        <v>2880</v>
      </c>
      <c r="G471" s="34">
        <v>180</v>
      </c>
      <c r="H471" s="35">
        <f>G471/G474</f>
        <v>0.06718923968805678</v>
      </c>
      <c r="I471" s="36">
        <f t="shared" si="74"/>
        <v>16</v>
      </c>
      <c r="J471" s="33">
        <f t="shared" si="75"/>
        <v>16</v>
      </c>
      <c r="K471" s="37">
        <f t="shared" si="76"/>
        <v>2880</v>
      </c>
      <c r="L471" s="200"/>
    </row>
    <row r="472" spans="1:12" ht="12.75">
      <c r="A472" s="204"/>
      <c r="B472" s="199"/>
      <c r="C472" s="32" t="s">
        <v>144</v>
      </c>
      <c r="D472" s="32" t="s">
        <v>10</v>
      </c>
      <c r="E472" s="33">
        <v>1</v>
      </c>
      <c r="F472" s="34">
        <v>900</v>
      </c>
      <c r="G472" s="34">
        <v>180</v>
      </c>
      <c r="H472" s="35">
        <f>G472/G474</f>
        <v>0.06718923968805678</v>
      </c>
      <c r="I472" s="36">
        <f t="shared" si="74"/>
        <v>5</v>
      </c>
      <c r="J472" s="33">
        <f t="shared" si="75"/>
        <v>5</v>
      </c>
      <c r="K472" s="37">
        <f t="shared" si="76"/>
        <v>900</v>
      </c>
      <c r="L472" s="200"/>
    </row>
    <row r="473" spans="1:12" ht="12.75">
      <c r="A473" s="204"/>
      <c r="B473" s="199"/>
      <c r="C473" s="32" t="s">
        <v>187</v>
      </c>
      <c r="D473" s="32" t="s">
        <v>10</v>
      </c>
      <c r="E473" s="33">
        <v>1</v>
      </c>
      <c r="F473" s="34">
        <v>0.0001</v>
      </c>
      <c r="G473" s="34">
        <v>0.0001</v>
      </c>
      <c r="H473" s="35">
        <f>G473/G474</f>
        <v>3.7327355382253765E-08</v>
      </c>
      <c r="I473" s="36">
        <f t="shared" si="74"/>
        <v>1</v>
      </c>
      <c r="J473" s="33">
        <f t="shared" si="75"/>
        <v>1</v>
      </c>
      <c r="K473" s="37">
        <f t="shared" si="76"/>
        <v>0.0001</v>
      </c>
      <c r="L473" s="200"/>
    </row>
    <row r="474" spans="1:12" ht="12.75">
      <c r="A474" s="204"/>
      <c r="B474" s="199"/>
      <c r="C474" s="32"/>
      <c r="D474" s="32"/>
      <c r="E474" s="33"/>
      <c r="F474" s="38">
        <f>SUM(F466:F473)</f>
        <v>146999.00040000002</v>
      </c>
      <c r="G474" s="38">
        <f>SUM(G466:G473)</f>
        <v>2679.0004000000004</v>
      </c>
      <c r="H474" s="39">
        <f>SUM(H466:H473)</f>
        <v>1</v>
      </c>
      <c r="I474" s="40"/>
      <c r="J474" s="41"/>
      <c r="K474" s="42">
        <f>SUM(K466:K473)</f>
        <v>146999.00040000002</v>
      </c>
      <c r="L474" s="200"/>
    </row>
    <row r="475" spans="1:12" ht="12.75">
      <c r="A475" s="204"/>
      <c r="B475" s="43"/>
      <c r="C475" s="44"/>
      <c r="D475" s="44"/>
      <c r="E475" s="45"/>
      <c r="F475" s="46"/>
      <c r="G475" s="46"/>
      <c r="H475" s="47" t="s">
        <v>231</v>
      </c>
      <c r="I475" s="48"/>
      <c r="J475" s="45"/>
      <c r="K475" s="49"/>
      <c r="L475" s="50"/>
    </row>
    <row r="476" spans="1:12" ht="12.75">
      <c r="A476" s="204"/>
      <c r="B476" s="224" t="s">
        <v>235</v>
      </c>
      <c r="C476" s="32" t="str">
        <f>C466</f>
        <v>2.5-167/5 </v>
      </c>
      <c r="D476" s="32" t="str">
        <f>D466</f>
        <v>SOLUTION  </v>
      </c>
      <c r="E476" s="33">
        <f aca="true" t="shared" si="77" ref="E476:E483">(E446*(F446/F476))+(E456*(F456/F476))+(E466*(F466/F476))</f>
        <v>1</v>
      </c>
      <c r="F476" s="34">
        <f aca="true" t="shared" si="78" ref="F476:F483">F466+F456+F446</f>
        <v>4597.0001</v>
      </c>
      <c r="G476" s="34">
        <f aca="true" t="shared" si="79" ref="G476:G483">G446+G456+G466</f>
        <v>112.12259711298464</v>
      </c>
      <c r="H476" s="35">
        <f>G476/G484</f>
        <v>0.00028302165440491757</v>
      </c>
      <c r="I476" s="36">
        <f aca="true" t="shared" si="80" ref="I476:I483">F476/G476</f>
        <v>40.99976470726643</v>
      </c>
      <c r="J476" s="33">
        <f aca="true" t="shared" si="81" ref="J476:J483">E476*I476</f>
        <v>40.99976470726643</v>
      </c>
      <c r="K476" s="37">
        <f aca="true" t="shared" si="82" ref="K476:K483">G476*J476</f>
        <v>4597.0001</v>
      </c>
      <c r="L476" s="200">
        <f>K484/G484</f>
        <v>48.07923700502003</v>
      </c>
    </row>
    <row r="477" spans="1:12" ht="12.75">
      <c r="A477" s="204"/>
      <c r="B477" s="224"/>
      <c r="C477" s="32" t="str">
        <f aca="true" t="shared" si="83" ref="C477:D483">C467</f>
        <v>5-163/7.5 </v>
      </c>
      <c r="D477" s="32" t="str">
        <f t="shared" si="83"/>
        <v>SOLUTION  </v>
      </c>
      <c r="E477" s="33">
        <f t="shared" si="77"/>
        <v>1</v>
      </c>
      <c r="F477" s="34">
        <f t="shared" si="78"/>
        <v>562.5002</v>
      </c>
      <c r="G477" s="34">
        <f t="shared" si="79"/>
        <v>7.0001999999999995</v>
      </c>
      <c r="H477" s="35">
        <f>G477/G484</f>
        <v>1.7670016893819035E-05</v>
      </c>
      <c r="I477" s="36">
        <f t="shared" si="80"/>
        <v>80.35487557498357</v>
      </c>
      <c r="J477" s="33">
        <f t="shared" si="81"/>
        <v>80.35487557498357</v>
      </c>
      <c r="K477" s="37">
        <f t="shared" si="82"/>
        <v>562.5002</v>
      </c>
      <c r="L477" s="200"/>
    </row>
    <row r="478" spans="1:12" ht="12.75">
      <c r="A478" s="204"/>
      <c r="B478" s="224"/>
      <c r="C478" s="32" t="str">
        <f t="shared" si="83"/>
        <v>7.5-325/15</v>
      </c>
      <c r="D478" s="32" t="str">
        <f t="shared" si="83"/>
        <v>SOLUTION  </v>
      </c>
      <c r="E478" s="33">
        <f t="shared" si="77"/>
        <v>1</v>
      </c>
      <c r="F478" s="34">
        <f t="shared" si="78"/>
        <v>177295</v>
      </c>
      <c r="G478" s="34">
        <f t="shared" si="79"/>
        <v>4176.0246988804565</v>
      </c>
      <c r="H478" s="35">
        <f>G478/G484</f>
        <v>0.010541188391506416</v>
      </c>
      <c r="I478" s="36">
        <f t="shared" si="80"/>
        <v>42.455448131695846</v>
      </c>
      <c r="J478" s="33">
        <f t="shared" si="81"/>
        <v>42.455448131695846</v>
      </c>
      <c r="K478" s="37">
        <f t="shared" si="82"/>
        <v>177294.99999999997</v>
      </c>
      <c r="L478" s="200"/>
    </row>
    <row r="479" spans="1:12" ht="12.75">
      <c r="A479" s="204"/>
      <c r="B479" s="224"/>
      <c r="C479" s="32" t="str">
        <f t="shared" si="83"/>
        <v>7.5-500/CP</v>
      </c>
      <c r="D479" s="32" t="str">
        <f t="shared" si="83"/>
        <v>SOLUTION  </v>
      </c>
      <c r="E479" s="33">
        <f t="shared" si="77"/>
        <v>0.9999999999999999</v>
      </c>
      <c r="F479" s="34">
        <f t="shared" si="78"/>
        <v>98787.5001</v>
      </c>
      <c r="G479" s="34">
        <f t="shared" si="79"/>
        <v>5736.055063257709</v>
      </c>
      <c r="H479" s="35">
        <f>G479/G484</f>
        <v>0.014479042009034018</v>
      </c>
      <c r="I479" s="36">
        <f t="shared" si="80"/>
        <v>17.222202194812105</v>
      </c>
      <c r="J479" s="33">
        <f t="shared" si="81"/>
        <v>17.222202194812102</v>
      </c>
      <c r="K479" s="37">
        <f t="shared" si="82"/>
        <v>98787.50009999998</v>
      </c>
      <c r="L479" s="200"/>
    </row>
    <row r="480" spans="1:12" ht="12.75">
      <c r="A480" s="204"/>
      <c r="B480" s="224"/>
      <c r="C480" s="32" t="str">
        <f t="shared" si="83"/>
        <v>7.5-500/15</v>
      </c>
      <c r="D480" s="32" t="str">
        <f t="shared" si="83"/>
        <v>SOLUTION  </v>
      </c>
      <c r="E480" s="33">
        <f t="shared" si="77"/>
        <v>1.0000000000000002</v>
      </c>
      <c r="F480" s="34">
        <f t="shared" si="78"/>
        <v>18407622.987</v>
      </c>
      <c r="G480" s="34">
        <f t="shared" si="79"/>
        <v>374674.64649499493</v>
      </c>
      <c r="H480" s="35">
        <f>G480/G484</f>
        <v>0.945759740186314</v>
      </c>
      <c r="I480" s="36">
        <f t="shared" si="80"/>
        <v>49.129619949467</v>
      </c>
      <c r="J480" s="33">
        <f t="shared" si="81"/>
        <v>49.12961994946701</v>
      </c>
      <c r="K480" s="37">
        <f t="shared" si="82"/>
        <v>18407622.987000003</v>
      </c>
      <c r="L480" s="200"/>
    </row>
    <row r="481" spans="1:12" ht="12.75">
      <c r="A481" s="204"/>
      <c r="B481" s="224"/>
      <c r="C481" s="32" t="str">
        <f t="shared" si="83"/>
        <v>10-300/15 </v>
      </c>
      <c r="D481" s="32" t="str">
        <f t="shared" si="83"/>
        <v>SOLUTION  </v>
      </c>
      <c r="E481" s="33">
        <f t="shared" si="77"/>
        <v>1</v>
      </c>
      <c r="F481" s="34">
        <f t="shared" si="78"/>
        <v>96471.0001</v>
      </c>
      <c r="G481" s="34">
        <f t="shared" si="79"/>
        <v>4105.0001</v>
      </c>
      <c r="H481" s="35">
        <f>G481/G484</f>
        <v>0.010361906962105202</v>
      </c>
      <c r="I481" s="36">
        <f t="shared" si="80"/>
        <v>23.5008520706248</v>
      </c>
      <c r="J481" s="33">
        <f t="shared" si="81"/>
        <v>23.5008520706248</v>
      </c>
      <c r="K481" s="37">
        <f t="shared" si="82"/>
        <v>96471.0001</v>
      </c>
      <c r="L481" s="200"/>
    </row>
    <row r="482" spans="1:12" ht="12.75">
      <c r="A482" s="204"/>
      <c r="B482" s="224"/>
      <c r="C482" s="32" t="str">
        <f t="shared" si="83"/>
        <v>10-325/15 </v>
      </c>
      <c r="D482" s="32" t="str">
        <f t="shared" si="83"/>
        <v>SOLUTION  </v>
      </c>
      <c r="E482" s="33">
        <f t="shared" si="77"/>
        <v>1</v>
      </c>
      <c r="F482" s="34">
        <f t="shared" si="78"/>
        <v>257390</v>
      </c>
      <c r="G482" s="34">
        <f t="shared" si="79"/>
        <v>7244.760000624795</v>
      </c>
      <c r="H482" s="35">
        <f>G482/G484</f>
        <v>0.018287339162124588</v>
      </c>
      <c r="I482" s="36">
        <f t="shared" si="80"/>
        <v>35.52774694783574</v>
      </c>
      <c r="J482" s="33">
        <f t="shared" si="81"/>
        <v>35.52774694783574</v>
      </c>
      <c r="K482" s="37">
        <f t="shared" si="82"/>
        <v>257390</v>
      </c>
      <c r="L482" s="200"/>
    </row>
    <row r="483" spans="1:12" ht="12.75">
      <c r="A483" s="204"/>
      <c r="B483" s="224"/>
      <c r="C483" s="32" t="str">
        <f t="shared" si="83"/>
        <v>10-325/CUP</v>
      </c>
      <c r="D483" s="32" t="str">
        <f t="shared" si="83"/>
        <v>SOLUTION  </v>
      </c>
      <c r="E483" s="33">
        <f t="shared" si="77"/>
        <v>0.9999999999999999</v>
      </c>
      <c r="F483" s="34">
        <f t="shared" si="78"/>
        <v>4470.0002</v>
      </c>
      <c r="G483" s="34">
        <f t="shared" si="79"/>
        <v>107.0002</v>
      </c>
      <c r="H483" s="35">
        <f>G483/G484</f>
        <v>0.00027009161761692746</v>
      </c>
      <c r="I483" s="36">
        <f t="shared" si="80"/>
        <v>41.775624718458474</v>
      </c>
      <c r="J483" s="33">
        <f t="shared" si="81"/>
        <v>41.77562471845847</v>
      </c>
      <c r="K483" s="37">
        <f t="shared" si="82"/>
        <v>4470.0001999999995</v>
      </c>
      <c r="L483" s="200"/>
    </row>
    <row r="484" spans="1:12" ht="13.5" thickBot="1">
      <c r="A484" s="205"/>
      <c r="B484" s="225"/>
      <c r="C484" s="51"/>
      <c r="D484" s="51"/>
      <c r="E484" s="52"/>
      <c r="F484" s="53">
        <f>SUM(F476:F483)</f>
        <v>19047195.9877</v>
      </c>
      <c r="G484" s="53">
        <f>SUM(G476:G483)</f>
        <v>396162.6093548709</v>
      </c>
      <c r="H484" s="54">
        <f>SUM(H476:H483)</f>
        <v>0.9999999999999998</v>
      </c>
      <c r="I484" s="55"/>
      <c r="J484" s="56"/>
      <c r="K484" s="57">
        <f>SUM(K476:K483)</f>
        <v>19047195.987700004</v>
      </c>
      <c r="L484" s="202"/>
    </row>
    <row r="485" spans="1:12" ht="14.25" thickBot="1" thickTop="1">
      <c r="A485" s="66"/>
      <c r="B485" s="103"/>
      <c r="C485" s="67"/>
      <c r="D485" s="67"/>
      <c r="E485" s="98"/>
      <c r="F485" s="99"/>
      <c r="G485" s="100"/>
      <c r="H485" s="98"/>
      <c r="I485" s="98"/>
      <c r="J485" s="101"/>
      <c r="K485" s="102"/>
      <c r="L485" s="60"/>
    </row>
    <row r="486" spans="1:12" ht="13.5" thickTop="1">
      <c r="A486" s="203" t="s">
        <v>105</v>
      </c>
      <c r="B486" s="206" t="s">
        <v>3</v>
      </c>
      <c r="C486" s="26" t="s">
        <v>189</v>
      </c>
      <c r="D486" s="26" t="s">
        <v>12</v>
      </c>
      <c r="E486" s="27">
        <v>1</v>
      </c>
      <c r="F486" s="28">
        <v>0.0001</v>
      </c>
      <c r="G486" s="28">
        <v>0.0001</v>
      </c>
      <c r="H486" s="29">
        <f>G486/G490</f>
        <v>4.089097974769478E-09</v>
      </c>
      <c r="I486" s="30">
        <f>F486/G486</f>
        <v>1</v>
      </c>
      <c r="J486" s="27">
        <f>E486*I486</f>
        <v>1</v>
      </c>
      <c r="K486" s="31">
        <f>G486*J486</f>
        <v>0.0001</v>
      </c>
      <c r="L486" s="207">
        <f>K490/G490</f>
        <v>3.887178320864459</v>
      </c>
    </row>
    <row r="487" spans="1:12" ht="12.75">
      <c r="A487" s="204"/>
      <c r="B487" s="199"/>
      <c r="C487" s="32" t="s">
        <v>128</v>
      </c>
      <c r="D487" s="32" t="s">
        <v>12</v>
      </c>
      <c r="E487" s="33">
        <v>1</v>
      </c>
      <c r="F487" s="34">
        <v>690</v>
      </c>
      <c r="G487" s="34">
        <f>F487/I487</f>
        <v>165.65522296400485</v>
      </c>
      <c r="H487" s="35">
        <f>G487/G490</f>
        <v>0.006773804367320985</v>
      </c>
      <c r="I487" s="36">
        <f>(F493+F499)/(G493+G499)</f>
        <v>4.165277663173529</v>
      </c>
      <c r="J487" s="33">
        <f>E487*I487</f>
        <v>4.165277663173529</v>
      </c>
      <c r="K487" s="37">
        <f>G487*J487</f>
        <v>690</v>
      </c>
      <c r="L487" s="200"/>
    </row>
    <row r="488" spans="1:12" ht="12.75">
      <c r="A488" s="204"/>
      <c r="B488" s="199"/>
      <c r="C488" s="32" t="s">
        <v>106</v>
      </c>
      <c r="D488" s="32" t="s">
        <v>12</v>
      </c>
      <c r="E488" s="33">
        <v>1</v>
      </c>
      <c r="F488" s="34">
        <v>93682</v>
      </c>
      <c r="G488" s="34">
        <f>F488/I488</f>
        <v>24107.781057643573</v>
      </c>
      <c r="H488" s="35">
        <f>G488/G490</f>
        <v>0.9857907869899631</v>
      </c>
      <c r="I488" s="36">
        <f>(F494+F500)/(G494+G500)</f>
        <v>3.8859652730377414</v>
      </c>
      <c r="J488" s="33">
        <f>E488*I488</f>
        <v>3.8859652730377414</v>
      </c>
      <c r="K488" s="37">
        <f>G488*J488</f>
        <v>93682</v>
      </c>
      <c r="L488" s="200"/>
    </row>
    <row r="489" spans="1:12" ht="12.75">
      <c r="A489" s="204"/>
      <c r="B489" s="199"/>
      <c r="C489" s="32" t="s">
        <v>141</v>
      </c>
      <c r="D489" s="32" t="s">
        <v>12</v>
      </c>
      <c r="E489" s="33">
        <v>1</v>
      </c>
      <c r="F489" s="34">
        <v>690</v>
      </c>
      <c r="G489" s="34">
        <f>F489/I489</f>
        <v>181.83483495616338</v>
      </c>
      <c r="H489" s="35">
        <f>G489/G490</f>
        <v>0.0074354045536178985</v>
      </c>
      <c r="I489" s="36">
        <f>(F495+F501)/(G495+G501)</f>
        <v>3.7946524392113576</v>
      </c>
      <c r="J489" s="33">
        <f>E489*I489</f>
        <v>3.7946524392113576</v>
      </c>
      <c r="K489" s="37">
        <f>G489*J489</f>
        <v>690</v>
      </c>
      <c r="L489" s="200"/>
    </row>
    <row r="490" spans="1:12" ht="12.75">
      <c r="A490" s="204"/>
      <c r="B490" s="199"/>
      <c r="C490" s="32"/>
      <c r="D490" s="32"/>
      <c r="E490" s="33"/>
      <c r="F490" s="38">
        <f>SUM(F486:F489)</f>
        <v>95062.0001</v>
      </c>
      <c r="G490" s="38">
        <f>SUM(G486:G489)</f>
        <v>24455.271215563742</v>
      </c>
      <c r="H490" s="39">
        <f>SUM(H486:H489)</f>
        <v>1</v>
      </c>
      <c r="I490" s="40" t="s">
        <v>231</v>
      </c>
      <c r="J490" s="41"/>
      <c r="K490" s="42">
        <f>SUM(K486:K489)</f>
        <v>95062.0001</v>
      </c>
      <c r="L490" s="200"/>
    </row>
    <row r="491" spans="1:12" ht="12.75">
      <c r="A491" s="204"/>
      <c r="B491" s="43"/>
      <c r="C491" s="44"/>
      <c r="D491" s="44"/>
      <c r="E491" s="45"/>
      <c r="F491" s="46"/>
      <c r="G491" s="46"/>
      <c r="H491" s="47" t="s">
        <v>231</v>
      </c>
      <c r="I491" s="48"/>
      <c r="J491" s="45"/>
      <c r="K491" s="49"/>
      <c r="L491" s="50"/>
    </row>
    <row r="492" spans="1:12" ht="12.75">
      <c r="A492" s="204"/>
      <c r="B492" s="199" t="s">
        <v>156</v>
      </c>
      <c r="C492" s="32" t="s">
        <v>189</v>
      </c>
      <c r="D492" s="32" t="s">
        <v>12</v>
      </c>
      <c r="E492" s="33">
        <v>1</v>
      </c>
      <c r="F492" s="34">
        <v>8003</v>
      </c>
      <c r="G492" s="34">
        <v>1660</v>
      </c>
      <c r="H492" s="35">
        <f>G492/G496</f>
        <v>0.003638611365619068</v>
      </c>
      <c r="I492" s="36">
        <f>F492/G492</f>
        <v>4.821084337349397</v>
      </c>
      <c r="J492" s="33">
        <f>E492*I492</f>
        <v>4.821084337349397</v>
      </c>
      <c r="K492" s="37">
        <f>G492*J492</f>
        <v>8002.999999999999</v>
      </c>
      <c r="L492" s="200">
        <f>K496/G496</f>
        <v>3.9136906281646056</v>
      </c>
    </row>
    <row r="493" spans="1:12" ht="12.75">
      <c r="A493" s="204"/>
      <c r="B493" s="199"/>
      <c r="C493" s="32" t="s">
        <v>128</v>
      </c>
      <c r="D493" s="32" t="s">
        <v>12</v>
      </c>
      <c r="E493" s="33">
        <v>1</v>
      </c>
      <c r="F493" s="34">
        <v>50259</v>
      </c>
      <c r="G493" s="34">
        <v>12024</v>
      </c>
      <c r="H493" s="35">
        <f>G493/G496</f>
        <v>0.02635582112060462</v>
      </c>
      <c r="I493" s="36">
        <f>F493/G493</f>
        <v>4.179890219560878</v>
      </c>
      <c r="J493" s="33">
        <f>E493*I493</f>
        <v>4.179890219560878</v>
      </c>
      <c r="K493" s="37">
        <f>G493*J493</f>
        <v>50259</v>
      </c>
      <c r="L493" s="200"/>
    </row>
    <row r="494" spans="1:12" ht="12.75">
      <c r="A494" s="204"/>
      <c r="B494" s="199"/>
      <c r="C494" s="32" t="s">
        <v>106</v>
      </c>
      <c r="D494" s="32" t="s">
        <v>12</v>
      </c>
      <c r="E494" s="33">
        <v>1</v>
      </c>
      <c r="F494" s="34">
        <v>1604529.111</v>
      </c>
      <c r="G494" s="34">
        <v>410175</v>
      </c>
      <c r="H494" s="35">
        <f>G494/G496</f>
        <v>0.8990767571643381</v>
      </c>
      <c r="I494" s="36">
        <f>F494/G494</f>
        <v>3.9118159590418724</v>
      </c>
      <c r="J494" s="33">
        <f>E494*I494</f>
        <v>3.9118159590418724</v>
      </c>
      <c r="K494" s="37">
        <f>G494*J494</f>
        <v>1604529.111</v>
      </c>
      <c r="L494" s="200"/>
    </row>
    <row r="495" spans="1:12" ht="12.75">
      <c r="A495" s="204"/>
      <c r="B495" s="199"/>
      <c r="C495" s="32" t="s">
        <v>141</v>
      </c>
      <c r="D495" s="32" t="s">
        <v>12</v>
      </c>
      <c r="E495" s="33">
        <v>1</v>
      </c>
      <c r="F495" s="34">
        <v>122705</v>
      </c>
      <c r="G495" s="34">
        <v>32359</v>
      </c>
      <c r="H495" s="35">
        <f>G495/G496</f>
        <v>0.07092881034943821</v>
      </c>
      <c r="I495" s="36">
        <f>F495/G495</f>
        <v>3.7919898637164313</v>
      </c>
      <c r="J495" s="33">
        <f>E495*I495</f>
        <v>3.7919898637164313</v>
      </c>
      <c r="K495" s="37">
        <f>G495*J495</f>
        <v>122705</v>
      </c>
      <c r="L495" s="200"/>
    </row>
    <row r="496" spans="1:12" ht="12.75">
      <c r="A496" s="204"/>
      <c r="B496" s="199"/>
      <c r="C496" s="32"/>
      <c r="D496" s="32"/>
      <c r="E496" s="33"/>
      <c r="F496" s="38">
        <f>SUM(F492:F495)</f>
        <v>1785496.111</v>
      </c>
      <c r="G496" s="38">
        <f>SUM(G492:G495)</f>
        <v>456218</v>
      </c>
      <c r="H496" s="39">
        <f>SUM(H492:H495)</f>
        <v>1</v>
      </c>
      <c r="I496" s="40" t="s">
        <v>231</v>
      </c>
      <c r="J496" s="41"/>
      <c r="K496" s="42">
        <f>SUM(K492:K495)</f>
        <v>1785496.111</v>
      </c>
      <c r="L496" s="200"/>
    </row>
    <row r="497" spans="1:12" ht="12.75">
      <c r="A497" s="204"/>
      <c r="B497" s="43"/>
      <c r="C497" s="44"/>
      <c r="D497" s="44"/>
      <c r="E497" s="45"/>
      <c r="F497" s="46"/>
      <c r="G497" s="46"/>
      <c r="H497" s="47" t="s">
        <v>231</v>
      </c>
      <c r="I497" s="48"/>
      <c r="J497" s="45"/>
      <c r="K497" s="49"/>
      <c r="L497" s="50"/>
    </row>
    <row r="498" spans="1:12" ht="12.75">
      <c r="A498" s="204"/>
      <c r="B498" s="199" t="s">
        <v>232</v>
      </c>
      <c r="C498" s="32" t="s">
        <v>189</v>
      </c>
      <c r="D498" s="32" t="s">
        <v>12</v>
      </c>
      <c r="E498" s="33">
        <v>1</v>
      </c>
      <c r="F498" s="34">
        <v>60</v>
      </c>
      <c r="G498" s="34">
        <v>30</v>
      </c>
      <c r="H498" s="35">
        <f>G498/G502</f>
        <v>0.0015410695022345508</v>
      </c>
      <c r="I498" s="36">
        <f>F498/G498</f>
        <v>2</v>
      </c>
      <c r="J498" s="33">
        <f>E498*I498</f>
        <v>2</v>
      </c>
      <c r="K498" s="37">
        <f>G498*J498</f>
        <v>60</v>
      </c>
      <c r="L498" s="200">
        <f>K502/G502</f>
        <v>3.3339497611342277</v>
      </c>
    </row>
    <row r="499" spans="1:12" ht="12.75">
      <c r="A499" s="204"/>
      <c r="B499" s="199"/>
      <c r="C499" s="32" t="s">
        <v>128</v>
      </c>
      <c r="D499" s="32" t="s">
        <v>12</v>
      </c>
      <c r="E499" s="33">
        <v>1</v>
      </c>
      <c r="F499" s="34">
        <v>220</v>
      </c>
      <c r="G499" s="34">
        <v>95</v>
      </c>
      <c r="H499" s="35">
        <f>G499/G502</f>
        <v>0.0048800534237427445</v>
      </c>
      <c r="I499" s="36">
        <f>F499/G499</f>
        <v>2.3157894736842106</v>
      </c>
      <c r="J499" s="33">
        <f>E499*I499</f>
        <v>2.3157894736842106</v>
      </c>
      <c r="K499" s="37">
        <f>G499*J499</f>
        <v>220</v>
      </c>
      <c r="L499" s="200"/>
    </row>
    <row r="500" spans="1:12" ht="12.75">
      <c r="A500" s="204"/>
      <c r="B500" s="199"/>
      <c r="C500" s="32" t="s">
        <v>106</v>
      </c>
      <c r="D500" s="32" t="s">
        <v>12</v>
      </c>
      <c r="E500" s="33">
        <v>1</v>
      </c>
      <c r="F500" s="34">
        <v>63572</v>
      </c>
      <c r="G500" s="34">
        <v>19088</v>
      </c>
      <c r="H500" s="35">
        <f>G500/G502</f>
        <v>0.9805311552884368</v>
      </c>
      <c r="I500" s="36">
        <f>F500/G500</f>
        <v>3.3304694048616934</v>
      </c>
      <c r="J500" s="33">
        <f>E500*I500</f>
        <v>3.3304694048616934</v>
      </c>
      <c r="K500" s="37">
        <f>G500*J500</f>
        <v>63572.00000000001</v>
      </c>
      <c r="L500" s="200"/>
    </row>
    <row r="501" spans="1:12" ht="12.75">
      <c r="A501" s="204"/>
      <c r="B501" s="199"/>
      <c r="C501" s="32" t="s">
        <v>141</v>
      </c>
      <c r="D501" s="32" t="s">
        <v>12</v>
      </c>
      <c r="E501" s="33">
        <v>1</v>
      </c>
      <c r="F501" s="34">
        <v>1050</v>
      </c>
      <c r="G501" s="34">
        <v>254</v>
      </c>
      <c r="H501" s="35">
        <f>G501/G502</f>
        <v>0.013047721785585864</v>
      </c>
      <c r="I501" s="36">
        <f>F501/G501</f>
        <v>4.133858267716535</v>
      </c>
      <c r="J501" s="33">
        <f>E501*I501</f>
        <v>4.133858267716535</v>
      </c>
      <c r="K501" s="37">
        <f>G501*J501</f>
        <v>1050</v>
      </c>
      <c r="L501" s="200"/>
    </row>
    <row r="502" spans="1:12" ht="12.75">
      <c r="A502" s="204"/>
      <c r="B502" s="199"/>
      <c r="C502" s="32"/>
      <c r="D502" s="32"/>
      <c r="E502" s="33"/>
      <c r="F502" s="38">
        <f>SUM(F498:F501)</f>
        <v>64902</v>
      </c>
      <c r="G502" s="38">
        <f>SUM(G498:G501)</f>
        <v>19467</v>
      </c>
      <c r="H502" s="39">
        <f>SUM(H498:H501)</f>
        <v>1</v>
      </c>
      <c r="I502" s="40" t="s">
        <v>231</v>
      </c>
      <c r="J502" s="41"/>
      <c r="K502" s="42">
        <f>SUM(K498:K501)</f>
        <v>64902.00000000001</v>
      </c>
      <c r="L502" s="200"/>
    </row>
    <row r="503" spans="1:12" ht="12.75">
      <c r="A503" s="204"/>
      <c r="B503" s="43"/>
      <c r="C503" s="44"/>
      <c r="D503" s="44"/>
      <c r="E503" s="45"/>
      <c r="F503" s="46"/>
      <c r="G503" s="46"/>
      <c r="H503" s="47" t="s">
        <v>231</v>
      </c>
      <c r="I503" s="48"/>
      <c r="J503" s="45"/>
      <c r="K503" s="49"/>
      <c r="L503" s="50"/>
    </row>
    <row r="504" spans="1:12" ht="12.75">
      <c r="A504" s="204"/>
      <c r="B504" s="199" t="s">
        <v>233</v>
      </c>
      <c r="C504" s="32" t="str">
        <f>C498</f>
        <v>2.5-200MG </v>
      </c>
      <c r="D504" s="32" t="str">
        <f>D498</f>
        <v>TABLET    </v>
      </c>
      <c r="E504" s="33">
        <f>(E486*(F486/F504))+(E492*(F492/F504))+(E498*(F498/F504))</f>
        <v>1</v>
      </c>
      <c r="F504" s="34">
        <f aca="true" t="shared" si="84" ref="F504:G507">F486+F492+F498</f>
        <v>8063.0001</v>
      </c>
      <c r="G504" s="34">
        <f t="shared" si="84"/>
        <v>1690.0001</v>
      </c>
      <c r="H504" s="35">
        <f>G504/G508</f>
        <v>0.0033790522324717953</v>
      </c>
      <c r="I504" s="36">
        <f>F504/G504</f>
        <v>4.771005694023332</v>
      </c>
      <c r="J504" s="33">
        <f>E504*I504</f>
        <v>4.771005694023332</v>
      </c>
      <c r="K504" s="37">
        <f>G504*J504</f>
        <v>8063.0001</v>
      </c>
      <c r="L504" s="200">
        <f>K508/G508</f>
        <v>3.889828960126856</v>
      </c>
    </row>
    <row r="505" spans="1:12" ht="12.75">
      <c r="A505" s="204"/>
      <c r="B505" s="199"/>
      <c r="C505" s="32" t="str">
        <f aca="true" t="shared" si="85" ref="C505:D507">C499</f>
        <v>5MG-200MG </v>
      </c>
      <c r="D505" s="32" t="str">
        <f t="shared" si="85"/>
        <v>TABLET    </v>
      </c>
      <c r="E505" s="33">
        <f>(E487*(F487/F505))+(E493*(F493/F505))+(E499*(F499/F505))</f>
        <v>1</v>
      </c>
      <c r="F505" s="34">
        <f t="shared" si="84"/>
        <v>51169</v>
      </c>
      <c r="G505" s="34">
        <f t="shared" si="84"/>
        <v>12284.655222964006</v>
      </c>
      <c r="H505" s="35">
        <f>G505/G508</f>
        <v>0.024562419645006425</v>
      </c>
      <c r="I505" s="36">
        <f>F505/G505</f>
        <v>4.165277663173529</v>
      </c>
      <c r="J505" s="33">
        <f>E505*I505</f>
        <v>4.165277663173529</v>
      </c>
      <c r="K505" s="37">
        <f>G505*J505</f>
        <v>51169</v>
      </c>
      <c r="L505" s="200"/>
    </row>
    <row r="506" spans="1:12" ht="12.75">
      <c r="A506" s="204"/>
      <c r="B506" s="199"/>
      <c r="C506" s="32" t="str">
        <f t="shared" si="85"/>
        <v>7.5-200 MG</v>
      </c>
      <c r="D506" s="32" t="str">
        <f t="shared" si="85"/>
        <v>TABLET    </v>
      </c>
      <c r="E506" s="33">
        <f>(E488*(F488/F506))+(E494*(F494/F506))+(E500*(F500/F506))</f>
        <v>1</v>
      </c>
      <c r="F506" s="34">
        <f t="shared" si="84"/>
        <v>1761783.111</v>
      </c>
      <c r="G506" s="34">
        <f t="shared" si="84"/>
        <v>453370.7810576436</v>
      </c>
      <c r="H506" s="35">
        <f>G506/G508</f>
        <v>0.9064872539772703</v>
      </c>
      <c r="I506" s="36">
        <f>F506/G506</f>
        <v>3.8859652730377414</v>
      </c>
      <c r="J506" s="33">
        <f>E506*I506</f>
        <v>3.8859652730377414</v>
      </c>
      <c r="K506" s="37">
        <f>G506*J506</f>
        <v>1761783.111</v>
      </c>
      <c r="L506" s="200"/>
    </row>
    <row r="507" spans="1:12" ht="12.75">
      <c r="A507" s="204"/>
      <c r="B507" s="199"/>
      <c r="C507" s="32" t="str">
        <f t="shared" si="85"/>
        <v>10MG-200MG</v>
      </c>
      <c r="D507" s="32" t="str">
        <f t="shared" si="85"/>
        <v>TABLET    </v>
      </c>
      <c r="E507" s="33">
        <f>(E489*(F489/F507))+(E495*(F495/F507))+(E501*(F501/F507))</f>
        <v>1</v>
      </c>
      <c r="F507" s="34">
        <f t="shared" si="84"/>
        <v>124445</v>
      </c>
      <c r="G507" s="34">
        <f t="shared" si="84"/>
        <v>32794.834834956164</v>
      </c>
      <c r="H507" s="35">
        <f>G507/G508</f>
        <v>0.06557127414525149</v>
      </c>
      <c r="I507" s="36">
        <f>F507/G507</f>
        <v>3.794652439211357</v>
      </c>
      <c r="J507" s="33">
        <f>E507*I507</f>
        <v>3.794652439211357</v>
      </c>
      <c r="K507" s="37">
        <f>G507*J507</f>
        <v>124445</v>
      </c>
      <c r="L507" s="200"/>
    </row>
    <row r="508" spans="1:12" ht="13.5" thickBot="1">
      <c r="A508" s="205"/>
      <c r="B508" s="201"/>
      <c r="C508" s="51"/>
      <c r="D508" s="51"/>
      <c r="E508" s="52"/>
      <c r="F508" s="53">
        <f>SUM(F504:F507)</f>
        <v>1945460.1111</v>
      </c>
      <c r="G508" s="53">
        <f>SUM(G504:G507)</f>
        <v>500140.27121556376</v>
      </c>
      <c r="H508" s="54">
        <f>SUM(H504:H507)</f>
        <v>1</v>
      </c>
      <c r="I508" s="55" t="s">
        <v>231</v>
      </c>
      <c r="J508" s="56"/>
      <c r="K508" s="57">
        <f>SUM(K504:K507)</f>
        <v>1945460.1111</v>
      </c>
      <c r="L508" s="202"/>
    </row>
    <row r="509" spans="1:12" ht="14.25" thickBot="1" thickTop="1">
      <c r="A509" s="58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60"/>
    </row>
    <row r="510" spans="1:12" ht="13.5" thickTop="1">
      <c r="A510" s="203" t="s">
        <v>63</v>
      </c>
      <c r="B510" s="206" t="s">
        <v>3</v>
      </c>
      <c r="C510" s="26" t="s">
        <v>65</v>
      </c>
      <c r="D510" s="26" t="s">
        <v>12</v>
      </c>
      <c r="E510" s="27">
        <v>1</v>
      </c>
      <c r="F510" s="28">
        <v>608</v>
      </c>
      <c r="G510" s="28">
        <f>F510/I510</f>
        <v>160.60250117849318</v>
      </c>
      <c r="H510" s="29">
        <f>G510/G514</f>
        <v>0.0007185822405330052</v>
      </c>
      <c r="I510" s="30">
        <f>(F516+F522)/(G516+G522)</f>
        <v>3.7857442788158724</v>
      </c>
      <c r="J510" s="27">
        <f>E510*I510</f>
        <v>3.7857442788158724</v>
      </c>
      <c r="K510" s="31">
        <f>G510*J510</f>
        <v>608</v>
      </c>
      <c r="L510" s="207">
        <f>K514/G514</f>
        <v>3.815907577090954</v>
      </c>
    </row>
    <row r="511" spans="1:12" ht="12.75">
      <c r="A511" s="204"/>
      <c r="B511" s="199"/>
      <c r="C511" s="32" t="s">
        <v>175</v>
      </c>
      <c r="D511" s="32" t="s">
        <v>12</v>
      </c>
      <c r="E511" s="33">
        <v>1</v>
      </c>
      <c r="F511" s="34">
        <v>0.0001</v>
      </c>
      <c r="G511" s="34">
        <v>0.0001</v>
      </c>
      <c r="H511" s="35">
        <f>G511/G514</f>
        <v>4.4742904703232167E-10</v>
      </c>
      <c r="I511" s="36">
        <f>F511/G511</f>
        <v>1</v>
      </c>
      <c r="J511" s="33">
        <f>E511*I511</f>
        <v>1</v>
      </c>
      <c r="K511" s="37">
        <f>G511*J511</f>
        <v>0.0001</v>
      </c>
      <c r="L511" s="200"/>
    </row>
    <row r="512" spans="1:12" ht="12.75">
      <c r="A512" s="204"/>
      <c r="B512" s="199"/>
      <c r="C512" s="32" t="s">
        <v>171</v>
      </c>
      <c r="D512" s="32" t="s">
        <v>12</v>
      </c>
      <c r="E512" s="33">
        <v>1</v>
      </c>
      <c r="F512" s="34">
        <v>0.0001</v>
      </c>
      <c r="G512" s="34">
        <v>0.0001</v>
      </c>
      <c r="H512" s="35">
        <f>G512/G514</f>
        <v>4.4742904703232167E-10</v>
      </c>
      <c r="I512" s="36">
        <f>F512/G512</f>
        <v>1</v>
      </c>
      <c r="J512" s="33">
        <f>E512*I512</f>
        <v>1</v>
      </c>
      <c r="K512" s="37">
        <f>G512*J512</f>
        <v>0.0001</v>
      </c>
      <c r="L512" s="200"/>
    </row>
    <row r="513" spans="1:12" ht="12.75">
      <c r="A513" s="204"/>
      <c r="B513" s="199"/>
      <c r="C513" s="32" t="s">
        <v>64</v>
      </c>
      <c r="D513" s="32" t="s">
        <v>12</v>
      </c>
      <c r="E513" s="33">
        <v>1</v>
      </c>
      <c r="F513" s="34">
        <v>852244</v>
      </c>
      <c r="G513" s="34">
        <f>F513/I513</f>
        <v>223338.5211560532</v>
      </c>
      <c r="H513" s="35">
        <f>G513/G514</f>
        <v>0.9992814168646089</v>
      </c>
      <c r="I513" s="36">
        <f>(F519+F525)/(G519+G525)</f>
        <v>3.815929270009413</v>
      </c>
      <c r="J513" s="33">
        <f>E513*I513</f>
        <v>3.815929270009413</v>
      </c>
      <c r="K513" s="37">
        <f>G513*J513</f>
        <v>852244</v>
      </c>
      <c r="L513" s="200"/>
    </row>
    <row r="514" spans="1:12" ht="12.75">
      <c r="A514" s="204"/>
      <c r="B514" s="199"/>
      <c r="C514" s="32"/>
      <c r="D514" s="32"/>
      <c r="E514" s="33"/>
      <c r="F514" s="38">
        <f>SUM(F510:F513)</f>
        <v>852852.0002</v>
      </c>
      <c r="G514" s="38">
        <f>SUM(G510:G513)</f>
        <v>223499.1238572317</v>
      </c>
      <c r="H514" s="39">
        <f>SUM(H510:H513)</f>
        <v>1</v>
      </c>
      <c r="I514" s="40" t="s">
        <v>231</v>
      </c>
      <c r="J514" s="41"/>
      <c r="K514" s="42">
        <f>SUM(K510:K513)</f>
        <v>852852.0002</v>
      </c>
      <c r="L514" s="200"/>
    </row>
    <row r="515" spans="1:12" ht="12.75">
      <c r="A515" s="204"/>
      <c r="B515" s="43"/>
      <c r="C515" s="44"/>
      <c r="D515" s="44"/>
      <c r="E515" s="45"/>
      <c r="F515" s="46"/>
      <c r="G515" s="46"/>
      <c r="H515" s="47" t="s">
        <v>231</v>
      </c>
      <c r="I515" s="48"/>
      <c r="J515" s="45"/>
      <c r="K515" s="49"/>
      <c r="L515" s="50"/>
    </row>
    <row r="516" spans="1:12" ht="12.75">
      <c r="A516" s="204"/>
      <c r="B516" s="199" t="s">
        <v>156</v>
      </c>
      <c r="C516" s="32" t="s">
        <v>65</v>
      </c>
      <c r="D516" s="32" t="s">
        <v>12</v>
      </c>
      <c r="E516" s="33">
        <v>1</v>
      </c>
      <c r="F516" s="34">
        <v>33833</v>
      </c>
      <c r="G516" s="34">
        <v>8806</v>
      </c>
      <c r="H516" s="35">
        <f>G516/G520</f>
        <v>0.011541859227589317</v>
      </c>
      <c r="I516" s="36">
        <f>F516/G516</f>
        <v>3.8420395185101066</v>
      </c>
      <c r="J516" s="33">
        <f>E516*I516</f>
        <v>3.8420395185101066</v>
      </c>
      <c r="K516" s="37">
        <f>G516*J516</f>
        <v>33833</v>
      </c>
      <c r="L516" s="200">
        <f>K520/G520</f>
        <v>3.867294832508041</v>
      </c>
    </row>
    <row r="517" spans="1:12" ht="12.75">
      <c r="A517" s="204"/>
      <c r="B517" s="199"/>
      <c r="C517" s="32" t="s">
        <v>175</v>
      </c>
      <c r="D517" s="32" t="s">
        <v>12</v>
      </c>
      <c r="E517" s="33">
        <v>1</v>
      </c>
      <c r="F517" s="34">
        <v>28405</v>
      </c>
      <c r="G517" s="34">
        <v>6949</v>
      </c>
      <c r="H517" s="35">
        <f>G517/G520</f>
        <v>0.00910792411679743</v>
      </c>
      <c r="I517" s="36">
        <f>F517/G517</f>
        <v>4.087638509138006</v>
      </c>
      <c r="J517" s="33">
        <f>E517*I517</f>
        <v>4.087638509138006</v>
      </c>
      <c r="K517" s="37">
        <f>G517*J517</f>
        <v>28405</v>
      </c>
      <c r="L517" s="200"/>
    </row>
    <row r="518" spans="1:12" ht="12.75">
      <c r="A518" s="204"/>
      <c r="B518" s="199"/>
      <c r="C518" s="32" t="s">
        <v>171</v>
      </c>
      <c r="D518" s="32" t="s">
        <v>12</v>
      </c>
      <c r="E518" s="33">
        <v>1</v>
      </c>
      <c r="F518" s="34">
        <v>16559</v>
      </c>
      <c r="G518" s="34">
        <v>4361</v>
      </c>
      <c r="H518" s="35">
        <f>G518/G520</f>
        <v>0.005715881000626506</v>
      </c>
      <c r="I518" s="36">
        <f>F518/G518</f>
        <v>3.7970648933730797</v>
      </c>
      <c r="J518" s="33">
        <f>E518*I518</f>
        <v>3.7970648933730797</v>
      </c>
      <c r="K518" s="37">
        <f>G518*J518</f>
        <v>16559</v>
      </c>
      <c r="L518" s="200"/>
    </row>
    <row r="519" spans="1:12" ht="12.75">
      <c r="A519" s="204"/>
      <c r="B519" s="199"/>
      <c r="C519" s="32" t="s">
        <v>64</v>
      </c>
      <c r="D519" s="32" t="s">
        <v>12</v>
      </c>
      <c r="E519" s="33">
        <v>1</v>
      </c>
      <c r="F519" s="34">
        <v>2871802</v>
      </c>
      <c r="G519" s="34">
        <v>742846</v>
      </c>
      <c r="H519" s="35">
        <f>G519/G520</f>
        <v>0.9736343356549868</v>
      </c>
      <c r="I519" s="36">
        <f>F519/G519</f>
        <v>3.865945296871761</v>
      </c>
      <c r="J519" s="33">
        <f>E519*I519</f>
        <v>3.865945296871761</v>
      </c>
      <c r="K519" s="37">
        <f>G519*J519</f>
        <v>2871802</v>
      </c>
      <c r="L519" s="200"/>
    </row>
    <row r="520" spans="1:12" ht="12.75">
      <c r="A520" s="204"/>
      <c r="B520" s="199"/>
      <c r="C520" s="32"/>
      <c r="D520" s="32"/>
      <c r="E520" s="33"/>
      <c r="F520" s="38">
        <f>SUM(F516:F519)</f>
        <v>2950599</v>
      </c>
      <c r="G520" s="38">
        <f>SUM(G516:G519)</f>
        <v>762962</v>
      </c>
      <c r="H520" s="39">
        <f>SUM(H516:H519)</f>
        <v>1</v>
      </c>
      <c r="I520" s="40" t="s">
        <v>231</v>
      </c>
      <c r="J520" s="41"/>
      <c r="K520" s="42">
        <f>SUM(K516:K519)</f>
        <v>2950599</v>
      </c>
      <c r="L520" s="200"/>
    </row>
    <row r="521" spans="1:12" ht="12.75">
      <c r="A521" s="204"/>
      <c r="B521" s="43"/>
      <c r="C521" s="44"/>
      <c r="D521" s="44"/>
      <c r="E521" s="45"/>
      <c r="F521" s="46"/>
      <c r="G521" s="46"/>
      <c r="H521" s="47" t="s">
        <v>231</v>
      </c>
      <c r="I521" s="48"/>
      <c r="J521" s="45"/>
      <c r="K521" s="49"/>
      <c r="L521" s="50"/>
    </row>
    <row r="522" spans="1:12" ht="12.75">
      <c r="A522" s="204"/>
      <c r="B522" s="199" t="s">
        <v>232</v>
      </c>
      <c r="C522" s="32" t="s">
        <v>65</v>
      </c>
      <c r="D522" s="32" t="s">
        <v>12</v>
      </c>
      <c r="E522" s="33">
        <v>1</v>
      </c>
      <c r="F522" s="34">
        <v>2230</v>
      </c>
      <c r="G522" s="34">
        <v>720</v>
      </c>
      <c r="H522" s="35">
        <f>G522/G526</f>
        <v>0.008444162972345366</v>
      </c>
      <c r="I522" s="36">
        <f>F522/G522</f>
        <v>3.0972222222222223</v>
      </c>
      <c r="J522" s="33">
        <f>E522*I522</f>
        <v>3.0972222222222223</v>
      </c>
      <c r="K522" s="37">
        <f>G522*J522</f>
        <v>2230</v>
      </c>
      <c r="L522" s="200">
        <f>K526/G526</f>
        <v>3.3730091712992283</v>
      </c>
    </row>
    <row r="523" spans="1:12" ht="12.75">
      <c r="A523" s="204"/>
      <c r="B523" s="199"/>
      <c r="C523" s="32" t="s">
        <v>175</v>
      </c>
      <c r="D523" s="32" t="s">
        <v>12</v>
      </c>
      <c r="E523" s="33">
        <v>1</v>
      </c>
      <c r="F523" s="34">
        <v>3910</v>
      </c>
      <c r="G523" s="34">
        <v>1090</v>
      </c>
      <c r="H523" s="35">
        <f>G523/G526</f>
        <v>0.012783524499800624</v>
      </c>
      <c r="I523" s="36">
        <f>F523/G523</f>
        <v>3.5871559633027523</v>
      </c>
      <c r="J523" s="33">
        <f>E523*I523</f>
        <v>3.5871559633027523</v>
      </c>
      <c r="K523" s="37">
        <f>G523*J523</f>
        <v>3910</v>
      </c>
      <c r="L523" s="200"/>
    </row>
    <row r="524" spans="1:12" ht="12.75">
      <c r="A524" s="204"/>
      <c r="B524" s="199"/>
      <c r="C524" s="32" t="s">
        <v>171</v>
      </c>
      <c r="D524" s="32" t="s">
        <v>12</v>
      </c>
      <c r="E524" s="33">
        <v>1</v>
      </c>
      <c r="F524" s="34">
        <v>3410</v>
      </c>
      <c r="G524" s="34">
        <v>853</v>
      </c>
      <c r="H524" s="35">
        <f>G524/G526</f>
        <v>0.010003987521403607</v>
      </c>
      <c r="I524" s="36">
        <f>F524/G524</f>
        <v>3.9976553341148886</v>
      </c>
      <c r="J524" s="33">
        <f>E524*I524</f>
        <v>3.9976553341148886</v>
      </c>
      <c r="K524" s="37">
        <f>G524*J524</f>
        <v>3410</v>
      </c>
      <c r="L524" s="200"/>
    </row>
    <row r="525" spans="1:12" ht="12.75">
      <c r="A525" s="204"/>
      <c r="B525" s="199"/>
      <c r="C525" s="32" t="s">
        <v>64</v>
      </c>
      <c r="D525" s="32" t="s">
        <v>12</v>
      </c>
      <c r="E525" s="33">
        <v>1</v>
      </c>
      <c r="F525" s="34">
        <v>278053</v>
      </c>
      <c r="G525" s="34">
        <v>82603</v>
      </c>
      <c r="H525" s="35">
        <f>G525/G526</f>
        <v>0.9687683250064504</v>
      </c>
      <c r="I525" s="36">
        <f>F525/G525</f>
        <v>3.3661368231178046</v>
      </c>
      <c r="J525" s="33">
        <f>E525*I525</f>
        <v>3.3661368231178046</v>
      </c>
      <c r="K525" s="37">
        <f>G525*J525</f>
        <v>278053</v>
      </c>
      <c r="L525" s="200"/>
    </row>
    <row r="526" spans="1:12" ht="12.75">
      <c r="A526" s="204"/>
      <c r="B526" s="199"/>
      <c r="C526" s="32"/>
      <c r="D526" s="32"/>
      <c r="E526" s="33"/>
      <c r="F526" s="38">
        <f>SUM(F522:F525)</f>
        <v>287603</v>
      </c>
      <c r="G526" s="38">
        <f>SUM(G522:G525)</f>
        <v>85266</v>
      </c>
      <c r="H526" s="39">
        <f>SUM(H522:H525)</f>
        <v>1</v>
      </c>
      <c r="I526" s="40" t="s">
        <v>231</v>
      </c>
      <c r="J526" s="41"/>
      <c r="K526" s="42">
        <f>SUM(K522:K525)</f>
        <v>287603</v>
      </c>
      <c r="L526" s="200"/>
    </row>
    <row r="527" spans="1:12" ht="12.75">
      <c r="A527" s="204"/>
      <c r="B527" s="43"/>
      <c r="C527" s="44"/>
      <c r="D527" s="44"/>
      <c r="E527" s="45"/>
      <c r="F527" s="46"/>
      <c r="G527" s="46"/>
      <c r="H527" s="47" t="s">
        <v>231</v>
      </c>
      <c r="I527" s="48"/>
      <c r="J527" s="45"/>
      <c r="K527" s="49"/>
      <c r="L527" s="50"/>
    </row>
    <row r="528" spans="1:12" ht="12.75">
      <c r="A528" s="204"/>
      <c r="B528" s="199" t="s">
        <v>233</v>
      </c>
      <c r="C528" s="32" t="str">
        <f>C522</f>
        <v>50MG-325MG</v>
      </c>
      <c r="D528" s="32" t="str">
        <f>D522</f>
        <v>TABLET    </v>
      </c>
      <c r="E528" s="33">
        <f>(E510*(F510/F528))+(E516*(F516/F528))+(E522*(F522/F528))</f>
        <v>1</v>
      </c>
      <c r="F528" s="34">
        <f aca="true" t="shared" si="86" ref="F528:G531">F510+F516+F522</f>
        <v>36671</v>
      </c>
      <c r="G528" s="34">
        <f t="shared" si="86"/>
        <v>9686.602501178493</v>
      </c>
      <c r="H528" s="35">
        <f>G528/G532</f>
        <v>0.009038310485523253</v>
      </c>
      <c r="I528" s="36">
        <f>F528/G528</f>
        <v>3.7857442788158724</v>
      </c>
      <c r="J528" s="33">
        <f>E528*I528</f>
        <v>3.7857442788158724</v>
      </c>
      <c r="K528" s="37">
        <f>G528*J528</f>
        <v>36671</v>
      </c>
      <c r="L528" s="200">
        <f>K532/G532</f>
        <v>3.8172533932667205</v>
      </c>
    </row>
    <row r="529" spans="1:12" ht="12.75">
      <c r="A529" s="204"/>
      <c r="B529" s="199"/>
      <c r="C529" s="32" t="str">
        <f aca="true" t="shared" si="87" ref="C529:D531">C523</f>
        <v>100-325MG </v>
      </c>
      <c r="D529" s="32" t="str">
        <f t="shared" si="87"/>
        <v>TABLET    </v>
      </c>
      <c r="E529" s="33">
        <f>(E511*(F511/F529))+(E517*(F517/F529))+(E523*(F523/F529))</f>
        <v>1</v>
      </c>
      <c r="F529" s="34">
        <f t="shared" si="86"/>
        <v>32315.0001</v>
      </c>
      <c r="G529" s="34">
        <f t="shared" si="86"/>
        <v>8039.0001</v>
      </c>
      <c r="H529" s="35">
        <f>G529/G532</f>
        <v>0.007500976620865017</v>
      </c>
      <c r="I529" s="36">
        <f>F529/G529</f>
        <v>4.019778541861195</v>
      </c>
      <c r="J529" s="33">
        <f>E529*I529</f>
        <v>4.019778541861195</v>
      </c>
      <c r="K529" s="37">
        <f>G529*J529</f>
        <v>32315.000099999997</v>
      </c>
      <c r="L529" s="200"/>
    </row>
    <row r="530" spans="1:12" ht="12.75">
      <c r="A530" s="204"/>
      <c r="B530" s="199"/>
      <c r="C530" s="32" t="str">
        <f t="shared" si="87"/>
        <v>100-500MG </v>
      </c>
      <c r="D530" s="32" t="str">
        <f t="shared" si="87"/>
        <v>TABLET    </v>
      </c>
      <c r="E530" s="33">
        <f>(E512*(F512/F530))+(E518*(F518/F530))+(E524*(F524/F530))</f>
        <v>0.9999999999999999</v>
      </c>
      <c r="F530" s="34">
        <f t="shared" si="86"/>
        <v>19969.0001</v>
      </c>
      <c r="G530" s="34">
        <f t="shared" si="86"/>
        <v>5214.0001</v>
      </c>
      <c r="H530" s="35">
        <f>G530/G532</f>
        <v>0.0048650444538852365</v>
      </c>
      <c r="I530" s="36">
        <f>F530/G530</f>
        <v>3.829881035100095</v>
      </c>
      <c r="J530" s="33">
        <f>E530*I530</f>
        <v>3.8298810351000947</v>
      </c>
      <c r="K530" s="37">
        <f>G530*J530</f>
        <v>19969.000099999997</v>
      </c>
      <c r="L530" s="200"/>
    </row>
    <row r="531" spans="1:12" ht="12.75">
      <c r="A531" s="204"/>
      <c r="B531" s="199"/>
      <c r="C531" s="32" t="str">
        <f t="shared" si="87"/>
        <v>100-650 MG</v>
      </c>
      <c r="D531" s="32" t="str">
        <f t="shared" si="87"/>
        <v>TABLET    </v>
      </c>
      <c r="E531" s="33">
        <f>(E513*(F513/F531))+(E519*(F519/F531))+(E525*(F525/F531))</f>
        <v>1</v>
      </c>
      <c r="F531" s="34">
        <f t="shared" si="86"/>
        <v>4002099</v>
      </c>
      <c r="G531" s="34">
        <f t="shared" si="86"/>
        <v>1048787.521156053</v>
      </c>
      <c r="H531" s="35">
        <f>G531/G532</f>
        <v>0.9785956684397265</v>
      </c>
      <c r="I531" s="36">
        <f>F531/G531</f>
        <v>3.8159292700094136</v>
      </c>
      <c r="J531" s="33">
        <f>E531*I531</f>
        <v>3.8159292700094136</v>
      </c>
      <c r="K531" s="37">
        <f>G531*J531</f>
        <v>4002099</v>
      </c>
      <c r="L531" s="200"/>
    </row>
    <row r="532" spans="1:12" ht="13.5" thickBot="1">
      <c r="A532" s="205"/>
      <c r="B532" s="201"/>
      <c r="C532" s="51"/>
      <c r="D532" s="51"/>
      <c r="E532" s="52"/>
      <c r="F532" s="53">
        <f>SUM(F528:F531)</f>
        <v>4091054.0002</v>
      </c>
      <c r="G532" s="53">
        <f>SUM(G528:G531)</f>
        <v>1071727.1238572316</v>
      </c>
      <c r="H532" s="54">
        <f>SUM(H528:H531)</f>
        <v>1</v>
      </c>
      <c r="I532" s="55" t="s">
        <v>231</v>
      </c>
      <c r="J532" s="56"/>
      <c r="K532" s="57">
        <f>SUM(K528:K531)</f>
        <v>4091054.0002</v>
      </c>
      <c r="L532" s="202"/>
    </row>
    <row r="533" spans="1:12" ht="14.25" thickBot="1" thickTop="1">
      <c r="A533" s="58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60"/>
    </row>
    <row r="534" spans="1:12" ht="13.5" thickTop="1">
      <c r="A534" s="203" t="s">
        <v>75</v>
      </c>
      <c r="B534" s="211" t="s">
        <v>3</v>
      </c>
      <c r="C534" s="84" t="s">
        <v>129</v>
      </c>
      <c r="D534" s="84" t="s">
        <v>77</v>
      </c>
      <c r="E534" s="85">
        <v>1</v>
      </c>
      <c r="F534" s="86">
        <v>6467</v>
      </c>
      <c r="G534" s="28">
        <f>F534/I534</f>
        <v>17694.474128330043</v>
      </c>
      <c r="H534" s="87">
        <f>G534/G539</f>
        <v>0.029929211000538768</v>
      </c>
      <c r="I534" s="88">
        <f>(F541+F548)/(G541+G548)</f>
        <v>0.3654813334998127</v>
      </c>
      <c r="J534" s="85">
        <f>E534*I534</f>
        <v>0.3654813334998127</v>
      </c>
      <c r="K534" s="89">
        <f>G534*J534</f>
        <v>6467</v>
      </c>
      <c r="L534" s="213">
        <f>K539/G539</f>
        <v>0.398372259166662</v>
      </c>
    </row>
    <row r="535" spans="1:12" ht="12.75">
      <c r="A535" s="204"/>
      <c r="B535" s="212"/>
      <c r="C535" s="73" t="s">
        <v>76</v>
      </c>
      <c r="D535" s="73" t="s">
        <v>77</v>
      </c>
      <c r="E535" s="74">
        <v>1</v>
      </c>
      <c r="F535" s="75">
        <v>65596</v>
      </c>
      <c r="G535" s="34">
        <f>F535/I535</f>
        <v>176068.39158912582</v>
      </c>
      <c r="H535" s="76">
        <f>G535/G539</f>
        <v>0.29780981362760406</v>
      </c>
      <c r="I535" s="77">
        <f>(F542+F549)/(G542+G549)</f>
        <v>0.3725597729834165</v>
      </c>
      <c r="J535" s="74">
        <f>E535*I535</f>
        <v>0.3725597729834165</v>
      </c>
      <c r="K535" s="78">
        <f>G535*J535</f>
        <v>65596</v>
      </c>
      <c r="L535" s="214"/>
    </row>
    <row r="536" spans="1:12" ht="12.75">
      <c r="A536" s="204"/>
      <c r="B536" s="212"/>
      <c r="C536" s="73" t="s">
        <v>78</v>
      </c>
      <c r="D536" s="73" t="s">
        <v>77</v>
      </c>
      <c r="E536" s="74">
        <v>1</v>
      </c>
      <c r="F536" s="75">
        <v>58926</v>
      </c>
      <c r="G536" s="34">
        <f>F536/I536</f>
        <v>156016.06714481706</v>
      </c>
      <c r="H536" s="76">
        <f>G536/G539</f>
        <v>0.26389243100338144</v>
      </c>
      <c r="I536" s="77">
        <f>(F543+F550)/(G543+G550)</f>
        <v>0.37769186903874313</v>
      </c>
      <c r="J536" s="74">
        <f>E536*I536</f>
        <v>0.37769186903874313</v>
      </c>
      <c r="K536" s="78">
        <f>G536*J536</f>
        <v>58926</v>
      </c>
      <c r="L536" s="214"/>
    </row>
    <row r="537" spans="1:12" ht="12.75">
      <c r="A537" s="204"/>
      <c r="B537" s="212"/>
      <c r="C537" s="73" t="s">
        <v>79</v>
      </c>
      <c r="D537" s="73" t="s">
        <v>77</v>
      </c>
      <c r="E537" s="74">
        <v>1</v>
      </c>
      <c r="F537" s="75">
        <v>48763</v>
      </c>
      <c r="G537" s="34">
        <f>F537/I537</f>
        <v>119583.09869985945</v>
      </c>
      <c r="H537" s="76">
        <f>G537/G539</f>
        <v>0.2022681073836539</v>
      </c>
      <c r="I537" s="77">
        <f>(F544+F551)/(G544+G551)</f>
        <v>0.40777501611987677</v>
      </c>
      <c r="J537" s="74">
        <f>E537*I537</f>
        <v>0.40777501611987677</v>
      </c>
      <c r="K537" s="78">
        <f>G537*J537</f>
        <v>48763</v>
      </c>
      <c r="L537" s="214"/>
    </row>
    <row r="538" spans="1:12" ht="12.75">
      <c r="A538" s="204"/>
      <c r="B538" s="212"/>
      <c r="C538" s="73" t="s">
        <v>80</v>
      </c>
      <c r="D538" s="73" t="s">
        <v>77</v>
      </c>
      <c r="E538" s="74">
        <v>1</v>
      </c>
      <c r="F538" s="75">
        <v>55770</v>
      </c>
      <c r="G538" s="34">
        <f>F538/I538</f>
        <v>121848.8135220068</v>
      </c>
      <c r="H538" s="76">
        <f>G538/G539</f>
        <v>0.20610043698482167</v>
      </c>
      <c r="I538" s="77">
        <f>(F545+F552)/(G545+G552)</f>
        <v>0.4576983426262704</v>
      </c>
      <c r="J538" s="74">
        <f>E538*I538</f>
        <v>0.4576983426262704</v>
      </c>
      <c r="K538" s="78">
        <f>G538*J538</f>
        <v>55770</v>
      </c>
      <c r="L538" s="214"/>
    </row>
    <row r="539" spans="1:12" ht="12.75">
      <c r="A539" s="204"/>
      <c r="B539" s="212"/>
      <c r="C539" s="73"/>
      <c r="D539" s="73"/>
      <c r="E539" s="74"/>
      <c r="F539" s="79">
        <f>SUM(F534:F538)</f>
        <v>235522</v>
      </c>
      <c r="G539" s="79">
        <f>SUM(G534:G538)</f>
        <v>591210.8450841393</v>
      </c>
      <c r="H539" s="80">
        <f>SUM(H534:H538)</f>
        <v>0.9999999999999998</v>
      </c>
      <c r="I539" s="81" t="s">
        <v>231</v>
      </c>
      <c r="J539" s="82"/>
      <c r="K539" s="83">
        <f>SUM(K534:K538)</f>
        <v>235522</v>
      </c>
      <c r="L539" s="214"/>
    </row>
    <row r="540" spans="1:12" ht="12.75">
      <c r="A540" s="204"/>
      <c r="B540" s="43"/>
      <c r="C540" s="44"/>
      <c r="D540" s="44"/>
      <c r="E540" s="90"/>
      <c r="F540" s="46"/>
      <c r="G540" s="46"/>
      <c r="H540" s="47" t="s">
        <v>231</v>
      </c>
      <c r="I540" s="48"/>
      <c r="J540" s="45"/>
      <c r="K540" s="49"/>
      <c r="L540" s="50"/>
    </row>
    <row r="541" spans="1:12" ht="12.75">
      <c r="A541" s="204"/>
      <c r="B541" s="212" t="s">
        <v>156</v>
      </c>
      <c r="C541" s="73" t="s">
        <v>129</v>
      </c>
      <c r="D541" s="73" t="s">
        <v>77</v>
      </c>
      <c r="E541" s="74">
        <v>1</v>
      </c>
      <c r="F541" s="75">
        <v>143587</v>
      </c>
      <c r="G541" s="75">
        <v>392945</v>
      </c>
      <c r="H541" s="76">
        <f>G541/G546</f>
        <v>0.09405269219832625</v>
      </c>
      <c r="I541" s="77">
        <f>F541/G541</f>
        <v>0.36541246230388474</v>
      </c>
      <c r="J541" s="74">
        <f>E541*I541</f>
        <v>0.36541246230388474</v>
      </c>
      <c r="K541" s="78">
        <f>G541*J541</f>
        <v>143587</v>
      </c>
      <c r="L541" s="214">
        <f>K546/G546</f>
        <v>0.39624990784896996</v>
      </c>
    </row>
    <row r="542" spans="1:12" ht="12.75">
      <c r="A542" s="204"/>
      <c r="B542" s="212"/>
      <c r="C542" s="73" t="s">
        <v>76</v>
      </c>
      <c r="D542" s="73" t="s">
        <v>77</v>
      </c>
      <c r="E542" s="74">
        <v>1</v>
      </c>
      <c r="F542" s="75">
        <v>432222</v>
      </c>
      <c r="G542" s="75">
        <v>1159259</v>
      </c>
      <c r="H542" s="76">
        <f>G542/G546</f>
        <v>0.27747249590945167</v>
      </c>
      <c r="I542" s="77">
        <f>F542/G542</f>
        <v>0.37284334216943754</v>
      </c>
      <c r="J542" s="74">
        <f>E542*I542</f>
        <v>0.37284334216943754</v>
      </c>
      <c r="K542" s="78">
        <f>G542*J542</f>
        <v>432222</v>
      </c>
      <c r="L542" s="214"/>
    </row>
    <row r="543" spans="1:12" ht="12.75">
      <c r="A543" s="204"/>
      <c r="B543" s="212"/>
      <c r="C543" s="73" t="s">
        <v>78</v>
      </c>
      <c r="D543" s="73" t="s">
        <v>77</v>
      </c>
      <c r="E543" s="74">
        <v>1</v>
      </c>
      <c r="F543" s="75">
        <v>420374</v>
      </c>
      <c r="G543" s="75">
        <v>1112767</v>
      </c>
      <c r="H543" s="76">
        <f>G543/G546</f>
        <v>0.26634448113464965</v>
      </c>
      <c r="I543" s="77">
        <f>F543/G543</f>
        <v>0.37777360399796184</v>
      </c>
      <c r="J543" s="74">
        <f>E543*I543</f>
        <v>0.37777360399796184</v>
      </c>
      <c r="K543" s="78">
        <f>G543*J543</f>
        <v>420374</v>
      </c>
      <c r="L543" s="214"/>
    </row>
    <row r="544" spans="1:12" ht="12.75">
      <c r="A544" s="204"/>
      <c r="B544" s="212"/>
      <c r="C544" s="73" t="s">
        <v>79</v>
      </c>
      <c r="D544" s="73" t="s">
        <v>77</v>
      </c>
      <c r="E544" s="74">
        <v>1</v>
      </c>
      <c r="F544" s="75">
        <v>287288</v>
      </c>
      <c r="G544" s="75">
        <v>703635</v>
      </c>
      <c r="H544" s="76">
        <f>G544/G546</f>
        <v>0.16841737666841236</v>
      </c>
      <c r="I544" s="77">
        <f>F544/G544</f>
        <v>0.4082912305385605</v>
      </c>
      <c r="J544" s="74">
        <f>E544*I544</f>
        <v>0.4082912305385605</v>
      </c>
      <c r="K544" s="78">
        <f>G544*J544</f>
        <v>287288</v>
      </c>
      <c r="L544" s="214"/>
    </row>
    <row r="545" spans="1:12" ht="12.75">
      <c r="A545" s="204"/>
      <c r="B545" s="212"/>
      <c r="C545" s="73" t="s">
        <v>80</v>
      </c>
      <c r="D545" s="73" t="s">
        <v>77</v>
      </c>
      <c r="E545" s="74">
        <v>1</v>
      </c>
      <c r="F545" s="75">
        <v>372031</v>
      </c>
      <c r="G545" s="75">
        <v>809318</v>
      </c>
      <c r="H545" s="76">
        <f>G545/G546</f>
        <v>0.19371295408916006</v>
      </c>
      <c r="I545" s="77">
        <f>F545/G545</f>
        <v>0.4596845739252062</v>
      </c>
      <c r="J545" s="74">
        <f>E545*I545</f>
        <v>0.4596845739252062</v>
      </c>
      <c r="K545" s="78">
        <f>G545*J545</f>
        <v>372031</v>
      </c>
      <c r="L545" s="214"/>
    </row>
    <row r="546" spans="1:12" ht="12.75">
      <c r="A546" s="204"/>
      <c r="B546" s="212"/>
      <c r="C546" s="73"/>
      <c r="D546" s="73"/>
      <c r="E546" s="74"/>
      <c r="F546" s="79">
        <f>SUM(F541:F545)</f>
        <v>1655502</v>
      </c>
      <c r="G546" s="79">
        <f>SUM(G541:G545)</f>
        <v>4177924</v>
      </c>
      <c r="H546" s="80">
        <f>SUM(H541:H545)</f>
        <v>1</v>
      </c>
      <c r="I546" s="81" t="s">
        <v>231</v>
      </c>
      <c r="J546" s="82"/>
      <c r="K546" s="83">
        <f>SUM(K541:K545)</f>
        <v>1655502</v>
      </c>
      <c r="L546" s="214"/>
    </row>
    <row r="547" spans="1:12" ht="12.75">
      <c r="A547" s="204"/>
      <c r="B547" s="43"/>
      <c r="C547" s="44"/>
      <c r="D547" s="44"/>
      <c r="E547" s="90"/>
      <c r="F547" s="46"/>
      <c r="G547" s="46"/>
      <c r="H547" s="47" t="s">
        <v>231</v>
      </c>
      <c r="I547" s="48"/>
      <c r="J547" s="45"/>
      <c r="K547" s="49"/>
      <c r="L547" s="50"/>
    </row>
    <row r="548" spans="1:12" ht="12.75">
      <c r="A548" s="204"/>
      <c r="B548" s="212" t="s">
        <v>232</v>
      </c>
      <c r="C548" s="73" t="s">
        <v>129</v>
      </c>
      <c r="D548" s="73" t="s">
        <v>77</v>
      </c>
      <c r="E548" s="74">
        <v>1</v>
      </c>
      <c r="F548" s="75">
        <v>2770</v>
      </c>
      <c r="G548" s="75">
        <v>7505</v>
      </c>
      <c r="H548" s="76">
        <f>G548/G553</f>
        <v>0.05928822530315598</v>
      </c>
      <c r="I548" s="77">
        <f>F548/G548</f>
        <v>0.3690872751499001</v>
      </c>
      <c r="J548" s="74">
        <f>E548*I548</f>
        <v>0.3690872751499001</v>
      </c>
      <c r="K548" s="78">
        <f>G548*J548</f>
        <v>2770</v>
      </c>
      <c r="L548" s="214">
        <f>K553/G553</f>
        <v>0.3775723821937828</v>
      </c>
    </row>
    <row r="549" spans="1:12" ht="12.75">
      <c r="A549" s="204"/>
      <c r="B549" s="212"/>
      <c r="C549" s="73" t="s">
        <v>76</v>
      </c>
      <c r="D549" s="73" t="s">
        <v>77</v>
      </c>
      <c r="E549" s="74">
        <v>1</v>
      </c>
      <c r="F549" s="75">
        <v>12060</v>
      </c>
      <c r="G549" s="75">
        <v>33253</v>
      </c>
      <c r="H549" s="76">
        <f>G549/G553</f>
        <v>0.2626930520993799</v>
      </c>
      <c r="I549" s="77">
        <f>F549/G549</f>
        <v>0.36267404444711754</v>
      </c>
      <c r="J549" s="74">
        <f>E549*I549</f>
        <v>0.36267404444711754</v>
      </c>
      <c r="K549" s="78">
        <f>G549*J549</f>
        <v>12060</v>
      </c>
      <c r="L549" s="214"/>
    </row>
    <row r="550" spans="1:12" ht="12.75">
      <c r="A550" s="204"/>
      <c r="B550" s="212"/>
      <c r="C550" s="73" t="s">
        <v>78</v>
      </c>
      <c r="D550" s="73" t="s">
        <v>77</v>
      </c>
      <c r="E550" s="74">
        <v>1</v>
      </c>
      <c r="F550" s="75">
        <v>14775</v>
      </c>
      <c r="G550" s="75">
        <v>39360</v>
      </c>
      <c r="H550" s="76">
        <f>G550/G553</f>
        <v>0.3109373148477308</v>
      </c>
      <c r="I550" s="77">
        <f>F550/G550</f>
        <v>0.3753810975609756</v>
      </c>
      <c r="J550" s="74">
        <f>E550*I550</f>
        <v>0.3753810975609756</v>
      </c>
      <c r="K550" s="78">
        <f>G550*J550</f>
        <v>14775</v>
      </c>
      <c r="L550" s="214"/>
    </row>
    <row r="551" spans="1:12" ht="12.75">
      <c r="A551" s="204"/>
      <c r="B551" s="212"/>
      <c r="C551" s="73" t="s">
        <v>79</v>
      </c>
      <c r="D551" s="73" t="s">
        <v>77</v>
      </c>
      <c r="E551" s="74">
        <v>1</v>
      </c>
      <c r="F551" s="75">
        <v>8680</v>
      </c>
      <c r="G551" s="75">
        <v>22177</v>
      </c>
      <c r="H551" s="76">
        <f>G551/G553</f>
        <v>0.17519453331753368</v>
      </c>
      <c r="I551" s="77">
        <f>F551/G551</f>
        <v>0.391396491860937</v>
      </c>
      <c r="J551" s="74">
        <f>E551*I551</f>
        <v>0.391396491860937</v>
      </c>
      <c r="K551" s="78">
        <f>G551*J551</f>
        <v>8680</v>
      </c>
      <c r="L551" s="214"/>
    </row>
    <row r="552" spans="1:12" ht="12.75">
      <c r="A552" s="204"/>
      <c r="B552" s="212"/>
      <c r="C552" s="73" t="s">
        <v>80</v>
      </c>
      <c r="D552" s="73" t="s">
        <v>77</v>
      </c>
      <c r="E552" s="74">
        <v>1</v>
      </c>
      <c r="F552" s="75">
        <v>9510</v>
      </c>
      <c r="G552" s="75">
        <v>24290</v>
      </c>
      <c r="H552" s="76">
        <f>G552/G553</f>
        <v>0.1918868744321997</v>
      </c>
      <c r="I552" s="77">
        <f>F552/G552</f>
        <v>0.391519143680527</v>
      </c>
      <c r="J552" s="74">
        <f>E552*I552</f>
        <v>0.391519143680527</v>
      </c>
      <c r="K552" s="78">
        <f>G552*J552</f>
        <v>9510</v>
      </c>
      <c r="L552" s="214"/>
    </row>
    <row r="553" spans="1:12" ht="12.75">
      <c r="A553" s="204"/>
      <c r="B553" s="212"/>
      <c r="C553" s="73"/>
      <c r="D553" s="73"/>
      <c r="E553" s="74"/>
      <c r="F553" s="79">
        <f>SUM(F548:F552)</f>
        <v>47795</v>
      </c>
      <c r="G553" s="79">
        <f>SUM(G548:G552)</f>
        <v>126585</v>
      </c>
      <c r="H553" s="80">
        <f>SUM(H548:H552)</f>
        <v>1</v>
      </c>
      <c r="I553" s="81" t="s">
        <v>231</v>
      </c>
      <c r="J553" s="82"/>
      <c r="K553" s="83">
        <f>SUM(K548:K552)</f>
        <v>47795</v>
      </c>
      <c r="L553" s="214"/>
    </row>
    <row r="554" spans="1:12" ht="12.75">
      <c r="A554" s="204"/>
      <c r="B554" s="43"/>
      <c r="C554" s="44"/>
      <c r="D554" s="44"/>
      <c r="E554" s="90"/>
      <c r="F554" s="46"/>
      <c r="G554" s="46"/>
      <c r="H554" s="47" t="s">
        <v>231</v>
      </c>
      <c r="I554" s="48"/>
      <c r="J554" s="45"/>
      <c r="K554" s="49"/>
      <c r="L554" s="50"/>
    </row>
    <row r="555" spans="1:12" ht="12.75">
      <c r="A555" s="204"/>
      <c r="B555" s="212" t="s">
        <v>233</v>
      </c>
      <c r="C555" s="73" t="str">
        <f>C548</f>
        <v>12 MCG/HR </v>
      </c>
      <c r="D555" s="73" t="str">
        <f>D548</f>
        <v>PATCH TD72</v>
      </c>
      <c r="E555" s="74">
        <f>(E534*(F534/F555))+(E541*(F541/F555))+(E548*(F548/F555))</f>
        <v>1</v>
      </c>
      <c r="F555" s="75">
        <f aca="true" t="shared" si="88" ref="F555:G559">F534+F541+F548</f>
        <v>152824</v>
      </c>
      <c r="G555" s="75">
        <f t="shared" si="88"/>
        <v>418144.47412833007</v>
      </c>
      <c r="H555" s="76">
        <f>G555/G560</f>
        <v>0.08541021287159534</v>
      </c>
      <c r="I555" s="77">
        <f>F555/G555</f>
        <v>0.3654813334998127</v>
      </c>
      <c r="J555" s="74">
        <f>E555*I555</f>
        <v>0.3654813334998127</v>
      </c>
      <c r="K555" s="78">
        <f>G555*J555</f>
        <v>152824</v>
      </c>
      <c r="L555" s="214">
        <f>K560/G560</f>
        <v>0.3960232736656276</v>
      </c>
    </row>
    <row r="556" spans="1:12" ht="12.75">
      <c r="A556" s="204"/>
      <c r="B556" s="212"/>
      <c r="C556" s="73" t="str">
        <f aca="true" t="shared" si="89" ref="C556:D559">C549</f>
        <v>25MCG/HR  </v>
      </c>
      <c r="D556" s="73" t="str">
        <f t="shared" si="89"/>
        <v>PATCH TD72</v>
      </c>
      <c r="E556" s="74">
        <f>(E535*(F535/F556))+(E542*(F542/F556))+(E549*(F549/F556))</f>
        <v>1</v>
      </c>
      <c r="F556" s="75">
        <f t="shared" si="88"/>
        <v>509878</v>
      </c>
      <c r="G556" s="75">
        <f t="shared" si="88"/>
        <v>1368580.3915891259</v>
      </c>
      <c r="H556" s="76">
        <f>G556/G560</f>
        <v>0.2795463047100901</v>
      </c>
      <c r="I556" s="77">
        <f>F556/G556</f>
        <v>0.3725597729834165</v>
      </c>
      <c r="J556" s="74">
        <f>E556*I556</f>
        <v>0.3725597729834165</v>
      </c>
      <c r="K556" s="78">
        <f>G556*J556</f>
        <v>509878</v>
      </c>
      <c r="L556" s="214"/>
    </row>
    <row r="557" spans="1:12" ht="12.75">
      <c r="A557" s="204"/>
      <c r="B557" s="212"/>
      <c r="C557" s="73" t="str">
        <f t="shared" si="89"/>
        <v>50MCG/HR  </v>
      </c>
      <c r="D557" s="73" t="str">
        <f t="shared" si="89"/>
        <v>PATCH TD72</v>
      </c>
      <c r="E557" s="74">
        <f>(E536*(F536/F557))+(E543*(F543/F557))+(E550*(F550/F557))</f>
        <v>1</v>
      </c>
      <c r="F557" s="75">
        <f t="shared" si="88"/>
        <v>494075</v>
      </c>
      <c r="G557" s="75">
        <f t="shared" si="88"/>
        <v>1308143.067144817</v>
      </c>
      <c r="H557" s="76">
        <f>G557/G560</f>
        <v>0.2672013735545635</v>
      </c>
      <c r="I557" s="77">
        <f>F557/G557</f>
        <v>0.37769186903874313</v>
      </c>
      <c r="J557" s="74">
        <f>E557*I557</f>
        <v>0.37769186903874313</v>
      </c>
      <c r="K557" s="78">
        <f>G557*J557</f>
        <v>494075</v>
      </c>
      <c r="L557" s="214"/>
    </row>
    <row r="558" spans="1:12" ht="12.75">
      <c r="A558" s="204"/>
      <c r="B558" s="212"/>
      <c r="C558" s="73" t="str">
        <f t="shared" si="89"/>
        <v>75MCG/HR  </v>
      </c>
      <c r="D558" s="73" t="str">
        <f t="shared" si="89"/>
        <v>PATCH TD72</v>
      </c>
      <c r="E558" s="74">
        <f>(E537*(F537/F558))+(E544*(F544/F558))+(E551*(F551/F558))</f>
        <v>0.9999999999999999</v>
      </c>
      <c r="F558" s="75">
        <f t="shared" si="88"/>
        <v>344731</v>
      </c>
      <c r="G558" s="75">
        <f t="shared" si="88"/>
        <v>845395.0986998595</v>
      </c>
      <c r="H558" s="76">
        <f>G558/G560</f>
        <v>0.17268044852458878</v>
      </c>
      <c r="I558" s="77">
        <f>F558/G558</f>
        <v>0.40777501611987677</v>
      </c>
      <c r="J558" s="74">
        <f>E558*I558</f>
        <v>0.4077750161198767</v>
      </c>
      <c r="K558" s="78">
        <f>G558*J558</f>
        <v>344730.99999999994</v>
      </c>
      <c r="L558" s="214"/>
    </row>
    <row r="559" spans="1:12" ht="12.75">
      <c r="A559" s="204"/>
      <c r="B559" s="212"/>
      <c r="C559" s="73" t="str">
        <f t="shared" si="89"/>
        <v>100 MCG/HR</v>
      </c>
      <c r="D559" s="73" t="str">
        <f t="shared" si="89"/>
        <v>PATCH TD72</v>
      </c>
      <c r="E559" s="74">
        <f>(E538*(F538/F559))+(E545*(F545/F559))+(E552*(F552/F559))</f>
        <v>1</v>
      </c>
      <c r="F559" s="75">
        <f t="shared" si="88"/>
        <v>437311</v>
      </c>
      <c r="G559" s="75">
        <f t="shared" si="88"/>
        <v>955456.8135220069</v>
      </c>
      <c r="H559" s="76">
        <f>G559/G560</f>
        <v>0.19516166033916227</v>
      </c>
      <c r="I559" s="77">
        <f>F559/G559</f>
        <v>0.45769834262627035</v>
      </c>
      <c r="J559" s="74">
        <f>E559*I559</f>
        <v>0.45769834262627035</v>
      </c>
      <c r="K559" s="78">
        <f>G559*J559</f>
        <v>437311</v>
      </c>
      <c r="L559" s="214"/>
    </row>
    <row r="560" spans="1:12" ht="13.5" thickBot="1">
      <c r="A560" s="205"/>
      <c r="B560" s="215"/>
      <c r="C560" s="91"/>
      <c r="D560" s="91"/>
      <c r="E560" s="92"/>
      <c r="F560" s="93">
        <f>SUM(F555:F559)</f>
        <v>1938819</v>
      </c>
      <c r="G560" s="93">
        <f>SUM(G555:G559)</f>
        <v>4895719.845084139</v>
      </c>
      <c r="H560" s="94">
        <f>SUM(H555:H559)</f>
        <v>1</v>
      </c>
      <c r="I560" s="95" t="s">
        <v>231</v>
      </c>
      <c r="J560" s="96"/>
      <c r="K560" s="97">
        <f>SUM(K555:K559)</f>
        <v>1938819</v>
      </c>
      <c r="L560" s="216"/>
    </row>
    <row r="561" spans="1:12" ht="14.25" thickBot="1" thickTop="1">
      <c r="A561" s="58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60"/>
    </row>
    <row r="562" spans="1:12" ht="13.5" thickTop="1">
      <c r="A562" s="203" t="s">
        <v>115</v>
      </c>
      <c r="B562" s="206" t="s">
        <v>3</v>
      </c>
      <c r="C562" s="26" t="s">
        <v>116</v>
      </c>
      <c r="D562" s="26" t="s">
        <v>12</v>
      </c>
      <c r="E562" s="27">
        <v>1</v>
      </c>
      <c r="F562" s="28">
        <v>649116</v>
      </c>
      <c r="G562" s="28">
        <f>F562/I562</f>
        <v>155018.78987212756</v>
      </c>
      <c r="H562" s="29">
        <f>G562/G563</f>
        <v>1</v>
      </c>
      <c r="I562" s="30">
        <f>(F565+F568)/(G565+G568)</f>
        <v>4.187337551373257</v>
      </c>
      <c r="J562" s="27">
        <f>E562*I562</f>
        <v>4.187337551373257</v>
      </c>
      <c r="K562" s="31">
        <f>G562*J562</f>
        <v>649116</v>
      </c>
      <c r="L562" s="207">
        <f>K563/G563</f>
        <v>4.187337551373257</v>
      </c>
    </row>
    <row r="563" spans="1:12" ht="12.75">
      <c r="A563" s="204"/>
      <c r="B563" s="199"/>
      <c r="C563" s="32"/>
      <c r="D563" s="32"/>
      <c r="E563" s="33"/>
      <c r="F563" s="38">
        <f>SUM(F562)</f>
        <v>649116</v>
      </c>
      <c r="G563" s="38">
        <f>SUM(G562:G562)</f>
        <v>155018.78987212756</v>
      </c>
      <c r="H563" s="39">
        <f>SUM(H562:H562)</f>
        <v>1</v>
      </c>
      <c r="I563" s="40"/>
      <c r="J563" s="41"/>
      <c r="K563" s="42">
        <f>SUM(K562:K562)</f>
        <v>649116</v>
      </c>
      <c r="L563" s="200"/>
    </row>
    <row r="564" spans="1:12" ht="12.75">
      <c r="A564" s="204"/>
      <c r="B564" s="43"/>
      <c r="C564" s="44"/>
      <c r="D564" s="44"/>
      <c r="E564" s="45"/>
      <c r="F564" s="46"/>
      <c r="G564" s="46"/>
      <c r="H564" s="47" t="s">
        <v>231</v>
      </c>
      <c r="I564" s="48"/>
      <c r="J564" s="45"/>
      <c r="K564" s="49"/>
      <c r="L564" s="50"/>
    </row>
    <row r="565" spans="1:12" ht="12.75">
      <c r="A565" s="204"/>
      <c r="B565" s="199" t="s">
        <v>156</v>
      </c>
      <c r="C565" s="32" t="s">
        <v>116</v>
      </c>
      <c r="D565" s="32" t="s">
        <v>12</v>
      </c>
      <c r="E565" s="33">
        <v>1</v>
      </c>
      <c r="F565" s="34">
        <v>5330243.5</v>
      </c>
      <c r="G565" s="34">
        <v>1248401</v>
      </c>
      <c r="H565" s="35">
        <f>G565/G566</f>
        <v>1</v>
      </c>
      <c r="I565" s="36">
        <f>F565/G565</f>
        <v>4.269656544651919</v>
      </c>
      <c r="J565" s="33">
        <f>E565*I565</f>
        <v>4.269656544651919</v>
      </c>
      <c r="K565" s="37">
        <f>G565*J565</f>
        <v>5330243.5</v>
      </c>
      <c r="L565" s="200">
        <f>K566/G566</f>
        <v>4.269656544651919</v>
      </c>
    </row>
    <row r="566" spans="1:12" ht="12.75">
      <c r="A566" s="204"/>
      <c r="B566" s="199"/>
      <c r="C566" s="32"/>
      <c r="D566" s="32"/>
      <c r="E566" s="33"/>
      <c r="F566" s="38">
        <f>SUM(F565)</f>
        <v>5330243.5</v>
      </c>
      <c r="G566" s="38">
        <f>SUM(G565)</f>
        <v>1248401</v>
      </c>
      <c r="H566" s="39">
        <f>SUM(H565:H565)</f>
        <v>1</v>
      </c>
      <c r="I566" s="40"/>
      <c r="J566" s="41"/>
      <c r="K566" s="42">
        <f>SUM(K565:K565)</f>
        <v>5330243.5</v>
      </c>
      <c r="L566" s="200"/>
    </row>
    <row r="567" spans="1:12" ht="12.75">
      <c r="A567" s="204"/>
      <c r="B567" s="43"/>
      <c r="C567" s="44"/>
      <c r="D567" s="44"/>
      <c r="E567" s="45"/>
      <c r="F567" s="46"/>
      <c r="G567" s="46"/>
      <c r="H567" s="47" t="s">
        <v>231</v>
      </c>
      <c r="I567" s="48"/>
      <c r="J567" s="45"/>
      <c r="K567" s="49"/>
      <c r="L567" s="50"/>
    </row>
    <row r="568" spans="1:12" ht="12.75">
      <c r="A568" s="204"/>
      <c r="B568" s="199" t="s">
        <v>232</v>
      </c>
      <c r="C568" s="32" t="s">
        <v>116</v>
      </c>
      <c r="D568" s="32" t="s">
        <v>12</v>
      </c>
      <c r="E568" s="33">
        <v>1</v>
      </c>
      <c r="F568" s="34">
        <v>1959639</v>
      </c>
      <c r="G568" s="34">
        <v>492534</v>
      </c>
      <c r="H568" s="35">
        <f>G568/G569</f>
        <v>1</v>
      </c>
      <c r="I568" s="36">
        <f>F568/G568</f>
        <v>3.9786877657176967</v>
      </c>
      <c r="J568" s="33">
        <f>E568*I568</f>
        <v>3.9786877657176967</v>
      </c>
      <c r="K568" s="37">
        <f>G568*J568</f>
        <v>1959639</v>
      </c>
      <c r="L568" s="200">
        <f>K569/G569</f>
        <v>3.9786877657176967</v>
      </c>
    </row>
    <row r="569" spans="1:12" ht="12.75">
      <c r="A569" s="204"/>
      <c r="B569" s="199"/>
      <c r="C569" s="32"/>
      <c r="D569" s="32"/>
      <c r="E569" s="33"/>
      <c r="F569" s="38">
        <f>SUM(F568)</f>
        <v>1959639</v>
      </c>
      <c r="G569" s="38">
        <f>SUM(G568)</f>
        <v>492534</v>
      </c>
      <c r="H569" s="39">
        <f>SUM(H568:H568)</f>
        <v>1</v>
      </c>
      <c r="I569" s="40"/>
      <c r="J569" s="41"/>
      <c r="K569" s="42">
        <f>SUM(K568:K568)</f>
        <v>1959639</v>
      </c>
      <c r="L569" s="200"/>
    </row>
    <row r="570" spans="1:12" ht="12.75">
      <c r="A570" s="204"/>
      <c r="B570" s="43"/>
      <c r="C570" s="44"/>
      <c r="D570" s="44"/>
      <c r="E570" s="45"/>
      <c r="F570" s="46"/>
      <c r="G570" s="46"/>
      <c r="H570" s="47" t="s">
        <v>231</v>
      </c>
      <c r="I570" s="48"/>
      <c r="J570" s="45"/>
      <c r="K570" s="49"/>
      <c r="L570" s="50"/>
    </row>
    <row r="571" spans="1:12" ht="12.75">
      <c r="A571" s="204"/>
      <c r="B571" s="199" t="s">
        <v>233</v>
      </c>
      <c r="C571" s="32" t="str">
        <f>C568</f>
        <v>37.5-325MG</v>
      </c>
      <c r="D571" s="32" t="str">
        <f>D568</f>
        <v>TABLET    </v>
      </c>
      <c r="E571" s="33">
        <f>(E562*(F562/F571))+(E565*(F565/F571))+(E568*(F568/F571))</f>
        <v>1</v>
      </c>
      <c r="F571" s="34">
        <f>F562+F565+F568</f>
        <v>7938998.5</v>
      </c>
      <c r="G571" s="34">
        <f>G562+G565+G568</f>
        <v>1895953.7898721276</v>
      </c>
      <c r="H571" s="35">
        <f>G571/G572</f>
        <v>1</v>
      </c>
      <c r="I571" s="36">
        <f>F571/G571</f>
        <v>4.187337551373257</v>
      </c>
      <c r="J571" s="33">
        <f>E571*I571</f>
        <v>4.187337551373257</v>
      </c>
      <c r="K571" s="37">
        <f>G571*J571</f>
        <v>7938998.500000001</v>
      </c>
      <c r="L571" s="200">
        <f>K572/G572</f>
        <v>4.187337551373257</v>
      </c>
    </row>
    <row r="572" spans="1:12" ht="13.5" thickBot="1">
      <c r="A572" s="205"/>
      <c r="B572" s="201"/>
      <c r="C572" s="51"/>
      <c r="D572" s="51"/>
      <c r="E572" s="52"/>
      <c r="F572" s="53">
        <f>SUM(F571:F571)</f>
        <v>7938998.5</v>
      </c>
      <c r="G572" s="53">
        <f>SUM(G571:G571)</f>
        <v>1895953.7898721276</v>
      </c>
      <c r="H572" s="54">
        <f>SUM(H571:H571)</f>
        <v>1</v>
      </c>
      <c r="I572" s="55" t="s">
        <v>231</v>
      </c>
      <c r="J572" s="56"/>
      <c r="K572" s="57">
        <f>SUM(K571:K571)</f>
        <v>7938998.500000001</v>
      </c>
      <c r="L572" s="202"/>
    </row>
    <row r="573" spans="1:12" ht="14.25" thickBot="1" thickTop="1">
      <c r="A573" s="58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60"/>
    </row>
    <row r="574" spans="1:12" ht="13.5" thickTop="1">
      <c r="A574" s="203" t="s">
        <v>117</v>
      </c>
      <c r="B574" s="206" t="s">
        <v>3</v>
      </c>
      <c r="C574" s="26" t="s">
        <v>118</v>
      </c>
      <c r="D574" s="26" t="s">
        <v>12</v>
      </c>
      <c r="E574" s="27">
        <v>1</v>
      </c>
      <c r="F574" s="28">
        <v>60</v>
      </c>
      <c r="G574" s="28">
        <f>F574/I574</f>
        <v>18.250918338513706</v>
      </c>
      <c r="H574" s="29">
        <f>G574/G575</f>
        <v>1</v>
      </c>
      <c r="I574" s="30">
        <f>(F577+F580)/(G577+G580)</f>
        <v>3.287505805852299</v>
      </c>
      <c r="J574" s="27">
        <f>E574*I574</f>
        <v>3.287505805852299</v>
      </c>
      <c r="K574" s="31">
        <f>G574*J574</f>
        <v>60.00000000000001</v>
      </c>
      <c r="L574" s="207">
        <f>K575/G575</f>
        <v>3.287505805852299</v>
      </c>
    </row>
    <row r="575" spans="1:12" ht="12.75">
      <c r="A575" s="204"/>
      <c r="B575" s="199"/>
      <c r="C575" s="32"/>
      <c r="D575" s="32"/>
      <c r="E575" s="33"/>
      <c r="F575" s="38">
        <f>SUM(F574)</f>
        <v>60</v>
      </c>
      <c r="G575" s="38">
        <f>SUM(G574:G574)</f>
        <v>18.250918338513706</v>
      </c>
      <c r="H575" s="39">
        <f>SUM(H574:H574)</f>
        <v>1</v>
      </c>
      <c r="I575" s="40"/>
      <c r="J575" s="41"/>
      <c r="K575" s="42">
        <f>SUM(K574:K574)</f>
        <v>60.00000000000001</v>
      </c>
      <c r="L575" s="200"/>
    </row>
    <row r="576" spans="1:12" ht="12.75">
      <c r="A576" s="204"/>
      <c r="B576" s="43"/>
      <c r="C576" s="44"/>
      <c r="D576" s="44"/>
      <c r="E576" s="45"/>
      <c r="F576" s="46"/>
      <c r="G576" s="46"/>
      <c r="H576" s="47" t="s">
        <v>231</v>
      </c>
      <c r="I576" s="48"/>
      <c r="J576" s="45"/>
      <c r="K576" s="49"/>
      <c r="L576" s="50"/>
    </row>
    <row r="577" spans="1:12" ht="12.75">
      <c r="A577" s="204"/>
      <c r="B577" s="199" t="s">
        <v>156</v>
      </c>
      <c r="C577" s="32" t="s">
        <v>118</v>
      </c>
      <c r="D577" s="32" t="s">
        <v>12</v>
      </c>
      <c r="E577" s="33">
        <v>1</v>
      </c>
      <c r="F577" s="34">
        <v>20169</v>
      </c>
      <c r="G577" s="34">
        <v>6007</v>
      </c>
      <c r="H577" s="35">
        <f>G577/G578</f>
        <v>1</v>
      </c>
      <c r="I577" s="36">
        <f>F577/G577</f>
        <v>3.357582820043283</v>
      </c>
      <c r="J577" s="33">
        <f>E577*I577</f>
        <v>3.357582820043283</v>
      </c>
      <c r="K577" s="37">
        <f>G577*J577</f>
        <v>20169</v>
      </c>
      <c r="L577" s="200">
        <f>K578/G578</f>
        <v>3.357582820043283</v>
      </c>
    </row>
    <row r="578" spans="1:12" ht="12.75">
      <c r="A578" s="204"/>
      <c r="B578" s="199"/>
      <c r="C578" s="32"/>
      <c r="D578" s="32"/>
      <c r="E578" s="33"/>
      <c r="F578" s="38">
        <f>SUM(F577)</f>
        <v>20169</v>
      </c>
      <c r="G578" s="38">
        <f>SUM(G577)</f>
        <v>6007</v>
      </c>
      <c r="H578" s="39">
        <f>SUM(H577:H577)</f>
        <v>1</v>
      </c>
      <c r="I578" s="40"/>
      <c r="J578" s="41"/>
      <c r="K578" s="42">
        <f>SUM(K577:K577)</f>
        <v>20169</v>
      </c>
      <c r="L578" s="200"/>
    </row>
    <row r="579" spans="1:12" ht="12.75">
      <c r="A579" s="204"/>
      <c r="B579" s="43"/>
      <c r="C579" s="44"/>
      <c r="D579" s="44"/>
      <c r="E579" s="45"/>
      <c r="F579" s="46"/>
      <c r="G579" s="46"/>
      <c r="H579" s="47" t="s">
        <v>231</v>
      </c>
      <c r="I579" s="48"/>
      <c r="J579" s="45"/>
      <c r="K579" s="49"/>
      <c r="L579" s="50"/>
    </row>
    <row r="580" spans="1:12" ht="12.75">
      <c r="A580" s="204"/>
      <c r="B580" s="199" t="s">
        <v>232</v>
      </c>
      <c r="C580" s="32" t="s">
        <v>118</v>
      </c>
      <c r="D580" s="32" t="s">
        <v>12</v>
      </c>
      <c r="E580" s="33">
        <v>1</v>
      </c>
      <c r="F580" s="34">
        <v>1065</v>
      </c>
      <c r="G580" s="34">
        <v>452</v>
      </c>
      <c r="H580" s="35">
        <f>G580/G581</f>
        <v>1</v>
      </c>
      <c r="I580" s="36">
        <f>F580/G580</f>
        <v>2.356194690265487</v>
      </c>
      <c r="J580" s="33">
        <f>E580*I580</f>
        <v>2.356194690265487</v>
      </c>
      <c r="K580" s="37">
        <f>G580*J580</f>
        <v>1065</v>
      </c>
      <c r="L580" s="200">
        <f>K581/G581</f>
        <v>2.356194690265487</v>
      </c>
    </row>
    <row r="581" spans="1:12" ht="12.75">
      <c r="A581" s="204"/>
      <c r="B581" s="199"/>
      <c r="C581" s="32"/>
      <c r="D581" s="32"/>
      <c r="E581" s="33"/>
      <c r="F581" s="38">
        <f>SUM(F580)</f>
        <v>1065</v>
      </c>
      <c r="G581" s="38">
        <f>SUM(G580)</f>
        <v>452</v>
      </c>
      <c r="H581" s="39">
        <f>SUM(H580:H580)</f>
        <v>1</v>
      </c>
      <c r="I581" s="40"/>
      <c r="J581" s="41"/>
      <c r="K581" s="42">
        <f>SUM(K580:K580)</f>
        <v>1065</v>
      </c>
      <c r="L581" s="200"/>
    </row>
    <row r="582" spans="1:12" ht="12.75">
      <c r="A582" s="204"/>
      <c r="B582" s="43"/>
      <c r="C582" s="44"/>
      <c r="D582" s="44"/>
      <c r="E582" s="45"/>
      <c r="F582" s="46"/>
      <c r="G582" s="46"/>
      <c r="H582" s="47" t="s">
        <v>231</v>
      </c>
      <c r="I582" s="48"/>
      <c r="J582" s="45"/>
      <c r="K582" s="49"/>
      <c r="L582" s="50"/>
    </row>
    <row r="583" spans="1:12" ht="12.75">
      <c r="A583" s="204"/>
      <c r="B583" s="199" t="s">
        <v>233</v>
      </c>
      <c r="C583" s="32" t="str">
        <f>C580</f>
        <v>16-200-325</v>
      </c>
      <c r="D583" s="32" t="str">
        <f>D580</f>
        <v>TABLET    </v>
      </c>
      <c r="E583" s="33">
        <f>(E574*(F574/F583))+(E577*(F577/F583))+(E580*(F580/F583))</f>
        <v>1</v>
      </c>
      <c r="F583" s="34">
        <f>F574+F577+F580</f>
        <v>21294</v>
      </c>
      <c r="G583" s="34">
        <f>G574+G577+G580</f>
        <v>6477.250918338514</v>
      </c>
      <c r="H583" s="35">
        <f>G583/G584</f>
        <v>1</v>
      </c>
      <c r="I583" s="36">
        <f>F583/G583</f>
        <v>3.287505805852299</v>
      </c>
      <c r="J583" s="33">
        <f>E583*I583</f>
        <v>3.287505805852299</v>
      </c>
      <c r="K583" s="37">
        <f>G583*J583</f>
        <v>21294</v>
      </c>
      <c r="L583" s="200">
        <f>K584/G584</f>
        <v>3.287505805852299</v>
      </c>
    </row>
    <row r="584" spans="1:12" ht="13.5" thickBot="1">
      <c r="A584" s="205"/>
      <c r="B584" s="201"/>
      <c r="C584" s="51"/>
      <c r="D584" s="51"/>
      <c r="E584" s="52"/>
      <c r="F584" s="53">
        <f>SUM(F583:F583)</f>
        <v>21294</v>
      </c>
      <c r="G584" s="53">
        <f>SUM(G583:G583)</f>
        <v>6477.250918338514</v>
      </c>
      <c r="H584" s="54">
        <f>SUM(H583:H583)</f>
        <v>1</v>
      </c>
      <c r="I584" s="55" t="s">
        <v>231</v>
      </c>
      <c r="J584" s="56"/>
      <c r="K584" s="57">
        <f>SUM(K583:K583)</f>
        <v>21294</v>
      </c>
      <c r="L584" s="202"/>
    </row>
    <row r="585" spans="1:12" ht="14.25" thickBot="1" thickTop="1">
      <c r="A585" s="58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60"/>
    </row>
    <row r="586" spans="1:12" ht="13.5" thickTop="1">
      <c r="A586" s="203" t="s">
        <v>50</v>
      </c>
      <c r="B586" s="206" t="s">
        <v>3</v>
      </c>
      <c r="C586" s="26" t="s">
        <v>41</v>
      </c>
      <c r="D586" s="26" t="s">
        <v>6</v>
      </c>
      <c r="E586" s="27">
        <v>1</v>
      </c>
      <c r="F586" s="28">
        <v>284494</v>
      </c>
      <c r="G586" s="28">
        <f>F586/I586</f>
        <v>63225.2946419154</v>
      </c>
      <c r="H586" s="29">
        <f>G586/G587</f>
        <v>1</v>
      </c>
      <c r="I586" s="30">
        <f>(F589+F592)/(G589+G592)</f>
        <v>4.499686424733461</v>
      </c>
      <c r="J586" s="27">
        <f>E586*I586</f>
        <v>4.499686424733461</v>
      </c>
      <c r="K586" s="31">
        <f>G586*J586</f>
        <v>284494</v>
      </c>
      <c r="L586" s="207">
        <f>K587/G587</f>
        <v>4.499686424733461</v>
      </c>
    </row>
    <row r="587" spans="1:12" ht="12.75">
      <c r="A587" s="204"/>
      <c r="B587" s="199"/>
      <c r="C587" s="32"/>
      <c r="D587" s="32"/>
      <c r="E587" s="33"/>
      <c r="F587" s="38">
        <f>SUM(F586)</f>
        <v>284494</v>
      </c>
      <c r="G587" s="38">
        <f>SUM(G586:G586)</f>
        <v>63225.2946419154</v>
      </c>
      <c r="H587" s="39">
        <f>SUM(H586:H586)</f>
        <v>1</v>
      </c>
      <c r="I587" s="40"/>
      <c r="J587" s="41"/>
      <c r="K587" s="42">
        <f>SUM(K586:K586)</f>
        <v>284494</v>
      </c>
      <c r="L587" s="200"/>
    </row>
    <row r="588" spans="1:12" ht="12.75">
      <c r="A588" s="204"/>
      <c r="B588" s="43"/>
      <c r="C588" s="44"/>
      <c r="D588" s="44"/>
      <c r="E588" s="45"/>
      <c r="F588" s="46"/>
      <c r="G588" s="46"/>
      <c r="H588" s="47" t="s">
        <v>231</v>
      </c>
      <c r="I588" s="48"/>
      <c r="J588" s="45"/>
      <c r="K588" s="49"/>
      <c r="L588" s="50"/>
    </row>
    <row r="589" spans="1:12" ht="12.75">
      <c r="A589" s="204"/>
      <c r="B589" s="199" t="s">
        <v>156</v>
      </c>
      <c r="C589" s="32" t="s">
        <v>41</v>
      </c>
      <c r="D589" s="32" t="s">
        <v>6</v>
      </c>
      <c r="E589" s="33">
        <v>1</v>
      </c>
      <c r="F589" s="34">
        <v>783659</v>
      </c>
      <c r="G589" s="34">
        <v>173451</v>
      </c>
      <c r="H589" s="35">
        <f>G589/G590</f>
        <v>1</v>
      </c>
      <c r="I589" s="36">
        <f>F589/G589</f>
        <v>4.518042559570138</v>
      </c>
      <c r="J589" s="33">
        <f>E589*I589</f>
        <v>4.518042559570138</v>
      </c>
      <c r="K589" s="37">
        <f>G589*J589</f>
        <v>783659</v>
      </c>
      <c r="L589" s="200">
        <f>K590/G590</f>
        <v>4.518042559570138</v>
      </c>
    </row>
    <row r="590" spans="1:12" ht="12.75">
      <c r="A590" s="204"/>
      <c r="B590" s="199"/>
      <c r="C590" s="32"/>
      <c r="D590" s="32"/>
      <c r="E590" s="33"/>
      <c r="F590" s="38">
        <f>SUM(F589)</f>
        <v>783659</v>
      </c>
      <c r="G590" s="38">
        <f>SUM(G589)</f>
        <v>173451</v>
      </c>
      <c r="H590" s="39">
        <f>SUM(H589:H589)</f>
        <v>1</v>
      </c>
      <c r="I590" s="40"/>
      <c r="J590" s="41"/>
      <c r="K590" s="42">
        <f>SUM(K589:K589)</f>
        <v>783659</v>
      </c>
      <c r="L590" s="200"/>
    </row>
    <row r="591" spans="1:12" ht="12.75">
      <c r="A591" s="204"/>
      <c r="B591" s="43"/>
      <c r="C591" s="44"/>
      <c r="D591" s="44"/>
      <c r="E591" s="45"/>
      <c r="F591" s="46"/>
      <c r="G591" s="46"/>
      <c r="H591" s="47" t="s">
        <v>231</v>
      </c>
      <c r="I591" s="48"/>
      <c r="J591" s="45"/>
      <c r="K591" s="49"/>
      <c r="L591" s="50"/>
    </row>
    <row r="592" spans="1:12" ht="12.75">
      <c r="A592" s="204"/>
      <c r="B592" s="199" t="s">
        <v>232</v>
      </c>
      <c r="C592" s="32" t="s">
        <v>41</v>
      </c>
      <c r="D592" s="32" t="s">
        <v>6</v>
      </c>
      <c r="E592" s="33">
        <v>1</v>
      </c>
      <c r="F592" s="34">
        <v>12745</v>
      </c>
      <c r="G592" s="34">
        <v>3540</v>
      </c>
      <c r="H592" s="35">
        <f>G592/G593</f>
        <v>1</v>
      </c>
      <c r="I592" s="36">
        <f>F592/G592</f>
        <v>3.6002824858757063</v>
      </c>
      <c r="J592" s="33">
        <f>E592*I592</f>
        <v>3.6002824858757063</v>
      </c>
      <c r="K592" s="37">
        <f>G592*J592</f>
        <v>12745</v>
      </c>
      <c r="L592" s="200">
        <f>K593/G593</f>
        <v>3.6002824858757063</v>
      </c>
    </row>
    <row r="593" spans="1:12" ht="12.75">
      <c r="A593" s="204"/>
      <c r="B593" s="199"/>
      <c r="C593" s="32"/>
      <c r="D593" s="32"/>
      <c r="E593" s="33"/>
      <c r="F593" s="38">
        <f>SUM(F592)</f>
        <v>12745</v>
      </c>
      <c r="G593" s="38">
        <f>SUM(G592)</f>
        <v>3540</v>
      </c>
      <c r="H593" s="39">
        <f>SUM(H592:H592)</f>
        <v>1</v>
      </c>
      <c r="I593" s="40"/>
      <c r="J593" s="41"/>
      <c r="K593" s="42">
        <f>SUM(K592:K592)</f>
        <v>12745</v>
      </c>
      <c r="L593" s="200"/>
    </row>
    <row r="594" spans="1:12" ht="12.75">
      <c r="A594" s="204"/>
      <c r="B594" s="43"/>
      <c r="C594" s="44"/>
      <c r="D594" s="44"/>
      <c r="E594" s="45"/>
      <c r="F594" s="46"/>
      <c r="G594" s="46"/>
      <c r="H594" s="47" t="s">
        <v>231</v>
      </c>
      <c r="I594" s="48"/>
      <c r="J594" s="45"/>
      <c r="K594" s="49"/>
      <c r="L594" s="50"/>
    </row>
    <row r="595" spans="1:12" ht="12.75">
      <c r="A595" s="204"/>
      <c r="B595" s="199" t="s">
        <v>233</v>
      </c>
      <c r="C595" s="32" t="str">
        <f>C592</f>
        <v>5 MG-500MG</v>
      </c>
      <c r="D595" s="32" t="str">
        <f>D592</f>
        <v>CAPSULE   </v>
      </c>
      <c r="E595" s="33">
        <f>(E586*(F586/F595))+(E589*(F589/F595))+(E592*(F592/F595))</f>
        <v>1</v>
      </c>
      <c r="F595" s="34">
        <f>F586+F589+F592</f>
        <v>1080898</v>
      </c>
      <c r="G595" s="34">
        <f>G586+G589+G592</f>
        <v>240216.29464191542</v>
      </c>
      <c r="H595" s="35">
        <f>G595/G596</f>
        <v>1</v>
      </c>
      <c r="I595" s="36">
        <f>F595/G595</f>
        <v>4.4996864247334605</v>
      </c>
      <c r="J595" s="33">
        <f>E595*I595</f>
        <v>4.4996864247334605</v>
      </c>
      <c r="K595" s="37">
        <f>G595*J595</f>
        <v>1080898</v>
      </c>
      <c r="L595" s="200">
        <f>K596/G596</f>
        <v>4.4996864247334605</v>
      </c>
    </row>
    <row r="596" spans="1:12" ht="13.5" thickBot="1">
      <c r="A596" s="205"/>
      <c r="B596" s="201"/>
      <c r="C596" s="51"/>
      <c r="D596" s="51"/>
      <c r="E596" s="52"/>
      <c r="F596" s="53">
        <f>SUM(F595:F595)</f>
        <v>1080898</v>
      </c>
      <c r="G596" s="53">
        <f>SUM(G595:G595)</f>
        <v>240216.29464191542</v>
      </c>
      <c r="H596" s="54">
        <f>SUM(H595:H595)</f>
        <v>1</v>
      </c>
      <c r="I596" s="55" t="s">
        <v>231</v>
      </c>
      <c r="J596" s="56"/>
      <c r="K596" s="57">
        <f>SUM(K595:K595)</f>
        <v>1080898</v>
      </c>
      <c r="L596" s="202"/>
    </row>
    <row r="597" spans="1:12" ht="14.25" thickBot="1" thickTop="1">
      <c r="A597" s="58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60"/>
    </row>
    <row r="598" spans="1:12" ht="13.5" thickTop="1">
      <c r="A598" s="203" t="s">
        <v>50</v>
      </c>
      <c r="B598" s="221" t="s">
        <v>3</v>
      </c>
      <c r="C598" s="164" t="s">
        <v>180</v>
      </c>
      <c r="D598" s="164" t="s">
        <v>12</v>
      </c>
      <c r="E598" s="165">
        <v>1</v>
      </c>
      <c r="F598" s="166">
        <v>0.0001</v>
      </c>
      <c r="G598" s="166">
        <v>0.0001</v>
      </c>
      <c r="H598" s="167">
        <f>G598/$G$613</f>
        <v>1.611171216514819E-11</v>
      </c>
      <c r="I598" s="168">
        <f>F598/G598</f>
        <v>1</v>
      </c>
      <c r="J598" s="165">
        <f>E598*I598</f>
        <v>1</v>
      </c>
      <c r="K598" s="169">
        <f>G598*J598</f>
        <v>0.0001</v>
      </c>
      <c r="L598" s="222">
        <f>K613/G613</f>
        <v>4.9470220427431215</v>
      </c>
    </row>
    <row r="599" spans="1:12" ht="12.75">
      <c r="A599" s="204"/>
      <c r="B599" s="217"/>
      <c r="C599" s="16" t="s">
        <v>72</v>
      </c>
      <c r="D599" s="16" t="s">
        <v>12</v>
      </c>
      <c r="E599" s="147">
        <v>1</v>
      </c>
      <c r="F599" s="18">
        <v>2397</v>
      </c>
      <c r="G599" s="18">
        <v>466</v>
      </c>
      <c r="H599" s="143">
        <f aca="true" t="shared" si="90" ref="H599:H612">G599/$G$613</f>
        <v>7.508057868959056E-05</v>
      </c>
      <c r="I599" s="150">
        <f>(F616+F633)/(G616+G633)</f>
        <v>3.4000340889722174</v>
      </c>
      <c r="J599" s="144">
        <f aca="true" t="shared" si="91" ref="J599:J612">E599*I599</f>
        <v>3.4000340889722174</v>
      </c>
      <c r="K599" s="145">
        <f aca="true" t="shared" si="92" ref="K599:K612">G599*J599</f>
        <v>1584.4158854610532</v>
      </c>
      <c r="L599" s="218"/>
    </row>
    <row r="600" spans="1:12" ht="12.75">
      <c r="A600" s="204"/>
      <c r="B600" s="217"/>
      <c r="C600" s="16" t="s">
        <v>176</v>
      </c>
      <c r="D600" s="16" t="s">
        <v>12</v>
      </c>
      <c r="E600" s="147">
        <v>1</v>
      </c>
      <c r="F600" s="149">
        <v>0.0001</v>
      </c>
      <c r="G600" s="149">
        <v>0.0001</v>
      </c>
      <c r="H600" s="143">
        <f t="shared" si="90"/>
        <v>1.611171216514819E-11</v>
      </c>
      <c r="I600" s="150">
        <f>F600/G600</f>
        <v>1</v>
      </c>
      <c r="J600" s="144">
        <f t="shared" si="91"/>
        <v>1</v>
      </c>
      <c r="K600" s="145">
        <f t="shared" si="92"/>
        <v>0.0001</v>
      </c>
      <c r="L600" s="218"/>
    </row>
    <row r="601" spans="1:12" ht="12.75">
      <c r="A601" s="204"/>
      <c r="B601" s="217"/>
      <c r="C601" s="16" t="s">
        <v>52</v>
      </c>
      <c r="D601" s="16" t="s">
        <v>12</v>
      </c>
      <c r="E601" s="147">
        <v>1</v>
      </c>
      <c r="F601" s="18">
        <v>24761651</v>
      </c>
      <c r="G601" s="18">
        <v>5795430</v>
      </c>
      <c r="H601" s="143">
        <f t="shared" si="90"/>
        <v>0.9337430003326477</v>
      </c>
      <c r="I601" s="150">
        <f>(F618+F635)/(G618+G635)</f>
        <v>5.001976517199327</v>
      </c>
      <c r="J601" s="144">
        <f t="shared" si="91"/>
        <v>5.001976517199327</v>
      </c>
      <c r="K601" s="145">
        <f t="shared" si="92"/>
        <v>28988604.767072495</v>
      </c>
      <c r="L601" s="218"/>
    </row>
    <row r="602" spans="1:12" ht="12.75">
      <c r="A602" s="204"/>
      <c r="B602" s="217"/>
      <c r="C602" s="16" t="s">
        <v>166</v>
      </c>
      <c r="D602" s="16" t="s">
        <v>12</v>
      </c>
      <c r="E602" s="147">
        <v>1</v>
      </c>
      <c r="F602" s="149">
        <v>0.0001</v>
      </c>
      <c r="G602" s="149">
        <v>0.0001</v>
      </c>
      <c r="H602" s="143">
        <f t="shared" si="90"/>
        <v>1.611171216514819E-11</v>
      </c>
      <c r="I602" s="150">
        <f>F602/G602</f>
        <v>1</v>
      </c>
      <c r="J602" s="144">
        <f t="shared" si="91"/>
        <v>1</v>
      </c>
      <c r="K602" s="145">
        <f t="shared" si="92"/>
        <v>0.0001</v>
      </c>
      <c r="L602" s="218"/>
    </row>
    <row r="603" spans="1:12" ht="12.75">
      <c r="A603" s="204"/>
      <c r="B603" s="217"/>
      <c r="C603" s="16" t="s">
        <v>41</v>
      </c>
      <c r="D603" s="16" t="s">
        <v>12</v>
      </c>
      <c r="E603" s="147">
        <v>1</v>
      </c>
      <c r="F603" s="149">
        <v>0.0001</v>
      </c>
      <c r="G603" s="149">
        <v>0.0001</v>
      </c>
      <c r="H603" s="143">
        <f t="shared" si="90"/>
        <v>1.611171216514819E-11</v>
      </c>
      <c r="I603" s="150">
        <f>F603/G603</f>
        <v>1</v>
      </c>
      <c r="J603" s="144">
        <f t="shared" si="91"/>
        <v>1</v>
      </c>
      <c r="K603" s="145">
        <f t="shared" si="92"/>
        <v>0.0001</v>
      </c>
      <c r="L603" s="218"/>
    </row>
    <row r="604" spans="1:12" ht="12.75">
      <c r="A604" s="204"/>
      <c r="B604" s="217"/>
      <c r="C604" s="16" t="s">
        <v>177</v>
      </c>
      <c r="D604" s="16" t="s">
        <v>12</v>
      </c>
      <c r="E604" s="147">
        <v>1</v>
      </c>
      <c r="F604" s="149">
        <v>0.0001</v>
      </c>
      <c r="G604" s="149">
        <v>0.0001</v>
      </c>
      <c r="H604" s="143">
        <f t="shared" si="90"/>
        <v>1.611171216514819E-11</v>
      </c>
      <c r="I604" s="150">
        <f>F604/G604</f>
        <v>1</v>
      </c>
      <c r="J604" s="144">
        <f t="shared" si="91"/>
        <v>1</v>
      </c>
      <c r="K604" s="145">
        <f t="shared" si="92"/>
        <v>0.0001</v>
      </c>
      <c r="L604" s="218"/>
    </row>
    <row r="605" spans="1:12" ht="12.75">
      <c r="A605" s="204"/>
      <c r="B605" s="217"/>
      <c r="C605" s="16" t="s">
        <v>114</v>
      </c>
      <c r="D605" s="16" t="s">
        <v>12</v>
      </c>
      <c r="E605" s="147">
        <v>1</v>
      </c>
      <c r="F605" s="18">
        <v>160775</v>
      </c>
      <c r="G605" s="18">
        <v>43868</v>
      </c>
      <c r="H605" s="143">
        <f t="shared" si="90"/>
        <v>0.007067885892607207</v>
      </c>
      <c r="I605" s="150">
        <f>(F622+F639)/(G622+G639)</f>
        <v>4.268070315650021</v>
      </c>
      <c r="J605" s="144">
        <f t="shared" si="91"/>
        <v>4.268070315650021</v>
      </c>
      <c r="K605" s="145">
        <f t="shared" si="92"/>
        <v>187231.7086069351</v>
      </c>
      <c r="L605" s="218"/>
    </row>
    <row r="606" spans="1:12" ht="12.75">
      <c r="A606" s="204"/>
      <c r="B606" s="217"/>
      <c r="C606" s="16" t="s">
        <v>167</v>
      </c>
      <c r="D606" s="16" t="s">
        <v>12</v>
      </c>
      <c r="E606" s="147">
        <v>1</v>
      </c>
      <c r="F606" s="149">
        <v>0.0001</v>
      </c>
      <c r="G606" s="149">
        <v>0.0001</v>
      </c>
      <c r="H606" s="143">
        <f t="shared" si="90"/>
        <v>1.611171216514819E-11</v>
      </c>
      <c r="I606" s="150">
        <f>F606/G606</f>
        <v>1</v>
      </c>
      <c r="J606" s="144">
        <f t="shared" si="91"/>
        <v>1</v>
      </c>
      <c r="K606" s="145">
        <f t="shared" si="92"/>
        <v>0.0001</v>
      </c>
      <c r="L606" s="218"/>
    </row>
    <row r="607" spans="1:12" ht="12.75">
      <c r="A607" s="204"/>
      <c r="B607" s="217"/>
      <c r="C607" s="16" t="s">
        <v>43</v>
      </c>
      <c r="D607" s="16" t="s">
        <v>12</v>
      </c>
      <c r="E607" s="147">
        <v>1</v>
      </c>
      <c r="F607" s="18">
        <v>7924</v>
      </c>
      <c r="G607" s="18">
        <v>146192</v>
      </c>
      <c r="H607" s="143">
        <f t="shared" si="90"/>
        <v>0.02355403424847344</v>
      </c>
      <c r="I607" s="150">
        <f>(F624+F641)/(G624+G641)</f>
        <v>3.824551318392477</v>
      </c>
      <c r="J607" s="144">
        <f t="shared" si="91"/>
        <v>3.824551318392477</v>
      </c>
      <c r="K607" s="145">
        <f t="shared" si="92"/>
        <v>559118.806338433</v>
      </c>
      <c r="L607" s="218"/>
    </row>
    <row r="608" spans="1:12" ht="12.75">
      <c r="A608" s="204"/>
      <c r="B608" s="217"/>
      <c r="C608" s="16" t="s">
        <v>172</v>
      </c>
      <c r="D608" s="16" t="s">
        <v>12</v>
      </c>
      <c r="E608" s="147">
        <v>1</v>
      </c>
      <c r="F608" s="149">
        <v>0.0001</v>
      </c>
      <c r="G608" s="149">
        <v>0.0001</v>
      </c>
      <c r="H608" s="143">
        <f t="shared" si="90"/>
        <v>1.611171216514819E-11</v>
      </c>
      <c r="I608" s="150">
        <f>F608/G608</f>
        <v>1</v>
      </c>
      <c r="J608" s="144">
        <f t="shared" si="91"/>
        <v>1</v>
      </c>
      <c r="K608" s="145">
        <f t="shared" si="92"/>
        <v>0.0001</v>
      </c>
      <c r="L608" s="218"/>
    </row>
    <row r="609" spans="1:12" ht="12.75">
      <c r="A609" s="204"/>
      <c r="B609" s="217"/>
      <c r="C609" s="16" t="s">
        <v>104</v>
      </c>
      <c r="D609" s="16" t="s">
        <v>12</v>
      </c>
      <c r="E609" s="147">
        <v>1</v>
      </c>
      <c r="F609" s="18">
        <v>869503</v>
      </c>
      <c r="G609" s="18">
        <v>209818</v>
      </c>
      <c r="H609" s="143">
        <f t="shared" si="90"/>
        <v>0.033805272230670626</v>
      </c>
      <c r="I609" s="150">
        <f>(F626+F643)/(G626+G643)</f>
        <v>4.4188190504322</v>
      </c>
      <c r="J609" s="144">
        <f t="shared" si="91"/>
        <v>4.4188190504322</v>
      </c>
      <c r="K609" s="145">
        <f t="shared" si="92"/>
        <v>927147.7755235833</v>
      </c>
      <c r="L609" s="218"/>
    </row>
    <row r="610" spans="1:12" ht="12.75">
      <c r="A610" s="204"/>
      <c r="B610" s="217"/>
      <c r="C610" s="16" t="s">
        <v>168</v>
      </c>
      <c r="D610" s="16" t="s">
        <v>12</v>
      </c>
      <c r="E610" s="147">
        <v>1</v>
      </c>
      <c r="F610" s="149">
        <v>0.0001</v>
      </c>
      <c r="G610" s="149">
        <v>0.0001</v>
      </c>
      <c r="H610" s="143">
        <f t="shared" si="90"/>
        <v>1.611171216514819E-11</v>
      </c>
      <c r="I610" s="150">
        <f>F610/G610</f>
        <v>1</v>
      </c>
      <c r="J610" s="144">
        <f t="shared" si="91"/>
        <v>1</v>
      </c>
      <c r="K610" s="145">
        <f t="shared" si="92"/>
        <v>0.0001</v>
      </c>
      <c r="L610" s="218"/>
    </row>
    <row r="611" spans="1:12" ht="12.75">
      <c r="A611" s="204"/>
      <c r="B611" s="217"/>
      <c r="C611" s="16" t="s">
        <v>100</v>
      </c>
      <c r="D611" s="16" t="s">
        <v>12</v>
      </c>
      <c r="E611" s="147">
        <v>1</v>
      </c>
      <c r="F611" s="149">
        <v>0.0001</v>
      </c>
      <c r="G611" s="149">
        <v>0.0001</v>
      </c>
      <c r="H611" s="143">
        <f t="shared" si="90"/>
        <v>1.611171216514819E-11</v>
      </c>
      <c r="I611" s="150">
        <f>F611/G611</f>
        <v>1</v>
      </c>
      <c r="J611" s="144">
        <f t="shared" si="91"/>
        <v>1</v>
      </c>
      <c r="K611" s="145">
        <f t="shared" si="92"/>
        <v>0.0001</v>
      </c>
      <c r="L611" s="218"/>
    </row>
    <row r="612" spans="1:12" ht="12.75">
      <c r="A612" s="204"/>
      <c r="B612" s="217"/>
      <c r="C612" s="16" t="s">
        <v>84</v>
      </c>
      <c r="D612" s="16" t="s">
        <v>12</v>
      </c>
      <c r="E612" s="147">
        <v>1</v>
      </c>
      <c r="F612" s="18">
        <v>35162</v>
      </c>
      <c r="G612" s="18">
        <v>10891</v>
      </c>
      <c r="H612" s="143">
        <f t="shared" si="90"/>
        <v>0.0017547265719062893</v>
      </c>
      <c r="I612" s="150">
        <f>(F629+F646)/(G629+G646)</f>
        <v>3.7481495774148605</v>
      </c>
      <c r="J612" s="144">
        <f t="shared" si="91"/>
        <v>3.7481495774148605</v>
      </c>
      <c r="K612" s="145">
        <f t="shared" si="92"/>
        <v>40821.09704762525</v>
      </c>
      <c r="L612" s="218"/>
    </row>
    <row r="613" spans="1:12" ht="12.75">
      <c r="A613" s="204"/>
      <c r="B613" s="153"/>
      <c r="C613" s="153"/>
      <c r="D613" s="153"/>
      <c r="E613" s="170"/>
      <c r="F613" s="171">
        <f>SUM(F598:F612)</f>
        <v>25837412.00090001</v>
      </c>
      <c r="G613" s="171">
        <f>SUM(G598:G612)</f>
        <v>6206665.0008999985</v>
      </c>
      <c r="H613" s="172">
        <f>SUM(H598:H612)</f>
        <v>1</v>
      </c>
      <c r="I613" s="153"/>
      <c r="J613" s="153"/>
      <c r="K613" s="173">
        <f>SUM(K598:K612)</f>
        <v>30704508.571374547</v>
      </c>
      <c r="L613" s="218"/>
    </row>
    <row r="614" spans="1:12" ht="12.75">
      <c r="A614" s="204"/>
      <c r="B614" s="151"/>
      <c r="C614" s="151"/>
      <c r="D614" s="151"/>
      <c r="E614" s="152"/>
      <c r="F614" s="151"/>
      <c r="G614" s="151"/>
      <c r="H614" s="151"/>
      <c r="I614" s="151"/>
      <c r="J614" s="151"/>
      <c r="K614" s="151"/>
      <c r="L614" s="174"/>
    </row>
    <row r="615" spans="1:12" ht="12.75">
      <c r="A615" s="204"/>
      <c r="B615" s="223" t="s">
        <v>156</v>
      </c>
      <c r="C615" s="16" t="s">
        <v>180</v>
      </c>
      <c r="D615" s="16" t="s">
        <v>12</v>
      </c>
      <c r="E615" s="147">
        <v>1</v>
      </c>
      <c r="F615" s="18">
        <v>285</v>
      </c>
      <c r="G615" s="18">
        <v>78</v>
      </c>
      <c r="H615" s="146">
        <f>G615/$G$630</f>
        <v>8.210776096241244E-06</v>
      </c>
      <c r="I615" s="17">
        <f>F615/G615</f>
        <v>3.6538461538461537</v>
      </c>
      <c r="J615" s="147">
        <f>E615*I615</f>
        <v>3.6538461538461537</v>
      </c>
      <c r="K615" s="20">
        <v>52.13551689750692</v>
      </c>
      <c r="L615" s="218">
        <f>K630/G630</f>
        <v>0.09633271466927407</v>
      </c>
    </row>
    <row r="616" spans="1:12" ht="12.75">
      <c r="A616" s="204"/>
      <c r="B616" s="223"/>
      <c r="C616" s="16" t="s">
        <v>72</v>
      </c>
      <c r="D616" s="16" t="s">
        <v>12</v>
      </c>
      <c r="E616" s="147">
        <v>1</v>
      </c>
      <c r="F616" s="18">
        <v>58351</v>
      </c>
      <c r="G616" s="18">
        <v>17093</v>
      </c>
      <c r="H616" s="146">
        <f aca="true" t="shared" si="93" ref="H616:H629">G616/$G$630</f>
        <v>0.0017993178950391228</v>
      </c>
      <c r="I616" s="17">
        <f aca="true" t="shared" si="94" ref="I616:I629">F616/G616</f>
        <v>3.413736617328731</v>
      </c>
      <c r="J616" s="147">
        <f aca="true" t="shared" si="95" ref="J616:J629">E616*I616</f>
        <v>3.413736617328731</v>
      </c>
      <c r="K616" s="20">
        <v>10163.840654660678</v>
      </c>
      <c r="L616" s="218"/>
    </row>
    <row r="617" spans="1:12" ht="12.75">
      <c r="A617" s="204"/>
      <c r="B617" s="223"/>
      <c r="C617" s="16" t="s">
        <v>176</v>
      </c>
      <c r="D617" s="16" t="s">
        <v>12</v>
      </c>
      <c r="E617" s="147">
        <v>1</v>
      </c>
      <c r="F617" s="18">
        <v>10224</v>
      </c>
      <c r="G617" s="18">
        <v>2984</v>
      </c>
      <c r="H617" s="146">
        <f t="shared" si="93"/>
        <v>0.00031411481886133166</v>
      </c>
      <c r="I617" s="17">
        <f t="shared" si="94"/>
        <v>3.4262734584450403</v>
      </c>
      <c r="J617" s="147">
        <f t="shared" si="95"/>
        <v>3.4262734584450403</v>
      </c>
      <c r="K617" s="20">
        <v>2302.8123731573933</v>
      </c>
      <c r="L617" s="218"/>
    </row>
    <row r="618" spans="1:12" ht="12.75">
      <c r="A618" s="204"/>
      <c r="B618" s="223"/>
      <c r="C618" s="16" t="s">
        <v>52</v>
      </c>
      <c r="D618" s="16" t="s">
        <v>12</v>
      </c>
      <c r="E618" s="147">
        <v>1</v>
      </c>
      <c r="F618" s="18">
        <v>20372358.65</v>
      </c>
      <c r="G618" s="18">
        <v>4059421</v>
      </c>
      <c r="H618" s="146">
        <f t="shared" si="93"/>
        <v>0.42732047322281697</v>
      </c>
      <c r="I618" s="17">
        <f t="shared" si="94"/>
        <v>5.018538025496739</v>
      </c>
      <c r="J618" s="147">
        <f t="shared" si="95"/>
        <v>5.018538025496739</v>
      </c>
      <c r="K618" s="20">
        <v>199696.6014279508</v>
      </c>
      <c r="L618" s="218"/>
    </row>
    <row r="619" spans="1:12" ht="12.75">
      <c r="A619" s="204"/>
      <c r="B619" s="223"/>
      <c r="C619" s="16" t="s">
        <v>166</v>
      </c>
      <c r="D619" s="16" t="s">
        <v>12</v>
      </c>
      <c r="E619" s="147">
        <v>1</v>
      </c>
      <c r="F619" s="18">
        <v>60</v>
      </c>
      <c r="G619" s="18">
        <v>10</v>
      </c>
      <c r="H619" s="146">
        <f t="shared" si="93"/>
        <v>1.0526636020822107E-06</v>
      </c>
      <c r="I619" s="17">
        <f t="shared" si="94"/>
        <v>6</v>
      </c>
      <c r="J619" s="147">
        <f t="shared" si="95"/>
        <v>6</v>
      </c>
      <c r="K619" s="20">
        <v>5.329166666666666</v>
      </c>
      <c r="L619" s="218"/>
    </row>
    <row r="620" spans="1:12" ht="12.75">
      <c r="A620" s="204"/>
      <c r="B620" s="223"/>
      <c r="C620" s="16" t="s">
        <v>41</v>
      </c>
      <c r="D620" s="16" t="s">
        <v>12</v>
      </c>
      <c r="E620" s="147">
        <v>1</v>
      </c>
      <c r="F620" s="18">
        <v>1782</v>
      </c>
      <c r="G620" s="18">
        <v>390</v>
      </c>
      <c r="H620" s="146">
        <f t="shared" si="93"/>
        <v>4.1053880481206216E-05</v>
      </c>
      <c r="I620" s="17">
        <f t="shared" si="94"/>
        <v>4.569230769230769</v>
      </c>
      <c r="J620" s="147">
        <f t="shared" si="95"/>
        <v>4.569230769230769</v>
      </c>
      <c r="K620" s="20">
        <v>73.93809872008525</v>
      </c>
      <c r="L620" s="218"/>
    </row>
    <row r="621" spans="1:12" ht="12.75">
      <c r="A621" s="204"/>
      <c r="B621" s="223"/>
      <c r="C621" s="16" t="s">
        <v>177</v>
      </c>
      <c r="D621" s="16" t="s">
        <v>12</v>
      </c>
      <c r="E621" s="147">
        <v>1</v>
      </c>
      <c r="F621" s="18">
        <v>9175</v>
      </c>
      <c r="G621" s="18">
        <v>2389</v>
      </c>
      <c r="H621" s="146">
        <f t="shared" si="93"/>
        <v>0.00025148133453744014</v>
      </c>
      <c r="I621" s="17">
        <f t="shared" si="94"/>
        <v>3.840519045625785</v>
      </c>
      <c r="J621" s="147">
        <f t="shared" si="95"/>
        <v>3.840519045625785</v>
      </c>
      <c r="K621" s="20">
        <v>1649.6347158153083</v>
      </c>
      <c r="L621" s="218"/>
    </row>
    <row r="622" spans="1:12" ht="12.75">
      <c r="A622" s="204"/>
      <c r="B622" s="223"/>
      <c r="C622" s="16" t="s">
        <v>114</v>
      </c>
      <c r="D622" s="16" t="s">
        <v>12</v>
      </c>
      <c r="E622" s="147">
        <v>1</v>
      </c>
      <c r="F622" s="18">
        <v>4699081</v>
      </c>
      <c r="G622" s="18">
        <v>1100504</v>
      </c>
      <c r="H622" s="146">
        <f t="shared" si="93"/>
        <v>0.11584605047458812</v>
      </c>
      <c r="I622" s="17">
        <f t="shared" si="94"/>
        <v>4.269935411411499</v>
      </c>
      <c r="J622" s="147">
        <f t="shared" si="95"/>
        <v>4.269935411411499</v>
      </c>
      <c r="K622" s="20">
        <v>121872.54483640117</v>
      </c>
      <c r="L622" s="218"/>
    </row>
    <row r="623" spans="1:12" ht="12.75">
      <c r="A623" s="204"/>
      <c r="B623" s="223"/>
      <c r="C623" s="16" t="s">
        <v>167</v>
      </c>
      <c r="D623" s="16" t="s">
        <v>12</v>
      </c>
      <c r="E623" s="147">
        <v>1</v>
      </c>
      <c r="F623" s="18">
        <v>1115</v>
      </c>
      <c r="G623" s="18">
        <v>274</v>
      </c>
      <c r="H623" s="146">
        <f t="shared" si="93"/>
        <v>2.8842982697052573E-05</v>
      </c>
      <c r="I623" s="17">
        <f t="shared" si="94"/>
        <v>4.069343065693431</v>
      </c>
      <c r="J623" s="147">
        <f t="shared" si="95"/>
        <v>4.069343065693431</v>
      </c>
      <c r="K623" s="20">
        <v>243.92627043375094</v>
      </c>
      <c r="L623" s="218"/>
    </row>
    <row r="624" spans="1:12" ht="12.75">
      <c r="A624" s="204"/>
      <c r="B624" s="223"/>
      <c r="C624" s="16" t="s">
        <v>43</v>
      </c>
      <c r="D624" s="16" t="s">
        <v>12</v>
      </c>
      <c r="E624" s="147">
        <v>1</v>
      </c>
      <c r="F624" s="18">
        <v>945719</v>
      </c>
      <c r="G624" s="18">
        <v>247710</v>
      </c>
      <c r="H624" s="146">
        <f t="shared" si="93"/>
        <v>0.02607553008717844</v>
      </c>
      <c r="I624" s="17">
        <f t="shared" si="94"/>
        <v>3.817847482943765</v>
      </c>
      <c r="J624" s="147">
        <f t="shared" si="95"/>
        <v>3.817847482943765</v>
      </c>
      <c r="K624" s="20">
        <v>25491.515839637625</v>
      </c>
      <c r="L624" s="218"/>
    </row>
    <row r="625" spans="1:12" ht="12.75">
      <c r="A625" s="204"/>
      <c r="B625" s="223"/>
      <c r="C625" s="16" t="s">
        <v>172</v>
      </c>
      <c r="D625" s="16" t="s">
        <v>12</v>
      </c>
      <c r="E625" s="147">
        <v>1</v>
      </c>
      <c r="F625" s="18">
        <v>49902</v>
      </c>
      <c r="G625" s="18">
        <v>10797</v>
      </c>
      <c r="H625" s="146">
        <f t="shared" si="93"/>
        <v>0.001136560891168163</v>
      </c>
      <c r="I625" s="17">
        <f t="shared" si="94"/>
        <v>4.621839399833287</v>
      </c>
      <c r="J625" s="147">
        <f t="shared" si="95"/>
        <v>4.621839399833287</v>
      </c>
      <c r="K625" s="20">
        <v>6173.792610530647</v>
      </c>
      <c r="L625" s="218"/>
    </row>
    <row r="626" spans="1:12" ht="12.75">
      <c r="A626" s="204"/>
      <c r="B626" s="223"/>
      <c r="C626" s="16" t="s">
        <v>104</v>
      </c>
      <c r="D626" s="16" t="s">
        <v>12</v>
      </c>
      <c r="E626" s="147">
        <v>1</v>
      </c>
      <c r="F626" s="18">
        <v>15963694</v>
      </c>
      <c r="G626" s="18">
        <v>3611421</v>
      </c>
      <c r="H626" s="146">
        <f t="shared" si="93"/>
        <v>0.3801611438495339</v>
      </c>
      <c r="I626" s="17">
        <f t="shared" si="94"/>
        <v>4.42033592871061</v>
      </c>
      <c r="J626" s="147">
        <f t="shared" si="95"/>
        <v>4.42033592871061</v>
      </c>
      <c r="K626" s="20">
        <v>489849.0962533439</v>
      </c>
      <c r="L626" s="218"/>
    </row>
    <row r="627" spans="1:12" ht="12.75">
      <c r="A627" s="204"/>
      <c r="B627" s="223"/>
      <c r="C627" s="16" t="s">
        <v>168</v>
      </c>
      <c r="D627" s="16" t="s">
        <v>12</v>
      </c>
      <c r="E627" s="147">
        <v>1</v>
      </c>
      <c r="F627" s="18">
        <v>18897</v>
      </c>
      <c r="G627" s="18">
        <v>4851</v>
      </c>
      <c r="H627" s="146">
        <f t="shared" si="93"/>
        <v>0.0005106471133700804</v>
      </c>
      <c r="I627" s="17">
        <f t="shared" si="94"/>
        <v>3.8954854669140384</v>
      </c>
      <c r="J627" s="147">
        <f t="shared" si="95"/>
        <v>3.8954854669140384</v>
      </c>
      <c r="K627" s="20">
        <v>5124.808498878744</v>
      </c>
      <c r="L627" s="218"/>
    </row>
    <row r="628" spans="1:12" ht="12.75">
      <c r="A628" s="204"/>
      <c r="B628" s="223"/>
      <c r="C628" s="16" t="s">
        <v>100</v>
      </c>
      <c r="D628" s="16" t="s">
        <v>12</v>
      </c>
      <c r="E628" s="147">
        <v>1</v>
      </c>
      <c r="F628" s="18">
        <v>20307</v>
      </c>
      <c r="G628" s="18">
        <v>5461</v>
      </c>
      <c r="H628" s="146">
        <f t="shared" si="93"/>
        <v>0.0005748595930970952</v>
      </c>
      <c r="I628" s="17">
        <f t="shared" si="94"/>
        <v>3.7185497161692</v>
      </c>
      <c r="J628" s="147">
        <f t="shared" si="95"/>
        <v>3.7185497161692</v>
      </c>
      <c r="K628" s="20">
        <v>3260.836363308368</v>
      </c>
      <c r="L628" s="218"/>
    </row>
    <row r="629" spans="1:12" ht="12.75">
      <c r="A629" s="204"/>
      <c r="B629" s="223"/>
      <c r="C629" s="16" t="s">
        <v>84</v>
      </c>
      <c r="D629" s="16" t="s">
        <v>12</v>
      </c>
      <c r="E629" s="147">
        <v>1</v>
      </c>
      <c r="F629" s="18">
        <v>1638949</v>
      </c>
      <c r="G629" s="18">
        <v>436328</v>
      </c>
      <c r="H629" s="146">
        <f t="shared" si="93"/>
        <v>0.04593066041693268</v>
      </c>
      <c r="I629" s="17">
        <f t="shared" si="94"/>
        <v>3.7562315505766306</v>
      </c>
      <c r="J629" s="147">
        <f t="shared" si="95"/>
        <v>3.7562315505766306</v>
      </c>
      <c r="K629" s="20">
        <v>49172.13657716166</v>
      </c>
      <c r="L629" s="218"/>
    </row>
    <row r="630" spans="1:12" ht="12.75">
      <c r="A630" s="204"/>
      <c r="B630" s="153"/>
      <c r="C630" s="153"/>
      <c r="D630" s="153"/>
      <c r="E630" s="170"/>
      <c r="F630" s="171">
        <f>SUM(F615:F629)</f>
        <v>43789899.65</v>
      </c>
      <c r="G630" s="171">
        <f>SUM(G615:G629)</f>
        <v>9499711</v>
      </c>
      <c r="H630" s="172">
        <f>SUM(H615:H629)</f>
        <v>1</v>
      </c>
      <c r="I630" s="153"/>
      <c r="J630" s="153"/>
      <c r="K630" s="175">
        <f>SUM(K615:K629)</f>
        <v>915132.9492035642</v>
      </c>
      <c r="L630" s="218"/>
    </row>
    <row r="631" spans="1:12" ht="12.75">
      <c r="A631" s="204"/>
      <c r="B631" s="151"/>
      <c r="C631" s="151"/>
      <c r="D631" s="151"/>
      <c r="E631" s="152"/>
      <c r="F631" s="151"/>
      <c r="G631" s="151"/>
      <c r="H631" s="151"/>
      <c r="I631" s="151"/>
      <c r="J631" s="151"/>
      <c r="K631" s="151"/>
      <c r="L631" s="174"/>
    </row>
    <row r="632" spans="1:12" ht="12.75">
      <c r="A632" s="204"/>
      <c r="B632" s="217" t="s">
        <v>198</v>
      </c>
      <c r="C632" s="16" t="s">
        <v>180</v>
      </c>
      <c r="D632" s="16" t="s">
        <v>12</v>
      </c>
      <c r="E632" s="148">
        <v>1</v>
      </c>
      <c r="F632" s="63">
        <v>0.0001</v>
      </c>
      <c r="G632" s="63">
        <v>0.0001</v>
      </c>
      <c r="H632" s="160">
        <f>G632/$G$647</f>
        <v>7.660956665058576E-10</v>
      </c>
      <c r="I632" s="62">
        <f>F632/G632</f>
        <v>1</v>
      </c>
      <c r="J632" s="148">
        <f>E632*I632</f>
        <v>1</v>
      </c>
      <c r="K632" s="64">
        <v>0</v>
      </c>
      <c r="L632" s="218">
        <f>K647/G647</f>
        <v>0.06847225953888351</v>
      </c>
    </row>
    <row r="633" spans="1:12" ht="12.75">
      <c r="A633" s="204"/>
      <c r="B633" s="217"/>
      <c r="C633" s="16" t="s">
        <v>72</v>
      </c>
      <c r="D633" s="16" t="s">
        <v>12</v>
      </c>
      <c r="E633" s="147">
        <v>1</v>
      </c>
      <c r="F633" s="18">
        <v>1493</v>
      </c>
      <c r="G633" s="18">
        <v>508</v>
      </c>
      <c r="H633" s="160">
        <f aca="true" t="shared" si="96" ref="H633:H646">G633/$G$647</f>
        <v>0.0038917659858497566</v>
      </c>
      <c r="I633" s="62">
        <f aca="true" t="shared" si="97" ref="I633:I646">F633/G633</f>
        <v>2.938976377952756</v>
      </c>
      <c r="J633" s="148">
        <f aca="true" t="shared" si="98" ref="J633:J646">E633*I633</f>
        <v>2.938976377952756</v>
      </c>
      <c r="K633" s="20">
        <v>166.92286972605805</v>
      </c>
      <c r="L633" s="218"/>
    </row>
    <row r="634" spans="1:12" ht="12.75">
      <c r="A634" s="204"/>
      <c r="B634" s="217"/>
      <c r="C634" s="16" t="s">
        <v>176</v>
      </c>
      <c r="D634" s="16" t="s">
        <v>12</v>
      </c>
      <c r="E634" s="147">
        <v>1</v>
      </c>
      <c r="F634" s="63">
        <v>0.0001</v>
      </c>
      <c r="G634" s="63">
        <v>0.0001</v>
      </c>
      <c r="H634" s="160">
        <f t="shared" si="96"/>
        <v>7.660956665058576E-10</v>
      </c>
      <c r="I634" s="62">
        <f t="shared" si="97"/>
        <v>1</v>
      </c>
      <c r="J634" s="148">
        <f t="shared" si="98"/>
        <v>1</v>
      </c>
      <c r="K634" s="20">
        <v>0</v>
      </c>
      <c r="L634" s="218"/>
    </row>
    <row r="635" spans="1:12" ht="12.75">
      <c r="A635" s="204"/>
      <c r="B635" s="217"/>
      <c r="C635" s="16" t="s">
        <v>52</v>
      </c>
      <c r="D635" s="16" t="s">
        <v>12</v>
      </c>
      <c r="E635" s="147">
        <v>1</v>
      </c>
      <c r="F635" s="18">
        <v>234264</v>
      </c>
      <c r="G635" s="18">
        <v>60275</v>
      </c>
      <c r="H635" s="160">
        <f t="shared" si="96"/>
        <v>0.46176416298640566</v>
      </c>
      <c r="I635" s="62">
        <f t="shared" si="97"/>
        <v>3.8865864786395687</v>
      </c>
      <c r="J635" s="148">
        <f t="shared" si="98"/>
        <v>3.8865864786395687</v>
      </c>
      <c r="K635" s="20">
        <v>1105.4423754322593</v>
      </c>
      <c r="L635" s="218"/>
    </row>
    <row r="636" spans="1:12" ht="12.75">
      <c r="A636" s="204"/>
      <c r="B636" s="217"/>
      <c r="C636" s="16" t="s">
        <v>166</v>
      </c>
      <c r="D636" s="16" t="s">
        <v>12</v>
      </c>
      <c r="E636" s="147">
        <v>1</v>
      </c>
      <c r="F636" s="63">
        <v>0.0001</v>
      </c>
      <c r="G636" s="63">
        <v>0.0001</v>
      </c>
      <c r="H636" s="160">
        <f t="shared" si="96"/>
        <v>7.660956665058576E-10</v>
      </c>
      <c r="I636" s="62">
        <f t="shared" si="97"/>
        <v>1</v>
      </c>
      <c r="J636" s="148">
        <f t="shared" si="98"/>
        <v>1</v>
      </c>
      <c r="K636" s="20">
        <v>0</v>
      </c>
      <c r="L636" s="218"/>
    </row>
    <row r="637" spans="1:12" ht="12.75">
      <c r="A637" s="204"/>
      <c r="B637" s="217"/>
      <c r="C637" s="16" t="s">
        <v>41</v>
      </c>
      <c r="D637" s="16" t="s">
        <v>12</v>
      </c>
      <c r="E637" s="147">
        <v>1</v>
      </c>
      <c r="F637" s="18">
        <v>45</v>
      </c>
      <c r="G637" s="18">
        <v>90</v>
      </c>
      <c r="H637" s="160">
        <f t="shared" si="96"/>
        <v>0.0006894860998552718</v>
      </c>
      <c r="I637" s="62">
        <f t="shared" si="97"/>
        <v>0.5</v>
      </c>
      <c r="J637" s="148">
        <f t="shared" si="98"/>
        <v>0.5</v>
      </c>
      <c r="K637" s="20">
        <v>207.36</v>
      </c>
      <c r="L637" s="218"/>
    </row>
    <row r="638" spans="1:12" ht="12.75">
      <c r="A638" s="204"/>
      <c r="B638" s="217"/>
      <c r="C638" s="16" t="s">
        <v>177</v>
      </c>
      <c r="D638" s="16" t="s">
        <v>12</v>
      </c>
      <c r="E638" s="147">
        <v>1</v>
      </c>
      <c r="F638" s="63">
        <v>0.0001</v>
      </c>
      <c r="G638" s="63">
        <v>0.0001</v>
      </c>
      <c r="H638" s="160">
        <f t="shared" si="96"/>
        <v>7.660956665058576E-10</v>
      </c>
      <c r="I638" s="62">
        <f t="shared" si="97"/>
        <v>1</v>
      </c>
      <c r="J638" s="148">
        <f t="shared" si="98"/>
        <v>1</v>
      </c>
      <c r="K638" s="20">
        <v>0</v>
      </c>
      <c r="L638" s="218"/>
    </row>
    <row r="639" spans="1:12" ht="12.75">
      <c r="A639" s="204"/>
      <c r="B639" s="217"/>
      <c r="C639" s="16" t="s">
        <v>114</v>
      </c>
      <c r="D639" s="16" t="s">
        <v>12</v>
      </c>
      <c r="E639" s="147">
        <v>1</v>
      </c>
      <c r="F639" s="18">
        <v>43189</v>
      </c>
      <c r="G639" s="18">
        <v>10600</v>
      </c>
      <c r="H639" s="160">
        <f t="shared" si="96"/>
        <v>0.08120614064962091</v>
      </c>
      <c r="I639" s="62">
        <f t="shared" si="97"/>
        <v>4.074433962264151</v>
      </c>
      <c r="J639" s="148">
        <f t="shared" si="98"/>
        <v>4.074433962264151</v>
      </c>
      <c r="K639" s="20">
        <v>841.4944766641962</v>
      </c>
      <c r="L639" s="218"/>
    </row>
    <row r="640" spans="1:12" ht="12.75">
      <c r="A640" s="204"/>
      <c r="B640" s="217"/>
      <c r="C640" s="16" t="s">
        <v>167</v>
      </c>
      <c r="D640" s="16" t="s">
        <v>12</v>
      </c>
      <c r="E640" s="147">
        <v>1</v>
      </c>
      <c r="F640" s="63">
        <v>0.0001</v>
      </c>
      <c r="G640" s="63">
        <v>0.0001</v>
      </c>
      <c r="H640" s="160">
        <f t="shared" si="96"/>
        <v>7.660956665058576E-10</v>
      </c>
      <c r="I640" s="62">
        <f t="shared" si="97"/>
        <v>1</v>
      </c>
      <c r="J640" s="148">
        <f t="shared" si="98"/>
        <v>1</v>
      </c>
      <c r="K640" s="20">
        <v>0</v>
      </c>
      <c r="L640" s="218"/>
    </row>
    <row r="641" spans="1:12" ht="12.75">
      <c r="A641" s="204"/>
      <c r="B641" s="217"/>
      <c r="C641" s="16" t="s">
        <v>43</v>
      </c>
      <c r="D641" s="16" t="s">
        <v>12</v>
      </c>
      <c r="E641" s="147">
        <v>1</v>
      </c>
      <c r="F641" s="18">
        <v>18982</v>
      </c>
      <c r="G641" s="18">
        <v>4529</v>
      </c>
      <c r="H641" s="160">
        <f t="shared" si="96"/>
        <v>0.03469647273605029</v>
      </c>
      <c r="I641" s="62">
        <f t="shared" si="97"/>
        <v>4.191212188120998</v>
      </c>
      <c r="J641" s="148">
        <f t="shared" si="98"/>
        <v>4.191212188120998</v>
      </c>
      <c r="K641" s="20">
        <v>255.7146541602428</v>
      </c>
      <c r="L641" s="218"/>
    </row>
    <row r="642" spans="1:12" ht="12.75">
      <c r="A642" s="204"/>
      <c r="B642" s="217"/>
      <c r="C642" s="16" t="s">
        <v>172</v>
      </c>
      <c r="D642" s="16" t="s">
        <v>12</v>
      </c>
      <c r="E642" s="147">
        <v>1</v>
      </c>
      <c r="F642" s="18">
        <v>580</v>
      </c>
      <c r="G642" s="18">
        <v>185</v>
      </c>
      <c r="H642" s="160">
        <f t="shared" si="96"/>
        <v>0.0014172769830358364</v>
      </c>
      <c r="I642" s="62">
        <f t="shared" si="97"/>
        <v>3.135135135135135</v>
      </c>
      <c r="J642" s="148">
        <f t="shared" si="98"/>
        <v>3.135135135135135</v>
      </c>
      <c r="K642" s="20">
        <v>159.72514491676577</v>
      </c>
      <c r="L642" s="218"/>
    </row>
    <row r="643" spans="1:12" ht="12.75">
      <c r="A643" s="204"/>
      <c r="B643" s="217"/>
      <c r="C643" s="16" t="s">
        <v>104</v>
      </c>
      <c r="D643" s="16" t="s">
        <v>12</v>
      </c>
      <c r="E643" s="147">
        <v>1</v>
      </c>
      <c r="F643" s="18">
        <v>192812</v>
      </c>
      <c r="G643" s="18">
        <v>44874</v>
      </c>
      <c r="H643" s="160">
        <f t="shared" si="96"/>
        <v>0.34377776938783855</v>
      </c>
      <c r="I643" s="62">
        <f t="shared" si="97"/>
        <v>4.296741988679414</v>
      </c>
      <c r="J643" s="148">
        <f t="shared" si="98"/>
        <v>4.296741988679414</v>
      </c>
      <c r="K643" s="20">
        <v>4133.117443042547</v>
      </c>
      <c r="L643" s="218"/>
    </row>
    <row r="644" spans="1:12" ht="12.75">
      <c r="A644" s="204"/>
      <c r="B644" s="217"/>
      <c r="C644" s="16" t="s">
        <v>168</v>
      </c>
      <c r="D644" s="16" t="s">
        <v>12</v>
      </c>
      <c r="E644" s="147">
        <v>1</v>
      </c>
      <c r="F644" s="63">
        <v>0.0001</v>
      </c>
      <c r="G644" s="63">
        <v>0.0001</v>
      </c>
      <c r="H644" s="160">
        <f t="shared" si="96"/>
        <v>7.660956665058576E-10</v>
      </c>
      <c r="I644" s="62">
        <f t="shared" si="97"/>
        <v>1</v>
      </c>
      <c r="J644" s="148">
        <f t="shared" si="98"/>
        <v>1</v>
      </c>
      <c r="K644" s="20">
        <v>0</v>
      </c>
      <c r="L644" s="218"/>
    </row>
    <row r="645" spans="1:12" ht="12.75">
      <c r="A645" s="204"/>
      <c r="B645" s="217"/>
      <c r="C645" s="16" t="s">
        <v>100</v>
      </c>
      <c r="D645" s="16" t="s">
        <v>12</v>
      </c>
      <c r="E645" s="147">
        <v>1</v>
      </c>
      <c r="F645" s="18">
        <v>270</v>
      </c>
      <c r="G645" s="18">
        <v>90</v>
      </c>
      <c r="H645" s="160">
        <f t="shared" si="96"/>
        <v>0.0006894860998552718</v>
      </c>
      <c r="I645" s="62">
        <f t="shared" si="97"/>
        <v>3</v>
      </c>
      <c r="J645" s="148">
        <f t="shared" si="98"/>
        <v>3</v>
      </c>
      <c r="K645" s="20">
        <v>40.196666666666665</v>
      </c>
      <c r="L645" s="218"/>
    </row>
    <row r="646" spans="1:12" ht="12.75">
      <c r="A646" s="204"/>
      <c r="B646" s="217"/>
      <c r="C646" s="16" t="s">
        <v>84</v>
      </c>
      <c r="D646" s="16" t="s">
        <v>12</v>
      </c>
      <c r="E646" s="147">
        <v>1</v>
      </c>
      <c r="F646" s="18">
        <v>31635</v>
      </c>
      <c r="G646" s="18">
        <v>9381</v>
      </c>
      <c r="H646" s="160">
        <f t="shared" si="96"/>
        <v>0.0718674344749145</v>
      </c>
      <c r="I646" s="62">
        <f t="shared" si="97"/>
        <v>3.372241765270227</v>
      </c>
      <c r="J646" s="148">
        <f t="shared" si="98"/>
        <v>3.372241765270227</v>
      </c>
      <c r="K646" s="20">
        <v>2027.8473926041622</v>
      </c>
      <c r="L646" s="218"/>
    </row>
    <row r="647" spans="1:12" ht="12.75">
      <c r="A647" s="204"/>
      <c r="B647" s="16"/>
      <c r="C647" s="16"/>
      <c r="D647" s="16"/>
      <c r="E647" s="17"/>
      <c r="F647" s="162">
        <f>SUM(F632:F646)</f>
        <v>523270.0006</v>
      </c>
      <c r="G647" s="162">
        <f>SUM(G632:G646)</f>
        <v>130532.0006</v>
      </c>
      <c r="H647" s="163">
        <f>SUM(H632:H646)</f>
        <v>1</v>
      </c>
      <c r="I647" s="17"/>
      <c r="J647" s="19"/>
      <c r="K647" s="161">
        <f>SUM(K632:K646)</f>
        <v>8937.821023212899</v>
      </c>
      <c r="L647" s="218"/>
    </row>
    <row r="648" spans="1:12" ht="12.75">
      <c r="A648" s="204"/>
      <c r="B648" s="154"/>
      <c r="C648" s="154"/>
      <c r="D648" s="154"/>
      <c r="E648" s="155"/>
      <c r="F648" s="156"/>
      <c r="G648" s="157"/>
      <c r="H648" s="155"/>
      <c r="I648" s="155"/>
      <c r="J648" s="158"/>
      <c r="K648" s="159"/>
      <c r="L648" s="174"/>
    </row>
    <row r="649" spans="1:12" ht="12.75">
      <c r="A649" s="204"/>
      <c r="B649" s="217" t="s">
        <v>237</v>
      </c>
      <c r="C649" s="16" t="s">
        <v>180</v>
      </c>
      <c r="D649" s="16" t="s">
        <v>12</v>
      </c>
      <c r="E649" s="17">
        <f>(E598*(F598/F649))+(E615*(F615/F649))+(E632*(F632/F649))</f>
        <v>1.0000000000000002</v>
      </c>
      <c r="F649" s="18">
        <f>F598+F615+F632</f>
        <v>285.00019999999995</v>
      </c>
      <c r="G649" s="18">
        <f>G598+G615+G632</f>
        <v>78.0002</v>
      </c>
      <c r="H649" s="146">
        <f>G649/$G$664</f>
        <v>4.9252164622420105E-06</v>
      </c>
      <c r="I649" s="17">
        <f>F649/G649</f>
        <v>3.653839349129873</v>
      </c>
      <c r="J649" s="147">
        <f>E649*I649</f>
        <v>3.653839349129874</v>
      </c>
      <c r="K649" s="20">
        <f>G649*J649</f>
        <v>285.0002</v>
      </c>
      <c r="L649" s="218">
        <f>K664/G664</f>
        <v>4.429562995810527</v>
      </c>
    </row>
    <row r="650" spans="1:12" ht="12.75">
      <c r="A650" s="204"/>
      <c r="B650" s="217"/>
      <c r="C650" s="16" t="s">
        <v>72</v>
      </c>
      <c r="D650" s="16" t="s">
        <v>12</v>
      </c>
      <c r="E650" s="17">
        <f aca="true" t="shared" si="99" ref="E650:E663">(E599*(F599/F650))+(E616*(F616/F650))+(E633*(F633/F650))</f>
        <v>0.9999999999999999</v>
      </c>
      <c r="F650" s="18">
        <f aca="true" t="shared" si="100" ref="F650:G663">F599+F616+F633</f>
        <v>62241</v>
      </c>
      <c r="G650" s="18">
        <f t="shared" si="100"/>
        <v>18067</v>
      </c>
      <c r="H650" s="146">
        <f aca="true" t="shared" si="101" ref="H650:H664">G650/$G$664</f>
        <v>0.0011408161238474568</v>
      </c>
      <c r="I650" s="17">
        <f aca="true" t="shared" si="102" ref="I650:I663">F650/G650</f>
        <v>3.4450102396634747</v>
      </c>
      <c r="J650" s="147">
        <f aca="true" t="shared" si="103" ref="J650:J663">E650*I650</f>
        <v>3.4450102396634743</v>
      </c>
      <c r="K650" s="20">
        <f aca="true" t="shared" si="104" ref="K650:K663">G650*J650</f>
        <v>62240.99999999999</v>
      </c>
      <c r="L650" s="218"/>
    </row>
    <row r="651" spans="1:12" ht="12.75">
      <c r="A651" s="204"/>
      <c r="B651" s="217"/>
      <c r="C651" s="16" t="s">
        <v>176</v>
      </c>
      <c r="D651" s="16" t="s">
        <v>12</v>
      </c>
      <c r="E651" s="17">
        <f t="shared" si="99"/>
        <v>1.0000000000000002</v>
      </c>
      <c r="F651" s="18">
        <f t="shared" si="100"/>
        <v>10224.000199999999</v>
      </c>
      <c r="G651" s="18">
        <f t="shared" si="100"/>
        <v>2984.0002000000004</v>
      </c>
      <c r="H651" s="146">
        <f t="shared" si="101"/>
        <v>0.00018842063108009277</v>
      </c>
      <c r="I651" s="17">
        <f t="shared" si="102"/>
        <v>3.4262732958261854</v>
      </c>
      <c r="J651" s="147">
        <f t="shared" si="103"/>
        <v>3.4262732958261863</v>
      </c>
      <c r="K651" s="20">
        <f t="shared" si="104"/>
        <v>10224.0002</v>
      </c>
      <c r="L651" s="218"/>
    </row>
    <row r="652" spans="1:12" ht="12.75">
      <c r="A652" s="204"/>
      <c r="B652" s="217"/>
      <c r="C652" s="16" t="s">
        <v>52</v>
      </c>
      <c r="D652" s="16" t="s">
        <v>12</v>
      </c>
      <c r="E652" s="17">
        <f t="shared" si="99"/>
        <v>1</v>
      </c>
      <c r="F652" s="18">
        <f t="shared" si="100"/>
        <v>45368273.65</v>
      </c>
      <c r="G652" s="18">
        <f t="shared" si="100"/>
        <v>9915126</v>
      </c>
      <c r="H652" s="146">
        <f t="shared" si="101"/>
        <v>0.6260771357048286</v>
      </c>
      <c r="I652" s="17">
        <f t="shared" si="102"/>
        <v>4.575662845837764</v>
      </c>
      <c r="J652" s="147">
        <f t="shared" si="103"/>
        <v>4.575662845837764</v>
      </c>
      <c r="K652" s="20">
        <f t="shared" si="104"/>
        <v>45368273.650000006</v>
      </c>
      <c r="L652" s="218"/>
    </row>
    <row r="653" spans="1:12" ht="12.75">
      <c r="A653" s="204"/>
      <c r="B653" s="217"/>
      <c r="C653" s="16" t="s">
        <v>166</v>
      </c>
      <c r="D653" s="16" t="s">
        <v>12</v>
      </c>
      <c r="E653" s="17">
        <f t="shared" si="99"/>
        <v>0.9999999999999999</v>
      </c>
      <c r="F653" s="18">
        <f t="shared" si="100"/>
        <v>60.00020000000001</v>
      </c>
      <c r="G653" s="18">
        <f t="shared" si="100"/>
        <v>10.0002</v>
      </c>
      <c r="H653" s="146">
        <f t="shared" si="101"/>
        <v>6.314490176398592E-07</v>
      </c>
      <c r="I653" s="17">
        <f t="shared" si="102"/>
        <v>5.999900001999961</v>
      </c>
      <c r="J653" s="147">
        <f t="shared" si="103"/>
        <v>5.99990000199996</v>
      </c>
      <c r="K653" s="20">
        <f t="shared" si="104"/>
        <v>60.0002</v>
      </c>
      <c r="L653" s="218"/>
    </row>
    <row r="654" spans="1:12" ht="12.75">
      <c r="A654" s="204"/>
      <c r="B654" s="217"/>
      <c r="C654" s="16" t="s">
        <v>41</v>
      </c>
      <c r="D654" s="16" t="s">
        <v>12</v>
      </c>
      <c r="E654" s="17">
        <f t="shared" si="99"/>
        <v>0.9999999999999999</v>
      </c>
      <c r="F654" s="18">
        <f t="shared" si="100"/>
        <v>1827.0001</v>
      </c>
      <c r="G654" s="18">
        <f t="shared" si="100"/>
        <v>480.0001</v>
      </c>
      <c r="H654" s="146">
        <f t="shared" si="101"/>
        <v>3.0308952982143775E-05</v>
      </c>
      <c r="I654" s="17">
        <f t="shared" si="102"/>
        <v>3.806249415364705</v>
      </c>
      <c r="J654" s="147">
        <f t="shared" si="103"/>
        <v>3.8062494153647046</v>
      </c>
      <c r="K654" s="20">
        <f t="shared" si="104"/>
        <v>1827.0000999999997</v>
      </c>
      <c r="L654" s="218"/>
    </row>
    <row r="655" spans="1:12" ht="12.75">
      <c r="A655" s="204"/>
      <c r="B655" s="217"/>
      <c r="C655" s="16" t="s">
        <v>177</v>
      </c>
      <c r="D655" s="16" t="s">
        <v>12</v>
      </c>
      <c r="E655" s="17">
        <f t="shared" si="99"/>
        <v>1.0000000000000002</v>
      </c>
      <c r="F655" s="18">
        <f t="shared" si="100"/>
        <v>9175.000199999999</v>
      </c>
      <c r="G655" s="18">
        <f t="shared" si="100"/>
        <v>2389.0002000000004</v>
      </c>
      <c r="H655" s="146">
        <f t="shared" si="101"/>
        <v>0.00015085016593982396</v>
      </c>
      <c r="I655" s="17">
        <f t="shared" si="102"/>
        <v>3.8405188078259673</v>
      </c>
      <c r="J655" s="147">
        <f t="shared" si="103"/>
        <v>3.840518807825968</v>
      </c>
      <c r="K655" s="20">
        <f t="shared" si="104"/>
        <v>9175.0002</v>
      </c>
      <c r="L655" s="218"/>
    </row>
    <row r="656" spans="1:12" ht="12.75">
      <c r="A656" s="204"/>
      <c r="B656" s="217"/>
      <c r="C656" s="16" t="s">
        <v>114</v>
      </c>
      <c r="D656" s="16" t="s">
        <v>12</v>
      </c>
      <c r="E656" s="17">
        <f t="shared" si="99"/>
        <v>1</v>
      </c>
      <c r="F656" s="18">
        <f t="shared" si="100"/>
        <v>4903045</v>
      </c>
      <c r="G656" s="18">
        <f t="shared" si="100"/>
        <v>1154972</v>
      </c>
      <c r="H656" s="146">
        <f t="shared" si="101"/>
        <v>0.07292913489745641</v>
      </c>
      <c r="I656" s="17">
        <f t="shared" si="102"/>
        <v>4.245163519115615</v>
      </c>
      <c r="J656" s="147">
        <f t="shared" si="103"/>
        <v>4.245163519115615</v>
      </c>
      <c r="K656" s="20">
        <f t="shared" si="104"/>
        <v>4903045</v>
      </c>
      <c r="L656" s="218"/>
    </row>
    <row r="657" spans="1:12" ht="12.75">
      <c r="A657" s="204"/>
      <c r="B657" s="217"/>
      <c r="C657" s="16" t="s">
        <v>167</v>
      </c>
      <c r="D657" s="16" t="s">
        <v>12</v>
      </c>
      <c r="E657" s="17">
        <f t="shared" si="99"/>
        <v>1</v>
      </c>
      <c r="F657" s="18">
        <f t="shared" si="100"/>
        <v>1115.0002</v>
      </c>
      <c r="G657" s="18">
        <f t="shared" si="100"/>
        <v>274.00019999999995</v>
      </c>
      <c r="H657" s="146">
        <f t="shared" si="101"/>
        <v>1.7301369684918795E-05</v>
      </c>
      <c r="I657" s="17">
        <f t="shared" si="102"/>
        <v>4.069340825298668</v>
      </c>
      <c r="J657" s="147">
        <f t="shared" si="103"/>
        <v>4.069340825298668</v>
      </c>
      <c r="K657" s="20">
        <f t="shared" si="104"/>
        <v>1115.0002</v>
      </c>
      <c r="L657" s="218"/>
    </row>
    <row r="658" spans="1:12" ht="12.75">
      <c r="A658" s="204"/>
      <c r="B658" s="217"/>
      <c r="C658" s="16" t="s">
        <v>43</v>
      </c>
      <c r="D658" s="16" t="s">
        <v>12</v>
      </c>
      <c r="E658" s="17">
        <f t="shared" si="99"/>
        <v>1</v>
      </c>
      <c r="F658" s="18">
        <f t="shared" si="100"/>
        <v>972625</v>
      </c>
      <c r="G658" s="18">
        <f t="shared" si="100"/>
        <v>398431</v>
      </c>
      <c r="H658" s="146">
        <f t="shared" si="101"/>
        <v>0.025158383187062934</v>
      </c>
      <c r="I658" s="17">
        <f t="shared" si="102"/>
        <v>2.4411378632686715</v>
      </c>
      <c r="J658" s="147">
        <f t="shared" si="103"/>
        <v>2.4411378632686715</v>
      </c>
      <c r="K658" s="20">
        <f t="shared" si="104"/>
        <v>972625.0000000001</v>
      </c>
      <c r="L658" s="218"/>
    </row>
    <row r="659" spans="1:12" ht="12.75">
      <c r="A659" s="204"/>
      <c r="B659" s="217"/>
      <c r="C659" s="16" t="s">
        <v>172</v>
      </c>
      <c r="D659" s="16" t="s">
        <v>12</v>
      </c>
      <c r="E659" s="17">
        <f t="shared" si="99"/>
        <v>1</v>
      </c>
      <c r="F659" s="18">
        <f t="shared" si="100"/>
        <v>50482.0001</v>
      </c>
      <c r="G659" s="18">
        <f t="shared" si="100"/>
        <v>10982.0001</v>
      </c>
      <c r="H659" s="146">
        <f t="shared" si="101"/>
        <v>0.0006934434486176112</v>
      </c>
      <c r="I659" s="17">
        <f t="shared" si="102"/>
        <v>4.596794722301997</v>
      </c>
      <c r="J659" s="147">
        <f t="shared" si="103"/>
        <v>4.596794722301997</v>
      </c>
      <c r="K659" s="20">
        <f t="shared" si="104"/>
        <v>50482.0001</v>
      </c>
      <c r="L659" s="218"/>
    </row>
    <row r="660" spans="1:12" ht="12.75">
      <c r="A660" s="204"/>
      <c r="B660" s="217"/>
      <c r="C660" s="16" t="s">
        <v>104</v>
      </c>
      <c r="D660" s="16" t="s">
        <v>12</v>
      </c>
      <c r="E660" s="17">
        <f t="shared" si="99"/>
        <v>1</v>
      </c>
      <c r="F660" s="18">
        <f t="shared" si="100"/>
        <v>17026009</v>
      </c>
      <c r="G660" s="18">
        <f t="shared" si="100"/>
        <v>3866113</v>
      </c>
      <c r="H660" s="146">
        <f t="shared" si="101"/>
        <v>0.2441204431846052</v>
      </c>
      <c r="I660" s="17">
        <f t="shared" si="102"/>
        <v>4.40390878383534</v>
      </c>
      <c r="J660" s="147">
        <f t="shared" si="103"/>
        <v>4.40390878383534</v>
      </c>
      <c r="K660" s="20">
        <f t="shared" si="104"/>
        <v>17026009</v>
      </c>
      <c r="L660" s="218"/>
    </row>
    <row r="661" spans="1:12" ht="12.75">
      <c r="A661" s="204"/>
      <c r="B661" s="217"/>
      <c r="C661" s="16" t="s">
        <v>168</v>
      </c>
      <c r="D661" s="16" t="s">
        <v>12</v>
      </c>
      <c r="E661" s="17">
        <f t="shared" si="99"/>
        <v>0.9999999999999998</v>
      </c>
      <c r="F661" s="18">
        <f t="shared" si="100"/>
        <v>18897.000200000002</v>
      </c>
      <c r="G661" s="18">
        <f t="shared" si="100"/>
        <v>4851.0002</v>
      </c>
      <c r="H661" s="146">
        <f t="shared" si="101"/>
        <v>0.0003063098048899783</v>
      </c>
      <c r="I661" s="17">
        <f t="shared" si="102"/>
        <v>3.8954853475371944</v>
      </c>
      <c r="J661" s="147">
        <f t="shared" si="103"/>
        <v>3.8954853475371936</v>
      </c>
      <c r="K661" s="20">
        <f t="shared" si="104"/>
        <v>18897.0002</v>
      </c>
      <c r="L661" s="218"/>
    </row>
    <row r="662" spans="1:12" ht="12.75">
      <c r="A662" s="204"/>
      <c r="B662" s="217"/>
      <c r="C662" s="16" t="s">
        <v>100</v>
      </c>
      <c r="D662" s="16" t="s">
        <v>12</v>
      </c>
      <c r="E662" s="17">
        <f t="shared" si="99"/>
        <v>1</v>
      </c>
      <c r="F662" s="18">
        <f t="shared" si="100"/>
        <v>20577.0001</v>
      </c>
      <c r="G662" s="18">
        <f t="shared" si="100"/>
        <v>5551.0001</v>
      </c>
      <c r="H662" s="146">
        <f t="shared" si="101"/>
        <v>0.0003505103457994601</v>
      </c>
      <c r="I662" s="17">
        <f t="shared" si="102"/>
        <v>3.7068996089551502</v>
      </c>
      <c r="J662" s="147">
        <f t="shared" si="103"/>
        <v>3.7068996089551502</v>
      </c>
      <c r="K662" s="20">
        <f t="shared" si="104"/>
        <v>20577.0001</v>
      </c>
      <c r="L662" s="218"/>
    </row>
    <row r="663" spans="1:12" ht="12.75">
      <c r="A663" s="204"/>
      <c r="B663" s="217"/>
      <c r="C663" s="16" t="s">
        <v>84</v>
      </c>
      <c r="D663" s="16" t="s">
        <v>12</v>
      </c>
      <c r="E663" s="17">
        <f t="shared" si="99"/>
        <v>1</v>
      </c>
      <c r="F663" s="18">
        <f t="shared" si="100"/>
        <v>1705746</v>
      </c>
      <c r="G663" s="18">
        <f t="shared" si="100"/>
        <v>456600</v>
      </c>
      <c r="H663" s="146">
        <f t="shared" si="101"/>
        <v>0.02883138551772562</v>
      </c>
      <c r="I663" s="17">
        <f t="shared" si="102"/>
        <v>3.7357555847568986</v>
      </c>
      <c r="J663" s="147">
        <f t="shared" si="103"/>
        <v>3.7357555847568986</v>
      </c>
      <c r="K663" s="20">
        <f t="shared" si="104"/>
        <v>1705746</v>
      </c>
      <c r="L663" s="218"/>
    </row>
    <row r="664" spans="1:12" ht="13.5" thickBot="1">
      <c r="A664" s="205"/>
      <c r="B664" s="220"/>
      <c r="C664" s="176"/>
      <c r="D664" s="176"/>
      <c r="E664" s="177"/>
      <c r="F664" s="178">
        <f>SUM(F649:F663)</f>
        <v>70150581.65150002</v>
      </c>
      <c r="G664" s="178">
        <f>SUM(G649:G663)</f>
        <v>15836908.001499997</v>
      </c>
      <c r="H664" s="179">
        <f t="shared" si="101"/>
        <v>1</v>
      </c>
      <c r="I664" s="177"/>
      <c r="J664" s="180"/>
      <c r="K664" s="181">
        <f>SUM(K649:K663)</f>
        <v>70150581.65150003</v>
      </c>
      <c r="L664" s="219"/>
    </row>
    <row r="665" spans="1:12" ht="14.25" thickBot="1" thickTop="1">
      <c r="A665" s="66"/>
      <c r="B665" s="67"/>
      <c r="C665" s="67"/>
      <c r="D665" s="67"/>
      <c r="E665" s="68"/>
      <c r="F665" s="69"/>
      <c r="G665" s="70"/>
      <c r="H665" s="68"/>
      <c r="I665" s="68"/>
      <c r="J665" s="71"/>
      <c r="K665" s="72"/>
      <c r="L665" s="60"/>
    </row>
    <row r="666" spans="1:12" ht="13.5" thickTop="1">
      <c r="A666" s="203" t="s">
        <v>50</v>
      </c>
      <c r="B666" s="206" t="s">
        <v>3</v>
      </c>
      <c r="C666" s="26" t="s">
        <v>51</v>
      </c>
      <c r="D666" s="26" t="s">
        <v>10</v>
      </c>
      <c r="E666" s="27">
        <v>1</v>
      </c>
      <c r="F666" s="28">
        <v>1021927</v>
      </c>
      <c r="G666" s="28">
        <f>F666/I666</f>
        <v>26243.079377625356</v>
      </c>
      <c r="H666" s="29">
        <f>G666/G667</f>
        <v>1</v>
      </c>
      <c r="I666" s="30">
        <f>(F669+F672)/(G669+G672)</f>
        <v>38.94081884579776</v>
      </c>
      <c r="J666" s="27">
        <f>E666*I666</f>
        <v>38.94081884579776</v>
      </c>
      <c r="K666" s="31">
        <f>G666*J666</f>
        <v>1021926.9999999999</v>
      </c>
      <c r="L666" s="207">
        <f>K667/G667</f>
        <v>38.94081884579776</v>
      </c>
    </row>
    <row r="667" spans="1:12" ht="12.75">
      <c r="A667" s="204"/>
      <c r="B667" s="199"/>
      <c r="C667" s="32"/>
      <c r="D667" s="32"/>
      <c r="E667" s="33"/>
      <c r="F667" s="38">
        <f>SUM(F666)</f>
        <v>1021927</v>
      </c>
      <c r="G667" s="38">
        <f>SUM(G666:G666)</f>
        <v>26243.079377625356</v>
      </c>
      <c r="H667" s="39">
        <f>SUM(H666:H666)</f>
        <v>1</v>
      </c>
      <c r="I667" s="40"/>
      <c r="J667" s="41"/>
      <c r="K667" s="42">
        <f>SUM(K666:K666)</f>
        <v>1021926.9999999999</v>
      </c>
      <c r="L667" s="200"/>
    </row>
    <row r="668" spans="1:12" ht="12.75">
      <c r="A668" s="204"/>
      <c r="B668" s="43"/>
      <c r="C668" s="44"/>
      <c r="D668" s="44"/>
      <c r="E668" s="45"/>
      <c r="F668" s="46"/>
      <c r="G668" s="46"/>
      <c r="H668" s="47" t="s">
        <v>231</v>
      </c>
      <c r="I668" s="48"/>
      <c r="J668" s="45"/>
      <c r="K668" s="49"/>
      <c r="L668" s="50"/>
    </row>
    <row r="669" spans="1:12" ht="12.75">
      <c r="A669" s="204"/>
      <c r="B669" s="199" t="s">
        <v>156</v>
      </c>
      <c r="C669" s="32" t="s">
        <v>51</v>
      </c>
      <c r="D669" s="32" t="s">
        <v>10</v>
      </c>
      <c r="E669" s="33">
        <v>1</v>
      </c>
      <c r="F669" s="34">
        <v>1124831.1</v>
      </c>
      <c r="G669" s="34">
        <v>28983</v>
      </c>
      <c r="H669" s="35">
        <f>G669/G670</f>
        <v>1</v>
      </c>
      <c r="I669" s="36">
        <f>F669/G669</f>
        <v>38.810030017596524</v>
      </c>
      <c r="J669" s="33">
        <f>E669*I669</f>
        <v>38.810030017596524</v>
      </c>
      <c r="K669" s="37">
        <f>G669*J669</f>
        <v>1124831.1</v>
      </c>
      <c r="L669" s="200">
        <f>K670/G670</f>
        <v>38.810030017596524</v>
      </c>
    </row>
    <row r="670" spans="1:12" ht="12.75">
      <c r="A670" s="204"/>
      <c r="B670" s="199"/>
      <c r="C670" s="32"/>
      <c r="D670" s="32"/>
      <c r="E670" s="33"/>
      <c r="F670" s="38">
        <f>SUM(F669)</f>
        <v>1124831.1</v>
      </c>
      <c r="G670" s="38">
        <f>SUM(G669)</f>
        <v>28983</v>
      </c>
      <c r="H670" s="39">
        <f>SUM(H669:H669)</f>
        <v>1</v>
      </c>
      <c r="I670" s="40"/>
      <c r="J670" s="41"/>
      <c r="K670" s="42">
        <f>SUM(K669:K669)</f>
        <v>1124831.1</v>
      </c>
      <c r="L670" s="200"/>
    </row>
    <row r="671" spans="1:12" ht="12.75">
      <c r="A671" s="204"/>
      <c r="B671" s="43"/>
      <c r="C671" s="44"/>
      <c r="D671" s="44"/>
      <c r="E671" s="45"/>
      <c r="F671" s="46"/>
      <c r="G671" s="46"/>
      <c r="H671" s="47" t="s">
        <v>231</v>
      </c>
      <c r="I671" s="48"/>
      <c r="J671" s="45"/>
      <c r="K671" s="49"/>
      <c r="L671" s="50"/>
    </row>
    <row r="672" spans="1:12" ht="12.75">
      <c r="A672" s="204"/>
      <c r="B672" s="199" t="s">
        <v>232</v>
      </c>
      <c r="C672" s="32" t="s">
        <v>51</v>
      </c>
      <c r="D672" s="32" t="s">
        <v>10</v>
      </c>
      <c r="E672" s="33">
        <v>1</v>
      </c>
      <c r="F672" s="34">
        <v>10800</v>
      </c>
      <c r="G672" s="34">
        <v>180</v>
      </c>
      <c r="H672" s="35">
        <f>G672/G673</f>
        <v>1</v>
      </c>
      <c r="I672" s="36">
        <f>F672/G672</f>
        <v>60</v>
      </c>
      <c r="J672" s="33">
        <f>E672*I672</f>
        <v>60</v>
      </c>
      <c r="K672" s="37">
        <f>G672*J672</f>
        <v>10800</v>
      </c>
      <c r="L672" s="200">
        <f>K673/G673</f>
        <v>60</v>
      </c>
    </row>
    <row r="673" spans="1:12" ht="12.75">
      <c r="A673" s="204"/>
      <c r="B673" s="199"/>
      <c r="C673" s="32"/>
      <c r="D673" s="32"/>
      <c r="E673" s="33"/>
      <c r="F673" s="38">
        <f>SUM(F672)</f>
        <v>10800</v>
      </c>
      <c r="G673" s="38">
        <f>SUM(G672)</f>
        <v>180</v>
      </c>
      <c r="H673" s="39">
        <f>SUM(H672:H672)</f>
        <v>1</v>
      </c>
      <c r="I673" s="40"/>
      <c r="J673" s="41"/>
      <c r="K673" s="42">
        <f>SUM(K672:K672)</f>
        <v>10800</v>
      </c>
      <c r="L673" s="200"/>
    </row>
    <row r="674" spans="1:12" ht="12.75">
      <c r="A674" s="204"/>
      <c r="B674" s="43"/>
      <c r="C674" s="44"/>
      <c r="D674" s="44"/>
      <c r="E674" s="45"/>
      <c r="F674" s="46"/>
      <c r="G674" s="46"/>
      <c r="H674" s="47" t="s">
        <v>231</v>
      </c>
      <c r="I674" s="48"/>
      <c r="J674" s="45"/>
      <c r="K674" s="49"/>
      <c r="L674" s="50"/>
    </row>
    <row r="675" spans="1:12" ht="12.75">
      <c r="A675" s="204"/>
      <c r="B675" s="199" t="s">
        <v>233</v>
      </c>
      <c r="C675" s="32" t="str">
        <f>C672</f>
        <v>5-325/5ML </v>
      </c>
      <c r="D675" s="32" t="str">
        <f>D672</f>
        <v>SOLUTION  </v>
      </c>
      <c r="E675" s="33">
        <f>(E666*(F666/F675))+(E669*(F669/F675))+(E672*(F672/F675))</f>
        <v>1</v>
      </c>
      <c r="F675" s="34">
        <f>F666+F669+F672</f>
        <v>2157558.1</v>
      </c>
      <c r="G675" s="34">
        <f>G666+G669+G672</f>
        <v>55406.079377625356</v>
      </c>
      <c r="H675" s="35">
        <f>G675/G676</f>
        <v>1</v>
      </c>
      <c r="I675" s="36">
        <f>F675/G675</f>
        <v>38.94081884579776</v>
      </c>
      <c r="J675" s="33">
        <f>E675*I675</f>
        <v>38.94081884579776</v>
      </c>
      <c r="K675" s="37">
        <f>G675*J675</f>
        <v>2157558.1</v>
      </c>
      <c r="L675" s="200">
        <f>K676/G676</f>
        <v>38.94081884579776</v>
      </c>
    </row>
    <row r="676" spans="1:12" ht="13.5" thickBot="1">
      <c r="A676" s="205"/>
      <c r="B676" s="201"/>
      <c r="C676" s="51"/>
      <c r="D676" s="51"/>
      <c r="E676" s="52"/>
      <c r="F676" s="53">
        <f>SUM(F675:F675)</f>
        <v>2157558.1</v>
      </c>
      <c r="G676" s="53">
        <f>SUM(G675:G675)</f>
        <v>55406.079377625356</v>
      </c>
      <c r="H676" s="54">
        <f>SUM(H675:H675)</f>
        <v>1</v>
      </c>
      <c r="I676" s="55" t="s">
        <v>231</v>
      </c>
      <c r="J676" s="56"/>
      <c r="K676" s="57">
        <f>SUM(K675:K675)</f>
        <v>2157558.1</v>
      </c>
      <c r="L676" s="202"/>
    </row>
    <row r="677" spans="1:12" ht="14.25" thickBot="1" thickTop="1">
      <c r="A677" s="58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60"/>
    </row>
    <row r="678" spans="1:12" ht="13.5" thickTop="1">
      <c r="A678" s="203" t="s">
        <v>34</v>
      </c>
      <c r="B678" s="211" t="s">
        <v>3</v>
      </c>
      <c r="C678" s="84" t="s">
        <v>36</v>
      </c>
      <c r="D678" s="84" t="s">
        <v>12</v>
      </c>
      <c r="E678" s="85">
        <v>1</v>
      </c>
      <c r="F678" s="86">
        <v>565</v>
      </c>
      <c r="G678" s="28">
        <v>230</v>
      </c>
      <c r="H678" s="87">
        <f>G678/G683</f>
        <v>0.00023381730144926338</v>
      </c>
      <c r="I678" s="88">
        <f>F678/G678</f>
        <v>2.4565217391304346</v>
      </c>
      <c r="J678" s="85">
        <f>E678*I678</f>
        <v>2.4565217391304346</v>
      </c>
      <c r="K678" s="89">
        <f>G678*J678</f>
        <v>565</v>
      </c>
      <c r="L678" s="213">
        <f>K683/G683</f>
        <v>4.274914762001493</v>
      </c>
    </row>
    <row r="679" spans="1:12" ht="12.75">
      <c r="A679" s="204"/>
      <c r="B679" s="212"/>
      <c r="C679" s="73" t="s">
        <v>161</v>
      </c>
      <c r="D679" s="73" t="s">
        <v>12</v>
      </c>
      <c r="E679" s="74">
        <v>1</v>
      </c>
      <c r="F679" s="75">
        <v>0.0001</v>
      </c>
      <c r="G679" s="34">
        <v>0.0001</v>
      </c>
      <c r="H679" s="76">
        <f>G679/G683</f>
        <v>1.0165969628228843E-10</v>
      </c>
      <c r="I679" s="77">
        <f>F679/G679</f>
        <v>1</v>
      </c>
      <c r="J679" s="74">
        <f>E679*I679</f>
        <v>1</v>
      </c>
      <c r="K679" s="78">
        <f>G679*J679</f>
        <v>0.0001</v>
      </c>
      <c r="L679" s="214"/>
    </row>
    <row r="680" spans="1:12" ht="12.75">
      <c r="A680" s="204"/>
      <c r="B680" s="212"/>
      <c r="C680" s="73" t="s">
        <v>35</v>
      </c>
      <c r="D680" s="73" t="s">
        <v>12</v>
      </c>
      <c r="E680" s="74">
        <v>1</v>
      </c>
      <c r="F680" s="75">
        <v>4200409.5</v>
      </c>
      <c r="G680" s="34">
        <f>F680/I680</f>
        <v>982493.7787830831</v>
      </c>
      <c r="H680" s="76">
        <f>G680/G683</f>
        <v>0.998800191503261</v>
      </c>
      <c r="I680" s="77">
        <f>(F687+F694)/(G687+G694)</f>
        <v>4.275253025217755</v>
      </c>
      <c r="J680" s="74">
        <f>E680*I680</f>
        <v>4.275253025217755</v>
      </c>
      <c r="K680" s="78">
        <f>G680*J680</f>
        <v>4200409.5</v>
      </c>
      <c r="L680" s="214"/>
    </row>
    <row r="681" spans="1:12" ht="12.75">
      <c r="A681" s="204"/>
      <c r="B681" s="212"/>
      <c r="C681" s="73" t="s">
        <v>37</v>
      </c>
      <c r="D681" s="73" t="s">
        <v>12</v>
      </c>
      <c r="E681" s="74">
        <v>1</v>
      </c>
      <c r="F681" s="75">
        <v>4148</v>
      </c>
      <c r="G681" s="34">
        <f>F681/I681</f>
        <v>950.2202222679522</v>
      </c>
      <c r="H681" s="76">
        <f>G681/G683</f>
        <v>0.0009659909919704862</v>
      </c>
      <c r="I681" s="77">
        <f>(F688+F695)/(G688+G695)</f>
        <v>4.365303855668005</v>
      </c>
      <c r="J681" s="74">
        <f>E681*I681</f>
        <v>4.365303855668005</v>
      </c>
      <c r="K681" s="78">
        <f>G681*J681</f>
        <v>4148</v>
      </c>
      <c r="L681" s="214"/>
    </row>
    <row r="682" spans="1:12" ht="12.75">
      <c r="A682" s="204"/>
      <c r="B682" s="212"/>
      <c r="C682" s="73" t="s">
        <v>162</v>
      </c>
      <c r="D682" s="73" t="s">
        <v>12</v>
      </c>
      <c r="E682" s="74">
        <v>1</v>
      </c>
      <c r="F682" s="75">
        <v>0.0001</v>
      </c>
      <c r="G682" s="34">
        <v>0.0001</v>
      </c>
      <c r="H682" s="76">
        <f>G682/G683</f>
        <v>1.0165969628228843E-10</v>
      </c>
      <c r="I682" s="77">
        <f>F682/G682</f>
        <v>1</v>
      </c>
      <c r="J682" s="74">
        <f>E682*I682</f>
        <v>1</v>
      </c>
      <c r="K682" s="78">
        <f>G682*J682</f>
        <v>0.0001</v>
      </c>
      <c r="L682" s="214"/>
    </row>
    <row r="683" spans="1:12" ht="12.75">
      <c r="A683" s="204"/>
      <c r="B683" s="212"/>
      <c r="C683" s="73"/>
      <c r="D683" s="73"/>
      <c r="E683" s="74"/>
      <c r="F683" s="79">
        <f>SUM(F678:F682)</f>
        <v>4205122.5002</v>
      </c>
      <c r="G683" s="79">
        <f>SUM(G678:G682)</f>
        <v>983673.9992053509</v>
      </c>
      <c r="H683" s="80">
        <f>SUM(H678:H682)</f>
        <v>1.0000000000000002</v>
      </c>
      <c r="I683" s="81" t="s">
        <v>231</v>
      </c>
      <c r="J683" s="82"/>
      <c r="K683" s="83">
        <f>SUM(K678:K682)</f>
        <v>4205122.5002</v>
      </c>
      <c r="L683" s="214"/>
    </row>
    <row r="684" spans="1:12" ht="12.75">
      <c r="A684" s="204"/>
      <c r="B684" s="43"/>
      <c r="C684" s="44"/>
      <c r="D684" s="44"/>
      <c r="E684" s="90"/>
      <c r="F684" s="46"/>
      <c r="G684" s="46"/>
      <c r="H684" s="47" t="s">
        <v>231</v>
      </c>
      <c r="I684" s="48"/>
      <c r="J684" s="45"/>
      <c r="K684" s="49"/>
      <c r="L684" s="50"/>
    </row>
    <row r="685" spans="1:12" ht="12.75">
      <c r="A685" s="204"/>
      <c r="B685" s="212" t="s">
        <v>156</v>
      </c>
      <c r="C685" s="73" t="s">
        <v>36</v>
      </c>
      <c r="D685" s="73" t="s">
        <v>12</v>
      </c>
      <c r="E685" s="74">
        <v>1</v>
      </c>
      <c r="F685" s="75">
        <v>0.0001</v>
      </c>
      <c r="G685" s="75">
        <v>0.0001</v>
      </c>
      <c r="H685" s="76">
        <f>G685/G690</f>
        <v>5.6147695386616317E-11</v>
      </c>
      <c r="I685" s="77">
        <f>F685/G685</f>
        <v>1</v>
      </c>
      <c r="J685" s="74">
        <f>E685*I685</f>
        <v>1</v>
      </c>
      <c r="K685" s="78">
        <f>G685*J685</f>
        <v>0.0001</v>
      </c>
      <c r="L685" s="214">
        <f>K690/G690</f>
        <v>4.339745275124283</v>
      </c>
    </row>
    <row r="686" spans="1:12" ht="12.75">
      <c r="A686" s="204"/>
      <c r="B686" s="212"/>
      <c r="C686" s="73" t="s">
        <v>161</v>
      </c>
      <c r="D686" s="73" t="s">
        <v>12</v>
      </c>
      <c r="E686" s="74">
        <v>1</v>
      </c>
      <c r="F686" s="75">
        <v>55740.111</v>
      </c>
      <c r="G686" s="75">
        <v>15045</v>
      </c>
      <c r="H686" s="76">
        <f>G686/G690</f>
        <v>0.008447420770916425</v>
      </c>
      <c r="I686" s="77">
        <f>F686/G686</f>
        <v>3.7048927218344962</v>
      </c>
      <c r="J686" s="74">
        <f>E686*I686</f>
        <v>3.7048927218344962</v>
      </c>
      <c r="K686" s="78">
        <f>G686*J686</f>
        <v>55740.111</v>
      </c>
      <c r="L686" s="214"/>
    </row>
    <row r="687" spans="1:12" ht="12.75">
      <c r="A687" s="204"/>
      <c r="B687" s="212"/>
      <c r="C687" s="73" t="s">
        <v>35</v>
      </c>
      <c r="D687" s="73" t="s">
        <v>12</v>
      </c>
      <c r="E687" s="74">
        <v>1</v>
      </c>
      <c r="F687" s="75">
        <v>6740616</v>
      </c>
      <c r="G687" s="75">
        <v>1553926</v>
      </c>
      <c r="H687" s="76">
        <f>G687/G690</f>
        <v>0.8724936370134314</v>
      </c>
      <c r="I687" s="77">
        <f>F687/G687</f>
        <v>4.337797295366704</v>
      </c>
      <c r="J687" s="74">
        <f>E687*I687</f>
        <v>4.337797295366704</v>
      </c>
      <c r="K687" s="78">
        <f>G687*J687</f>
        <v>6740616</v>
      </c>
      <c r="L687" s="214"/>
    </row>
    <row r="688" spans="1:12" ht="12.75">
      <c r="A688" s="204"/>
      <c r="B688" s="212"/>
      <c r="C688" s="73" t="s">
        <v>37</v>
      </c>
      <c r="D688" s="73" t="s">
        <v>12</v>
      </c>
      <c r="E688" s="74">
        <v>1</v>
      </c>
      <c r="F688" s="75">
        <v>932744</v>
      </c>
      <c r="G688" s="75">
        <v>212032</v>
      </c>
      <c r="H688" s="76">
        <f>G688/G690</f>
        <v>0.11905108148215031</v>
      </c>
      <c r="I688" s="77">
        <f>F688/G688</f>
        <v>4.3990718382131</v>
      </c>
      <c r="J688" s="74">
        <f>E688*I688</f>
        <v>4.3990718382131</v>
      </c>
      <c r="K688" s="78">
        <f>G688*J688</f>
        <v>932744</v>
      </c>
      <c r="L688" s="214"/>
    </row>
    <row r="689" spans="1:12" ht="12.75">
      <c r="A689" s="204"/>
      <c r="B689" s="212"/>
      <c r="C689" s="73" t="s">
        <v>162</v>
      </c>
      <c r="D689" s="73" t="s">
        <v>12</v>
      </c>
      <c r="E689" s="74">
        <v>1</v>
      </c>
      <c r="F689" s="75">
        <v>60</v>
      </c>
      <c r="G689" s="75">
        <v>14</v>
      </c>
      <c r="H689" s="76">
        <f>G689/G690</f>
        <v>7.860677354126284E-06</v>
      </c>
      <c r="I689" s="77">
        <f>F689/G689</f>
        <v>4.285714285714286</v>
      </c>
      <c r="J689" s="74">
        <f>E689*I689</f>
        <v>4.285714285714286</v>
      </c>
      <c r="K689" s="78">
        <f>G689*J689</f>
        <v>60</v>
      </c>
      <c r="L689" s="214"/>
    </row>
    <row r="690" spans="1:12" ht="12.75">
      <c r="A690" s="204"/>
      <c r="B690" s="212"/>
      <c r="C690" s="73"/>
      <c r="D690" s="73"/>
      <c r="E690" s="74"/>
      <c r="F690" s="79">
        <f>SUM(F685:F689)</f>
        <v>7729160.1111</v>
      </c>
      <c r="G690" s="79">
        <f>SUM(G685:G689)</f>
        <v>1781017.0001</v>
      </c>
      <c r="H690" s="80">
        <f>SUM(H685:H689)</f>
        <v>0.9999999999999999</v>
      </c>
      <c r="I690" s="81" t="s">
        <v>231</v>
      </c>
      <c r="J690" s="82"/>
      <c r="K690" s="83">
        <f>SUM(K685:K689)</f>
        <v>7729160.1111</v>
      </c>
      <c r="L690" s="214"/>
    </row>
    <row r="691" spans="1:12" ht="12.75">
      <c r="A691" s="204"/>
      <c r="B691" s="43"/>
      <c r="C691" s="44"/>
      <c r="D691" s="44"/>
      <c r="E691" s="90"/>
      <c r="F691" s="46"/>
      <c r="G691" s="46"/>
      <c r="H691" s="47" t="s">
        <v>231</v>
      </c>
      <c r="I691" s="48"/>
      <c r="J691" s="45"/>
      <c r="K691" s="49"/>
      <c r="L691" s="50"/>
    </row>
    <row r="692" spans="1:12" ht="12.75">
      <c r="A692" s="204"/>
      <c r="B692" s="212" t="s">
        <v>232</v>
      </c>
      <c r="C692" s="73" t="s">
        <v>36</v>
      </c>
      <c r="D692" s="73" t="s">
        <v>12</v>
      </c>
      <c r="E692" s="74">
        <v>1</v>
      </c>
      <c r="F692" s="75">
        <v>0.0001</v>
      </c>
      <c r="G692" s="75">
        <v>0.0001</v>
      </c>
      <c r="H692" s="76">
        <f>G692/G697</f>
        <v>6.720926941210806E-10</v>
      </c>
      <c r="I692" s="77">
        <f>F692/G692</f>
        <v>1</v>
      </c>
      <c r="J692" s="74">
        <f>E692*I692</f>
        <v>1</v>
      </c>
      <c r="K692" s="78">
        <f>G692*J692</f>
        <v>0.0001</v>
      </c>
      <c r="L692" s="214">
        <f>K697/G697</f>
        <v>3.5716282755154904</v>
      </c>
    </row>
    <row r="693" spans="1:12" ht="12.75">
      <c r="A693" s="204"/>
      <c r="B693" s="212"/>
      <c r="C693" s="73" t="s">
        <v>161</v>
      </c>
      <c r="D693" s="73" t="s">
        <v>12</v>
      </c>
      <c r="E693" s="74">
        <v>1</v>
      </c>
      <c r="F693" s="75">
        <v>6020</v>
      </c>
      <c r="G693" s="75">
        <v>1782</v>
      </c>
      <c r="H693" s="76">
        <f>G693/G697</f>
        <v>0.011976691809237655</v>
      </c>
      <c r="I693" s="77">
        <f>F693/G693</f>
        <v>3.378226711560045</v>
      </c>
      <c r="J693" s="74">
        <f>E693*I693</f>
        <v>3.378226711560045</v>
      </c>
      <c r="K693" s="78">
        <f>G693*J693</f>
        <v>6020</v>
      </c>
      <c r="L693" s="214"/>
    </row>
    <row r="694" spans="1:12" ht="12.75">
      <c r="A694" s="204"/>
      <c r="B694" s="212"/>
      <c r="C694" s="73" t="s">
        <v>35</v>
      </c>
      <c r="D694" s="73" t="s">
        <v>12</v>
      </c>
      <c r="E694" s="74">
        <v>1</v>
      </c>
      <c r="F694" s="75">
        <v>471676</v>
      </c>
      <c r="G694" s="75">
        <v>133060</v>
      </c>
      <c r="H694" s="76">
        <f>G694/G697</f>
        <v>0.8942865387975097</v>
      </c>
      <c r="I694" s="77">
        <f>F694/G694</f>
        <v>3.544836915677138</v>
      </c>
      <c r="J694" s="74">
        <f>E694*I694</f>
        <v>3.544836915677138</v>
      </c>
      <c r="K694" s="78">
        <f>G694*J694</f>
        <v>471676</v>
      </c>
      <c r="L694" s="214"/>
    </row>
    <row r="695" spans="1:12" ht="12.75">
      <c r="A695" s="204"/>
      <c r="B695" s="212"/>
      <c r="C695" s="73" t="s">
        <v>37</v>
      </c>
      <c r="D695" s="73" t="s">
        <v>12</v>
      </c>
      <c r="E695" s="74">
        <v>1</v>
      </c>
      <c r="F695" s="75">
        <v>53723</v>
      </c>
      <c r="G695" s="75">
        <v>13947</v>
      </c>
      <c r="H695" s="76">
        <f>G695/G697</f>
        <v>0.09373676804906711</v>
      </c>
      <c r="I695" s="77">
        <f>F695/G695</f>
        <v>3.8519394851939484</v>
      </c>
      <c r="J695" s="74">
        <f>E695*I695</f>
        <v>3.8519394851939484</v>
      </c>
      <c r="K695" s="78">
        <f>G695*J695</f>
        <v>53723</v>
      </c>
      <c r="L695" s="214"/>
    </row>
    <row r="696" spans="1:12" ht="12.75">
      <c r="A696" s="204"/>
      <c r="B696" s="212"/>
      <c r="C696" s="73" t="s">
        <v>162</v>
      </c>
      <c r="D696" s="73" t="s">
        <v>12</v>
      </c>
      <c r="E696" s="74">
        <v>1</v>
      </c>
      <c r="F696" s="75">
        <v>0.0001</v>
      </c>
      <c r="G696" s="75">
        <v>0.0001</v>
      </c>
      <c r="H696" s="76">
        <f>G696/G697</f>
        <v>6.720926941210806E-10</v>
      </c>
      <c r="I696" s="77">
        <f>F696/G696</f>
        <v>1</v>
      </c>
      <c r="J696" s="74">
        <f>E696*I696</f>
        <v>1</v>
      </c>
      <c r="K696" s="78">
        <f>G696*J696</f>
        <v>0.0001</v>
      </c>
      <c r="L696" s="214"/>
    </row>
    <row r="697" spans="1:12" ht="12.75">
      <c r="A697" s="204"/>
      <c r="B697" s="212"/>
      <c r="C697" s="73"/>
      <c r="D697" s="73"/>
      <c r="E697" s="74"/>
      <c r="F697" s="79">
        <f>SUM(F692:F696)</f>
        <v>531419.0002</v>
      </c>
      <c r="G697" s="79">
        <f>SUM(G692:G696)</f>
        <v>148789.0002</v>
      </c>
      <c r="H697" s="80">
        <f>SUM(H692:H696)</f>
        <v>0.9999999999999999</v>
      </c>
      <c r="I697" s="81" t="s">
        <v>231</v>
      </c>
      <c r="J697" s="82"/>
      <c r="K697" s="83">
        <f>SUM(K692:K696)</f>
        <v>531419.0002</v>
      </c>
      <c r="L697" s="214"/>
    </row>
    <row r="698" spans="1:12" ht="12.75">
      <c r="A698" s="204"/>
      <c r="B698" s="43"/>
      <c r="C698" s="44"/>
      <c r="D698" s="44"/>
      <c r="E698" s="90"/>
      <c r="F698" s="46"/>
      <c r="G698" s="46"/>
      <c r="H698" s="47" t="s">
        <v>231</v>
      </c>
      <c r="I698" s="48"/>
      <c r="J698" s="45"/>
      <c r="K698" s="49"/>
      <c r="L698" s="50"/>
    </row>
    <row r="699" spans="1:12" ht="12.75">
      <c r="A699" s="204"/>
      <c r="B699" s="212" t="s">
        <v>233</v>
      </c>
      <c r="C699" s="73" t="str">
        <f>C692</f>
        <v>30-300MG  </v>
      </c>
      <c r="D699" s="73" t="str">
        <f>D692</f>
        <v>TABLET    </v>
      </c>
      <c r="E699" s="74">
        <f>(E678*(F678/F699))+(E685*(F685/F699))+(E692*(F692/F699))</f>
        <v>1.0000000000000002</v>
      </c>
      <c r="F699" s="75">
        <f aca="true" t="shared" si="105" ref="F699:G703">F678+F685+F692</f>
        <v>565.0002</v>
      </c>
      <c r="G699" s="75">
        <f t="shared" si="105"/>
        <v>230.0002</v>
      </c>
      <c r="H699" s="76">
        <f>G699/G704</f>
        <v>7.894346281390273E-05</v>
      </c>
      <c r="I699" s="77">
        <f>F699/G699</f>
        <v>2.456520472590893</v>
      </c>
      <c r="J699" s="74">
        <f>E699*I699</f>
        <v>2.4565204725908933</v>
      </c>
      <c r="K699" s="78">
        <f>G699*J699</f>
        <v>565.0002</v>
      </c>
      <c r="L699" s="214">
        <f>K704/G704</f>
        <v>4.278629547351079</v>
      </c>
    </row>
    <row r="700" spans="1:12" ht="12.75">
      <c r="A700" s="204"/>
      <c r="B700" s="212"/>
      <c r="C700" s="73" t="str">
        <f aca="true" t="shared" si="106" ref="C700:D703">C693</f>
        <v>300MG-15MG</v>
      </c>
      <c r="D700" s="73" t="str">
        <f t="shared" si="106"/>
        <v>TABLET    </v>
      </c>
      <c r="E700" s="74">
        <f>(E679*(F679/F700))+(E686*(F686/F700))+(E693*(F693/F700))</f>
        <v>1</v>
      </c>
      <c r="F700" s="75">
        <f t="shared" si="105"/>
        <v>61760.111099999995</v>
      </c>
      <c r="G700" s="75">
        <f t="shared" si="105"/>
        <v>16827.000099999997</v>
      </c>
      <c r="H700" s="76">
        <f>G700/G704</f>
        <v>0.005775567398045251</v>
      </c>
      <c r="I700" s="77">
        <f>F700/G700</f>
        <v>3.6702983736239476</v>
      </c>
      <c r="J700" s="74">
        <f>E700*I700</f>
        <v>3.6702983736239476</v>
      </c>
      <c r="K700" s="78">
        <f>G700*J700</f>
        <v>61760.111099999995</v>
      </c>
      <c r="L700" s="214"/>
    </row>
    <row r="701" spans="1:12" ht="12.75">
      <c r="A701" s="204"/>
      <c r="B701" s="212"/>
      <c r="C701" s="73" t="str">
        <f t="shared" si="106"/>
        <v>300MG-30MG</v>
      </c>
      <c r="D701" s="73" t="str">
        <f t="shared" si="106"/>
        <v>TABLET    </v>
      </c>
      <c r="E701" s="74">
        <f>(E680*(F680/F701))+(E687*(F687/F701))+(E694*(F694/F701))</f>
        <v>1</v>
      </c>
      <c r="F701" s="75">
        <f t="shared" si="105"/>
        <v>11412701.5</v>
      </c>
      <c r="G701" s="75">
        <f t="shared" si="105"/>
        <v>2669479.778783083</v>
      </c>
      <c r="H701" s="76">
        <f>G701/G704</f>
        <v>0.9162512799937895</v>
      </c>
      <c r="I701" s="77">
        <f>F701/G701</f>
        <v>4.275253025217755</v>
      </c>
      <c r="J701" s="74">
        <f>E701*I701</f>
        <v>4.275253025217755</v>
      </c>
      <c r="K701" s="78">
        <f>G701*J701</f>
        <v>11412701.5</v>
      </c>
      <c r="L701" s="214"/>
    </row>
    <row r="702" spans="1:12" ht="12.75">
      <c r="A702" s="204"/>
      <c r="B702" s="212"/>
      <c r="C702" s="73" t="str">
        <f t="shared" si="106"/>
        <v>300MG-60MG</v>
      </c>
      <c r="D702" s="73" t="str">
        <f t="shared" si="106"/>
        <v>TABLET    </v>
      </c>
      <c r="E702" s="74">
        <f>(E681*(F681/F702))+(E688*(F688/F702))+(E695*(F695/F702))</f>
        <v>1</v>
      </c>
      <c r="F702" s="75">
        <f t="shared" si="105"/>
        <v>990615</v>
      </c>
      <c r="G702" s="75">
        <f t="shared" si="105"/>
        <v>226929.22022226796</v>
      </c>
      <c r="H702" s="76">
        <f>G702/G704</f>
        <v>0.07788940382662517</v>
      </c>
      <c r="I702" s="77">
        <f>F702/G702</f>
        <v>4.365303855668004</v>
      </c>
      <c r="J702" s="74">
        <f>E702*I702</f>
        <v>4.365303855668004</v>
      </c>
      <c r="K702" s="78">
        <f>G702*J702</f>
        <v>990614.9999999999</v>
      </c>
      <c r="L702" s="214"/>
    </row>
    <row r="703" spans="1:12" ht="12.75">
      <c r="A703" s="204"/>
      <c r="B703" s="212"/>
      <c r="C703" s="73" t="str">
        <f t="shared" si="106"/>
        <v>650MG-30MG</v>
      </c>
      <c r="D703" s="73" t="str">
        <f t="shared" si="106"/>
        <v>TABLET    </v>
      </c>
      <c r="E703" s="74">
        <f>(E682*(F682/F703))+(E689*(F689/F703))+(E696*(F696/F703))</f>
        <v>0.9999999999999999</v>
      </c>
      <c r="F703" s="75">
        <f t="shared" si="105"/>
        <v>60.00020000000001</v>
      </c>
      <c r="G703" s="75">
        <f t="shared" si="105"/>
        <v>14.0002</v>
      </c>
      <c r="H703" s="76">
        <f>G703/G704</f>
        <v>4.805318726188937E-06</v>
      </c>
      <c r="I703" s="77">
        <f>F703/G703</f>
        <v>4.28566734760932</v>
      </c>
      <c r="J703" s="74">
        <f>E703*I703</f>
        <v>4.285667347609319</v>
      </c>
      <c r="K703" s="78">
        <f>G703*J703</f>
        <v>60.00019999999999</v>
      </c>
      <c r="L703" s="214"/>
    </row>
    <row r="704" spans="1:12" ht="13.5" thickBot="1">
      <c r="A704" s="205"/>
      <c r="B704" s="215"/>
      <c r="C704" s="91"/>
      <c r="D704" s="91"/>
      <c r="E704" s="92"/>
      <c r="F704" s="93">
        <f>SUM(F699:F703)</f>
        <v>12465701.6115</v>
      </c>
      <c r="G704" s="93">
        <f>SUM(G699:G703)</f>
        <v>2913479.999505351</v>
      </c>
      <c r="H704" s="94">
        <f>SUM(H699:H703)</f>
        <v>1</v>
      </c>
      <c r="I704" s="95" t="s">
        <v>231</v>
      </c>
      <c r="J704" s="96"/>
      <c r="K704" s="97">
        <f>SUM(K699:K703)</f>
        <v>12465701.6115</v>
      </c>
      <c r="L704" s="216"/>
    </row>
    <row r="705" spans="1:12" ht="14.25" thickBot="1" thickTop="1">
      <c r="A705" s="66"/>
      <c r="B705" s="103"/>
      <c r="C705" s="67"/>
      <c r="D705" s="67"/>
      <c r="E705" s="98"/>
      <c r="F705" s="99"/>
      <c r="G705" s="100"/>
      <c r="H705" s="98"/>
      <c r="I705" s="98"/>
      <c r="J705" s="101"/>
      <c r="K705" s="102"/>
      <c r="L705" s="60"/>
    </row>
    <row r="706" spans="1:12" ht="13.5" thickTop="1">
      <c r="A706" s="203" t="s">
        <v>34</v>
      </c>
      <c r="B706" s="210" t="s">
        <v>3</v>
      </c>
      <c r="C706" s="26" t="s">
        <v>113</v>
      </c>
      <c r="D706" s="26" t="s">
        <v>112</v>
      </c>
      <c r="E706" s="27">
        <v>1</v>
      </c>
      <c r="F706" s="28">
        <v>90930</v>
      </c>
      <c r="G706" s="28">
        <v>7923</v>
      </c>
      <c r="H706" s="29">
        <f>G706/G708</f>
        <v>0.058989503717461804</v>
      </c>
      <c r="I706" s="30">
        <f>F706/G706</f>
        <v>11.476713366149186</v>
      </c>
      <c r="J706" s="27">
        <f>E706*I706</f>
        <v>11.476713366149186</v>
      </c>
      <c r="K706" s="31">
        <f>G706*J706</f>
        <v>90930</v>
      </c>
      <c r="L706" s="207">
        <f>K708/G708</f>
        <v>27.109699159308786</v>
      </c>
    </row>
    <row r="707" spans="1:12" ht="12.75">
      <c r="A707" s="204"/>
      <c r="B707" s="208"/>
      <c r="C707" s="32" t="s">
        <v>111</v>
      </c>
      <c r="D707" s="32" t="s">
        <v>112</v>
      </c>
      <c r="E707" s="33">
        <v>1</v>
      </c>
      <c r="F707" s="34">
        <v>3550228.73</v>
      </c>
      <c r="G707" s="34">
        <f>F707/I707</f>
        <v>126389.03011892215</v>
      </c>
      <c r="H707" s="35">
        <f>G707/G708</f>
        <v>0.9410104962825382</v>
      </c>
      <c r="I707" s="36">
        <f>(F711+F715)/(G711+G715)</f>
        <v>28.08969043167365</v>
      </c>
      <c r="J707" s="33">
        <f>E707*I707</f>
        <v>28.08969043167365</v>
      </c>
      <c r="K707" s="37">
        <f>G707*J707</f>
        <v>3550228.73</v>
      </c>
      <c r="L707" s="200"/>
    </row>
    <row r="708" spans="1:12" ht="12.75">
      <c r="A708" s="204"/>
      <c r="B708" s="208"/>
      <c r="C708" s="32"/>
      <c r="D708" s="32"/>
      <c r="E708" s="33"/>
      <c r="F708" s="38">
        <f>SUM(F706:F707)</f>
        <v>3641158.73</v>
      </c>
      <c r="G708" s="38">
        <f>SUM(G706:G707)</f>
        <v>134312.03011892215</v>
      </c>
      <c r="H708" s="39">
        <f>SUM(H706:H707)</f>
        <v>1</v>
      </c>
      <c r="I708" s="40"/>
      <c r="J708" s="41"/>
      <c r="K708" s="42">
        <f>SUM(K706:K707)</f>
        <v>3641158.73</v>
      </c>
      <c r="L708" s="200"/>
    </row>
    <row r="709" spans="1:12" ht="12.75">
      <c r="A709" s="204"/>
      <c r="B709" s="43"/>
      <c r="C709" s="44"/>
      <c r="D709" s="44"/>
      <c r="E709" s="45"/>
      <c r="F709" s="46"/>
      <c r="G709" s="46"/>
      <c r="H709" s="47" t="s">
        <v>231</v>
      </c>
      <c r="I709" s="48"/>
      <c r="J709" s="45"/>
      <c r="K709" s="49"/>
      <c r="L709" s="50"/>
    </row>
    <row r="710" spans="1:12" ht="12.75">
      <c r="A710" s="204"/>
      <c r="B710" s="208" t="s">
        <v>156</v>
      </c>
      <c r="C710" s="32" t="s">
        <v>113</v>
      </c>
      <c r="D710" s="32" t="s">
        <v>112</v>
      </c>
      <c r="E710" s="33">
        <v>1</v>
      </c>
      <c r="F710" s="34">
        <v>0.0001</v>
      </c>
      <c r="G710" s="34">
        <v>0.0001</v>
      </c>
      <c r="H710" s="35">
        <f>G710/G712</f>
        <v>5.862351972175899E-10</v>
      </c>
      <c r="I710" s="36">
        <f>F710/G710</f>
        <v>1</v>
      </c>
      <c r="J710" s="33">
        <f>E710*I710</f>
        <v>1</v>
      </c>
      <c r="K710" s="37">
        <f>G710*J710</f>
        <v>0.0001</v>
      </c>
      <c r="L710" s="200">
        <f>K712/G712</f>
        <v>28.08881187883174</v>
      </c>
    </row>
    <row r="711" spans="1:12" ht="12.75">
      <c r="A711" s="204"/>
      <c r="B711" s="208"/>
      <c r="C711" s="32" t="s">
        <v>111</v>
      </c>
      <c r="D711" s="32" t="s">
        <v>112</v>
      </c>
      <c r="E711" s="33">
        <v>1</v>
      </c>
      <c r="F711" s="34">
        <v>4791389.533</v>
      </c>
      <c r="G711" s="34">
        <v>170580</v>
      </c>
      <c r="H711" s="35">
        <f>G711/G712</f>
        <v>0.9999999994137648</v>
      </c>
      <c r="I711" s="36">
        <f>F711/G711</f>
        <v>28.08881189471216</v>
      </c>
      <c r="J711" s="33">
        <f>E711*I711</f>
        <v>28.08881189471216</v>
      </c>
      <c r="K711" s="37">
        <f>G711*J711</f>
        <v>4791389.533</v>
      </c>
      <c r="L711" s="200"/>
    </row>
    <row r="712" spans="1:12" ht="12.75">
      <c r="A712" s="204"/>
      <c r="B712" s="208"/>
      <c r="C712" s="32"/>
      <c r="D712" s="32"/>
      <c r="E712" s="33"/>
      <c r="F712" s="38">
        <f>SUM(F710:F711)</f>
        <v>4791389.5331</v>
      </c>
      <c r="G712" s="38">
        <f>SUM(G710:G711)</f>
        <v>170580.0001</v>
      </c>
      <c r="H712" s="39">
        <f>SUM(H710:H711)</f>
        <v>1</v>
      </c>
      <c r="I712" s="40"/>
      <c r="J712" s="41"/>
      <c r="K712" s="42">
        <f>SUM(K710:K711)</f>
        <v>4791389.5331</v>
      </c>
      <c r="L712" s="200"/>
    </row>
    <row r="713" spans="1:12" ht="12.75">
      <c r="A713" s="204"/>
      <c r="B713" s="43"/>
      <c r="C713" s="44"/>
      <c r="D713" s="44"/>
      <c r="E713" s="45"/>
      <c r="F713" s="46"/>
      <c r="G713" s="46"/>
      <c r="H713" s="47" t="s">
        <v>231</v>
      </c>
      <c r="I713" s="48"/>
      <c r="J713" s="45"/>
      <c r="K713" s="49"/>
      <c r="L713" s="50"/>
    </row>
    <row r="714" spans="1:12" ht="12.75">
      <c r="A714" s="204"/>
      <c r="B714" s="208" t="s">
        <v>232</v>
      </c>
      <c r="C714" s="32" t="s">
        <v>113</v>
      </c>
      <c r="D714" s="32" t="s">
        <v>112</v>
      </c>
      <c r="E714" s="33">
        <v>1</v>
      </c>
      <c r="F714" s="34">
        <v>0.0001</v>
      </c>
      <c r="G714" s="34">
        <v>0.0001</v>
      </c>
      <c r="H714" s="35">
        <f>G714/G716</f>
        <v>2.8571346939008743E-06</v>
      </c>
      <c r="I714" s="36">
        <f>F714/G714</f>
        <v>1</v>
      </c>
      <c r="J714" s="33">
        <f>E714*I714</f>
        <v>1</v>
      </c>
      <c r="K714" s="37">
        <f>G714*J714</f>
        <v>0.0001</v>
      </c>
      <c r="L714" s="200">
        <f>K716/G716</f>
        <v>32.3713389390316</v>
      </c>
    </row>
    <row r="715" spans="1:12" ht="12.75">
      <c r="A715" s="204"/>
      <c r="B715" s="208"/>
      <c r="C715" s="32" t="s">
        <v>111</v>
      </c>
      <c r="D715" s="32" t="s">
        <v>112</v>
      </c>
      <c r="E715" s="33">
        <v>1</v>
      </c>
      <c r="F715" s="34">
        <v>1133</v>
      </c>
      <c r="G715" s="34">
        <v>35</v>
      </c>
      <c r="H715" s="35">
        <f>G715/G716</f>
        <v>0.999997142865306</v>
      </c>
      <c r="I715" s="36">
        <f>F715/G715</f>
        <v>32.371428571428574</v>
      </c>
      <c r="J715" s="33">
        <f>E715*I715</f>
        <v>32.371428571428574</v>
      </c>
      <c r="K715" s="37">
        <f>G715*J715</f>
        <v>1133</v>
      </c>
      <c r="L715" s="200"/>
    </row>
    <row r="716" spans="1:12" ht="12.75">
      <c r="A716" s="204"/>
      <c r="B716" s="208"/>
      <c r="C716" s="32"/>
      <c r="D716" s="32"/>
      <c r="E716" s="33"/>
      <c r="F716" s="38">
        <f>SUM(F714:F715)</f>
        <v>1133.0001</v>
      </c>
      <c r="G716" s="38">
        <f>SUM(G714:G715)</f>
        <v>35.0001</v>
      </c>
      <c r="H716" s="39">
        <f>SUM(H714:H715)</f>
        <v>1</v>
      </c>
      <c r="I716" s="40"/>
      <c r="J716" s="41"/>
      <c r="K716" s="42">
        <f>SUM(K714:K715)</f>
        <v>1133.0001</v>
      </c>
      <c r="L716" s="200"/>
    </row>
    <row r="717" spans="1:12" ht="12.75">
      <c r="A717" s="204"/>
      <c r="B717" s="43"/>
      <c r="C717" s="44"/>
      <c r="D717" s="44"/>
      <c r="E717" s="45"/>
      <c r="F717" s="46"/>
      <c r="G717" s="46"/>
      <c r="H717" s="47" t="s">
        <v>231</v>
      </c>
      <c r="I717" s="48"/>
      <c r="J717" s="45"/>
      <c r="K717" s="49"/>
      <c r="L717" s="50"/>
    </row>
    <row r="718" spans="1:12" ht="12.75">
      <c r="A718" s="204"/>
      <c r="B718" s="208" t="s">
        <v>233</v>
      </c>
      <c r="C718" s="32" t="str">
        <f>C714</f>
        <v>12-120MG/5</v>
      </c>
      <c r="D718" s="32" t="str">
        <f>D714</f>
        <v>ELIXIR    </v>
      </c>
      <c r="E718" s="33">
        <f>(E706*(F706/F718))+(E710*(F710/F718))+(E714*(F714/F718))</f>
        <v>0.9999999999999999</v>
      </c>
      <c r="F718" s="34">
        <f>F706+F710+F714</f>
        <v>90930.00020000001</v>
      </c>
      <c r="G718" s="34">
        <f>G706+G710+G714</f>
        <v>7923.0002</v>
      </c>
      <c r="H718" s="35">
        <f>G718/G720</f>
        <v>0.025983266198845546</v>
      </c>
      <c r="I718" s="36">
        <f>F718/G718</f>
        <v>11.476713101685899</v>
      </c>
      <c r="J718" s="33">
        <f>E718*I718</f>
        <v>11.476713101685897</v>
      </c>
      <c r="K718" s="37">
        <f>G718*J718</f>
        <v>90930.0002</v>
      </c>
      <c r="L718" s="200">
        <f>K720/G720</f>
        <v>27.658031019353192</v>
      </c>
    </row>
    <row r="719" spans="1:12" ht="12.75">
      <c r="A719" s="204"/>
      <c r="B719" s="208"/>
      <c r="C719" s="32" t="str">
        <f>C715</f>
        <v>120-12MG/5</v>
      </c>
      <c r="D719" s="32" t="str">
        <f>D715</f>
        <v>ELIXIR    </v>
      </c>
      <c r="E719" s="33">
        <f>(E707*(F707/F719))+(E711*(F711/F719))+(E715*(F715/F719))</f>
        <v>0.9999999999999999</v>
      </c>
      <c r="F719" s="34">
        <f>F707+F711+F715</f>
        <v>8342751.263</v>
      </c>
      <c r="G719" s="34">
        <f>G707+G711+G715</f>
        <v>297004.0301189221</v>
      </c>
      <c r="H719" s="35">
        <f>G719/G720</f>
        <v>0.9740167338011544</v>
      </c>
      <c r="I719" s="36">
        <f>F719/G719</f>
        <v>28.089690431673652</v>
      </c>
      <c r="J719" s="33">
        <f>E719*I719</f>
        <v>28.08969043167365</v>
      </c>
      <c r="K719" s="37">
        <f>G719*J719</f>
        <v>8342751.262999999</v>
      </c>
      <c r="L719" s="200"/>
    </row>
    <row r="720" spans="1:12" ht="13.5" thickBot="1">
      <c r="A720" s="205"/>
      <c r="B720" s="209"/>
      <c r="C720" s="51"/>
      <c r="D720" s="51"/>
      <c r="E720" s="52"/>
      <c r="F720" s="53">
        <f>SUM(F718:F719)</f>
        <v>8433681.2632</v>
      </c>
      <c r="G720" s="53">
        <f>SUM(G718:G719)</f>
        <v>304927.03031892213</v>
      </c>
      <c r="H720" s="54">
        <f>SUM(H718:H719)</f>
        <v>0.9999999999999999</v>
      </c>
      <c r="I720" s="55" t="s">
        <v>231</v>
      </c>
      <c r="J720" s="56"/>
      <c r="K720" s="57">
        <f>SUM(K718:K719)</f>
        <v>8433681.2632</v>
      </c>
      <c r="L720" s="202"/>
    </row>
    <row r="721" spans="1:12" ht="14.25" thickBot="1" thickTop="1">
      <c r="A721" s="58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60"/>
    </row>
    <row r="722" spans="1:12" ht="13.5" thickTop="1">
      <c r="A722" s="203" t="s">
        <v>34</v>
      </c>
      <c r="B722" s="206" t="s">
        <v>3</v>
      </c>
      <c r="C722" s="26" t="s">
        <v>111</v>
      </c>
      <c r="D722" s="26" t="s">
        <v>160</v>
      </c>
      <c r="E722" s="27">
        <v>1</v>
      </c>
      <c r="F722" s="28">
        <v>0.0001</v>
      </c>
      <c r="G722" s="28">
        <v>0.0001</v>
      </c>
      <c r="H722" s="29">
        <f>G722/G723</f>
        <v>1</v>
      </c>
      <c r="I722" s="30">
        <f>F722/G722</f>
        <v>1</v>
      </c>
      <c r="J722" s="27">
        <f>E722*I722</f>
        <v>1</v>
      </c>
      <c r="K722" s="31">
        <f>G722*J722</f>
        <v>0.0001</v>
      </c>
      <c r="L722" s="207">
        <f>K723/G723</f>
        <v>1</v>
      </c>
    </row>
    <row r="723" spans="1:12" ht="12.75">
      <c r="A723" s="204"/>
      <c r="B723" s="199"/>
      <c r="C723" s="32"/>
      <c r="D723" s="32"/>
      <c r="E723" s="33"/>
      <c r="F723" s="38">
        <f>SUM(F722)</f>
        <v>0.0001</v>
      </c>
      <c r="G723" s="38">
        <f>SUM(G722:G722)</f>
        <v>0.0001</v>
      </c>
      <c r="H723" s="39">
        <f>SUM(H722:H722)</f>
        <v>1</v>
      </c>
      <c r="I723" s="40"/>
      <c r="J723" s="41"/>
      <c r="K723" s="42">
        <f>SUM(K722:K722)</f>
        <v>0.0001</v>
      </c>
      <c r="L723" s="200"/>
    </row>
    <row r="724" spans="1:12" ht="12.75">
      <c r="A724" s="204"/>
      <c r="B724" s="43"/>
      <c r="C724" s="44"/>
      <c r="D724" s="44"/>
      <c r="E724" s="45"/>
      <c r="F724" s="46"/>
      <c r="G724" s="46"/>
      <c r="H724" s="47" t="s">
        <v>231</v>
      </c>
      <c r="I724" s="48"/>
      <c r="J724" s="45"/>
      <c r="K724" s="49"/>
      <c r="L724" s="50"/>
    </row>
    <row r="725" spans="1:12" ht="12.75">
      <c r="A725" s="204"/>
      <c r="B725" s="199" t="s">
        <v>156</v>
      </c>
      <c r="C725" s="32" t="s">
        <v>111</v>
      </c>
      <c r="D725" s="32" t="s">
        <v>160</v>
      </c>
      <c r="E725" s="33">
        <v>1</v>
      </c>
      <c r="F725" s="34">
        <v>72724</v>
      </c>
      <c r="G725" s="34">
        <v>2282</v>
      </c>
      <c r="H725" s="35">
        <f>G725/G726</f>
        <v>1</v>
      </c>
      <c r="I725" s="36">
        <f>F725/G725</f>
        <v>31.868536371603856</v>
      </c>
      <c r="J725" s="33">
        <f>E725*I725</f>
        <v>31.868536371603856</v>
      </c>
      <c r="K725" s="37">
        <f>G725*J725</f>
        <v>72724</v>
      </c>
      <c r="L725" s="200">
        <f>K726/G726</f>
        <v>31.868536371603856</v>
      </c>
    </row>
    <row r="726" spans="1:12" ht="12.75">
      <c r="A726" s="204"/>
      <c r="B726" s="199"/>
      <c r="C726" s="32"/>
      <c r="D726" s="32"/>
      <c r="E726" s="33"/>
      <c r="F726" s="38">
        <f>SUM(F725)</f>
        <v>72724</v>
      </c>
      <c r="G726" s="38">
        <f>SUM(G725)</f>
        <v>2282</v>
      </c>
      <c r="H726" s="39">
        <f>SUM(H725:H725)</f>
        <v>1</v>
      </c>
      <c r="I726" s="40"/>
      <c r="J726" s="41"/>
      <c r="K726" s="42">
        <f>SUM(K725:K725)</f>
        <v>72724</v>
      </c>
      <c r="L726" s="200"/>
    </row>
    <row r="727" spans="1:12" ht="12.75">
      <c r="A727" s="204"/>
      <c r="B727" s="43"/>
      <c r="C727" s="44"/>
      <c r="D727" s="44"/>
      <c r="E727" s="45"/>
      <c r="F727" s="46"/>
      <c r="G727" s="46"/>
      <c r="H727" s="47" t="s">
        <v>231</v>
      </c>
      <c r="I727" s="48"/>
      <c r="J727" s="45"/>
      <c r="K727" s="49"/>
      <c r="L727" s="50"/>
    </row>
    <row r="728" spans="1:12" ht="12.75">
      <c r="A728" s="204"/>
      <c r="B728" s="199" t="s">
        <v>232</v>
      </c>
      <c r="C728" s="32" t="s">
        <v>111</v>
      </c>
      <c r="D728" s="32" t="s">
        <v>160</v>
      </c>
      <c r="E728" s="33">
        <v>1</v>
      </c>
      <c r="F728" s="34">
        <v>0.0001</v>
      </c>
      <c r="G728" s="34">
        <v>0.0001</v>
      </c>
      <c r="H728" s="35">
        <f>G728/G729</f>
        <v>1</v>
      </c>
      <c r="I728" s="36">
        <f>F728/G728</f>
        <v>1</v>
      </c>
      <c r="J728" s="33">
        <f>E728*I728</f>
        <v>1</v>
      </c>
      <c r="K728" s="37">
        <f>G728*J728</f>
        <v>0.0001</v>
      </c>
      <c r="L728" s="200">
        <f>K729/G729</f>
        <v>1</v>
      </c>
    </row>
    <row r="729" spans="1:12" ht="12.75">
      <c r="A729" s="204"/>
      <c r="B729" s="199"/>
      <c r="C729" s="32"/>
      <c r="D729" s="32"/>
      <c r="E729" s="33"/>
      <c r="F729" s="38">
        <f>SUM(F728)</f>
        <v>0.0001</v>
      </c>
      <c r="G729" s="38">
        <f>SUM(G728)</f>
        <v>0.0001</v>
      </c>
      <c r="H729" s="39">
        <f>SUM(H728:H728)</f>
        <v>1</v>
      </c>
      <c r="I729" s="40"/>
      <c r="J729" s="41"/>
      <c r="K729" s="42">
        <f>SUM(K728:K728)</f>
        <v>0.0001</v>
      </c>
      <c r="L729" s="200"/>
    </row>
    <row r="730" spans="1:12" ht="12.75">
      <c r="A730" s="204"/>
      <c r="B730" s="43"/>
      <c r="C730" s="44"/>
      <c r="D730" s="44"/>
      <c r="E730" s="45"/>
      <c r="F730" s="46"/>
      <c r="G730" s="46"/>
      <c r="H730" s="47" t="s">
        <v>231</v>
      </c>
      <c r="I730" s="48"/>
      <c r="J730" s="45"/>
      <c r="K730" s="49"/>
      <c r="L730" s="50"/>
    </row>
    <row r="731" spans="1:12" ht="12.75">
      <c r="A731" s="204"/>
      <c r="B731" s="199" t="s">
        <v>233</v>
      </c>
      <c r="C731" s="32" t="str">
        <f>C728</f>
        <v>120-12MG/5</v>
      </c>
      <c r="D731" s="32" t="str">
        <f>D728</f>
        <v>ORAL SUSP </v>
      </c>
      <c r="E731" s="33">
        <f>(E722*(F722/F731))+(E725*(F725/F731))+(E728*(F728/F731))</f>
        <v>0.9999999999999998</v>
      </c>
      <c r="F731" s="34">
        <f>F722+F725+F728</f>
        <v>72724.00020000001</v>
      </c>
      <c r="G731" s="34">
        <f>G722+G725+G728</f>
        <v>2282.0002000000004</v>
      </c>
      <c r="H731" s="35">
        <f>G731/G732</f>
        <v>1</v>
      </c>
      <c r="I731" s="36">
        <f>F731/G731</f>
        <v>31.868533666210894</v>
      </c>
      <c r="J731" s="33">
        <f>E731*I731</f>
        <v>31.868533666210887</v>
      </c>
      <c r="K731" s="37">
        <f>G731*J731</f>
        <v>72724.0002</v>
      </c>
      <c r="L731" s="200">
        <f>K732/G732</f>
        <v>31.86853366621089</v>
      </c>
    </row>
    <row r="732" spans="1:12" ht="13.5" thickBot="1">
      <c r="A732" s="205"/>
      <c r="B732" s="201"/>
      <c r="C732" s="51"/>
      <c r="D732" s="51"/>
      <c r="E732" s="52"/>
      <c r="F732" s="53">
        <f>SUM(F731:F731)</f>
        <v>72724.00020000001</v>
      </c>
      <c r="G732" s="53">
        <f>SUM(G731:G731)</f>
        <v>2282.0002000000004</v>
      </c>
      <c r="H732" s="54">
        <f>SUM(H731:H731)</f>
        <v>1</v>
      </c>
      <c r="I732" s="55" t="s">
        <v>231</v>
      </c>
      <c r="J732" s="56"/>
      <c r="K732" s="57">
        <f>SUM(K731:K731)</f>
        <v>72724.0002</v>
      </c>
      <c r="L732" s="202"/>
    </row>
    <row r="733" spans="1:12" ht="14.25" thickBot="1" thickTop="1">
      <c r="A733" s="66"/>
      <c r="B733" s="103"/>
      <c r="C733" s="67"/>
      <c r="D733" s="67"/>
      <c r="E733" s="59"/>
      <c r="F733" s="59"/>
      <c r="G733" s="59"/>
      <c r="H733" s="59"/>
      <c r="I733" s="59"/>
      <c r="J733" s="59"/>
      <c r="K733" s="59"/>
      <c r="L733" s="60"/>
    </row>
    <row r="734" spans="1:12" ht="13.5" thickTop="1">
      <c r="A734" s="203" t="s">
        <v>53</v>
      </c>
      <c r="B734" s="206" t="s">
        <v>3</v>
      </c>
      <c r="C734" s="26" t="s">
        <v>55</v>
      </c>
      <c r="D734" s="26" t="s">
        <v>6</v>
      </c>
      <c r="E734" s="27">
        <v>1</v>
      </c>
      <c r="F734" s="28">
        <v>187479</v>
      </c>
      <c r="G734" s="28">
        <f>F734/I734</f>
        <v>35159.49383508818</v>
      </c>
      <c r="H734" s="29">
        <f>G734/G735</f>
        <v>1</v>
      </c>
      <c r="I734" s="30">
        <f>(F737+F740)/(G737+G740)</f>
        <v>5.33224399871483</v>
      </c>
      <c r="J734" s="27">
        <f>E734*I734</f>
        <v>5.33224399871483</v>
      </c>
      <c r="K734" s="31">
        <f>G734*J734</f>
        <v>187479</v>
      </c>
      <c r="L734" s="207">
        <f>K735/G735</f>
        <v>5.33224399871483</v>
      </c>
    </row>
    <row r="735" spans="1:12" ht="12.75">
      <c r="A735" s="204"/>
      <c r="B735" s="199"/>
      <c r="C735" s="32"/>
      <c r="D735" s="32"/>
      <c r="E735" s="33"/>
      <c r="F735" s="38">
        <f>SUM(F734)</f>
        <v>187479</v>
      </c>
      <c r="G735" s="38">
        <f>SUM(G734:G734)</f>
        <v>35159.49383508818</v>
      </c>
      <c r="H735" s="39">
        <f>SUM(H734:H734)</f>
        <v>1</v>
      </c>
      <c r="I735" s="40"/>
      <c r="J735" s="41"/>
      <c r="K735" s="42">
        <f>SUM(K734:K734)</f>
        <v>187479</v>
      </c>
      <c r="L735" s="200"/>
    </row>
    <row r="736" spans="1:12" ht="12.75">
      <c r="A736" s="204"/>
      <c r="B736" s="43"/>
      <c r="C736" s="44"/>
      <c r="D736" s="44"/>
      <c r="E736" s="45"/>
      <c r="F736" s="46"/>
      <c r="G736" s="46"/>
      <c r="H736" s="47" t="s">
        <v>231</v>
      </c>
      <c r="I736" s="48"/>
      <c r="J736" s="45"/>
      <c r="K736" s="49"/>
      <c r="L736" s="50"/>
    </row>
    <row r="737" spans="1:12" ht="12.75">
      <c r="A737" s="204"/>
      <c r="B737" s="199" t="s">
        <v>156</v>
      </c>
      <c r="C737" s="32" t="s">
        <v>55</v>
      </c>
      <c r="D737" s="32" t="s">
        <v>6</v>
      </c>
      <c r="E737" s="33">
        <v>1</v>
      </c>
      <c r="F737" s="34">
        <v>574858</v>
      </c>
      <c r="G737" s="34">
        <v>107728</v>
      </c>
      <c r="H737" s="35">
        <f>G737/G738</f>
        <v>1</v>
      </c>
      <c r="I737" s="36">
        <f>F737/G737</f>
        <v>5.336198574186841</v>
      </c>
      <c r="J737" s="33">
        <f>E737*I737</f>
        <v>5.336198574186841</v>
      </c>
      <c r="K737" s="37">
        <f>G737*J737</f>
        <v>574858</v>
      </c>
      <c r="L737" s="200">
        <f>K738/G738</f>
        <v>5.336198574186841</v>
      </c>
    </row>
    <row r="738" spans="1:12" ht="12.75">
      <c r="A738" s="204"/>
      <c r="B738" s="199"/>
      <c r="C738" s="32"/>
      <c r="D738" s="32"/>
      <c r="E738" s="33"/>
      <c r="F738" s="38">
        <f>SUM(F737)</f>
        <v>574858</v>
      </c>
      <c r="G738" s="38">
        <f>SUM(G737)</f>
        <v>107728</v>
      </c>
      <c r="H738" s="39">
        <f>SUM(H737:H737)</f>
        <v>1</v>
      </c>
      <c r="I738" s="40"/>
      <c r="J738" s="41"/>
      <c r="K738" s="42">
        <f>SUM(K737:K737)</f>
        <v>574858</v>
      </c>
      <c r="L738" s="200"/>
    </row>
    <row r="739" spans="1:12" ht="12.75">
      <c r="A739" s="204"/>
      <c r="B739" s="43"/>
      <c r="C739" s="44"/>
      <c r="D739" s="44"/>
      <c r="E739" s="45"/>
      <c r="F739" s="46"/>
      <c r="G739" s="46"/>
      <c r="H739" s="47" t="s">
        <v>231</v>
      </c>
      <c r="I739" s="48"/>
      <c r="J739" s="45"/>
      <c r="K739" s="49"/>
      <c r="L739" s="50"/>
    </row>
    <row r="740" spans="1:12" ht="12.75">
      <c r="A740" s="204"/>
      <c r="B740" s="199" t="s">
        <v>232</v>
      </c>
      <c r="C740" s="32" t="s">
        <v>55</v>
      </c>
      <c r="D740" s="32" t="s">
        <v>6</v>
      </c>
      <c r="E740" s="33">
        <v>1</v>
      </c>
      <c r="F740" s="34">
        <v>6010</v>
      </c>
      <c r="G740" s="34">
        <v>1207</v>
      </c>
      <c r="H740" s="35">
        <f>G740/G741</f>
        <v>1</v>
      </c>
      <c r="I740" s="36">
        <f>F740/G740</f>
        <v>4.9792874896437445</v>
      </c>
      <c r="J740" s="33">
        <f>E740*I740</f>
        <v>4.9792874896437445</v>
      </c>
      <c r="K740" s="37">
        <f>G740*J740</f>
        <v>6010</v>
      </c>
      <c r="L740" s="200">
        <f>K741/G741</f>
        <v>4.9792874896437445</v>
      </c>
    </row>
    <row r="741" spans="1:12" ht="12.75">
      <c r="A741" s="204"/>
      <c r="B741" s="199"/>
      <c r="C741" s="32"/>
      <c r="D741" s="32"/>
      <c r="E741" s="33"/>
      <c r="F741" s="38">
        <f>SUM(F740)</f>
        <v>6010</v>
      </c>
      <c r="G741" s="38">
        <f>SUM(G740)</f>
        <v>1207</v>
      </c>
      <c r="H741" s="39">
        <f>SUM(H740:H740)</f>
        <v>1</v>
      </c>
      <c r="I741" s="40"/>
      <c r="J741" s="41"/>
      <c r="K741" s="42">
        <f>SUM(K740:K740)</f>
        <v>6010</v>
      </c>
      <c r="L741" s="200"/>
    </row>
    <row r="742" spans="1:12" ht="12.75">
      <c r="A742" s="204"/>
      <c r="B742" s="43"/>
      <c r="C742" s="44"/>
      <c r="D742" s="44"/>
      <c r="E742" s="45"/>
      <c r="F742" s="46"/>
      <c r="G742" s="46"/>
      <c r="H742" s="47" t="s">
        <v>231</v>
      </c>
      <c r="I742" s="48"/>
      <c r="J742" s="45"/>
      <c r="K742" s="49"/>
      <c r="L742" s="50"/>
    </row>
    <row r="743" spans="1:12" ht="12.75">
      <c r="A743" s="204"/>
      <c r="B743" s="199" t="s">
        <v>233</v>
      </c>
      <c r="C743" s="32" t="str">
        <f>C740</f>
        <v>5 MG      </v>
      </c>
      <c r="D743" s="32" t="str">
        <f>D740</f>
        <v>CAPSULE   </v>
      </c>
      <c r="E743" s="33">
        <f>(E734*(F734/F743))+(E737*(F737/F743))+(E740*(F740/F743))</f>
        <v>1</v>
      </c>
      <c r="F743" s="34">
        <f>F734+F737+F740</f>
        <v>768347</v>
      </c>
      <c r="G743" s="34">
        <f>G734+G737+G740</f>
        <v>144094.4938350882</v>
      </c>
      <c r="H743" s="35">
        <f>G743/G744</f>
        <v>1</v>
      </c>
      <c r="I743" s="36">
        <f>F743/G743</f>
        <v>5.33224399871483</v>
      </c>
      <c r="J743" s="33">
        <f>E743*I743</f>
        <v>5.33224399871483</v>
      </c>
      <c r="K743" s="37">
        <f>G743*J743</f>
        <v>768347</v>
      </c>
      <c r="L743" s="200">
        <f>K744/G744</f>
        <v>5.33224399871483</v>
      </c>
    </row>
    <row r="744" spans="1:12" ht="13.5" thickBot="1">
      <c r="A744" s="205"/>
      <c r="B744" s="201"/>
      <c r="C744" s="51"/>
      <c r="D744" s="51"/>
      <c r="E744" s="52"/>
      <c r="F744" s="53">
        <f>SUM(F743:F743)</f>
        <v>768347</v>
      </c>
      <c r="G744" s="53">
        <f>SUM(G743:G743)</f>
        <v>144094.4938350882</v>
      </c>
      <c r="H744" s="54">
        <f>SUM(H743:H743)</f>
        <v>1</v>
      </c>
      <c r="I744" s="55" t="s">
        <v>231</v>
      </c>
      <c r="J744" s="56"/>
      <c r="K744" s="57">
        <f>SUM(K743:K743)</f>
        <v>768347</v>
      </c>
      <c r="L744" s="202"/>
    </row>
    <row r="745" spans="1:12" ht="14.25" thickBot="1" thickTop="1">
      <c r="A745" s="66"/>
      <c r="B745" s="67"/>
      <c r="C745" s="67"/>
      <c r="D745" s="67"/>
      <c r="E745" s="68"/>
      <c r="F745" s="69"/>
      <c r="G745" s="70"/>
      <c r="H745" s="68"/>
      <c r="I745" s="68"/>
      <c r="J745" s="71"/>
      <c r="K745" s="72"/>
      <c r="L745" s="60"/>
    </row>
    <row r="746" spans="1:12" ht="13.5" thickTop="1">
      <c r="A746" s="203" t="s">
        <v>53</v>
      </c>
      <c r="B746" s="211" t="s">
        <v>3</v>
      </c>
      <c r="C746" s="84" t="s">
        <v>55</v>
      </c>
      <c r="D746" s="84" t="s">
        <v>12</v>
      </c>
      <c r="E746" s="85">
        <v>1</v>
      </c>
      <c r="F746" s="86">
        <v>2495071</v>
      </c>
      <c r="G746" s="28">
        <f>F746/I746</f>
        <v>420281.07182335877</v>
      </c>
      <c r="H746" s="87">
        <f>G746/G751</f>
        <v>0.9653818440569953</v>
      </c>
      <c r="I746" s="88">
        <f>(F753+F760)/(G753+G760)</f>
        <v>5.936672306405131</v>
      </c>
      <c r="J746" s="85">
        <f>E746*I746</f>
        <v>5.936672306405131</v>
      </c>
      <c r="K746" s="89">
        <f>G746*J746</f>
        <v>2495071</v>
      </c>
      <c r="L746" s="213">
        <f>K751/G751</f>
        <v>5.8943706519946115</v>
      </c>
    </row>
    <row r="747" spans="1:12" ht="12.75">
      <c r="A747" s="204"/>
      <c r="B747" s="212"/>
      <c r="C747" s="73" t="s">
        <v>59</v>
      </c>
      <c r="D747" s="73" t="s">
        <v>12</v>
      </c>
      <c r="E747" s="74">
        <v>1</v>
      </c>
      <c r="F747" s="75">
        <v>10249</v>
      </c>
      <c r="G747" s="34">
        <f>F747/I747</f>
        <v>2195.058536332721</v>
      </c>
      <c r="H747" s="76">
        <f>G747/G751</f>
        <v>0.005042029726498274</v>
      </c>
      <c r="I747" s="77">
        <f>(F754+F761)/(G754+G761)</f>
        <v>4.669123775224227</v>
      </c>
      <c r="J747" s="74">
        <f>E747*I747</f>
        <v>4.669123775224227</v>
      </c>
      <c r="K747" s="78">
        <f>G747*J747</f>
        <v>10249</v>
      </c>
      <c r="L747" s="214"/>
    </row>
    <row r="748" spans="1:12" ht="12.75">
      <c r="A748" s="204"/>
      <c r="B748" s="212"/>
      <c r="C748" s="73" t="s">
        <v>20</v>
      </c>
      <c r="D748" s="73" t="s">
        <v>12</v>
      </c>
      <c r="E748" s="74">
        <v>1</v>
      </c>
      <c r="F748" s="75">
        <v>48938</v>
      </c>
      <c r="G748" s="34">
        <f>F748/I748</f>
        <v>10591.07428107743</v>
      </c>
      <c r="H748" s="76">
        <f>G748/G751</f>
        <v>0.024327602420097575</v>
      </c>
      <c r="I748" s="77">
        <f>(F755+F762)/(G755+G762)</f>
        <v>4.620683294369411</v>
      </c>
      <c r="J748" s="74">
        <f>E748*I748</f>
        <v>4.620683294369411</v>
      </c>
      <c r="K748" s="78">
        <f>G748*J748</f>
        <v>48938</v>
      </c>
      <c r="L748" s="214"/>
    </row>
    <row r="749" spans="1:12" ht="12.75">
      <c r="A749" s="204"/>
      <c r="B749" s="212"/>
      <c r="C749" s="73" t="s">
        <v>98</v>
      </c>
      <c r="D749" s="73" t="s">
        <v>12</v>
      </c>
      <c r="E749" s="74">
        <v>1</v>
      </c>
      <c r="F749" s="75">
        <v>367</v>
      </c>
      <c r="G749" s="34">
        <f>F749/I749</f>
        <v>79.57454285732345</v>
      </c>
      <c r="H749" s="76">
        <f>G749/G751</f>
        <v>0.000182782009644922</v>
      </c>
      <c r="I749" s="77">
        <f>(F756+F763)/(G756+G763)</f>
        <v>4.612027751865671</v>
      </c>
      <c r="J749" s="74">
        <f>E749*I749</f>
        <v>4.612027751865671</v>
      </c>
      <c r="K749" s="78">
        <f>G749*J749</f>
        <v>367</v>
      </c>
      <c r="L749" s="214"/>
    </row>
    <row r="750" spans="1:12" ht="12.75">
      <c r="A750" s="204"/>
      <c r="B750" s="212"/>
      <c r="C750" s="73" t="s">
        <v>22</v>
      </c>
      <c r="D750" s="73" t="s">
        <v>12</v>
      </c>
      <c r="E750" s="74">
        <v>1</v>
      </c>
      <c r="F750" s="75">
        <v>11502</v>
      </c>
      <c r="G750" s="34">
        <f>F750/I750</f>
        <v>2205.3816330067743</v>
      </c>
      <c r="H750" s="76">
        <f>G750/G751</f>
        <v>0.005065741786763897</v>
      </c>
      <c r="I750" s="77">
        <f>(F757+F764)/(G757+G764)</f>
        <v>5.2154238649019655</v>
      </c>
      <c r="J750" s="74">
        <f>E750*I750</f>
        <v>5.2154238649019655</v>
      </c>
      <c r="K750" s="78">
        <f>G750*J750</f>
        <v>11502</v>
      </c>
      <c r="L750" s="214"/>
    </row>
    <row r="751" spans="1:12" ht="12.75">
      <c r="A751" s="204"/>
      <c r="B751" s="212"/>
      <c r="C751" s="73"/>
      <c r="D751" s="73"/>
      <c r="E751" s="74"/>
      <c r="F751" s="79">
        <f>SUM(F746:F750)</f>
        <v>2566127</v>
      </c>
      <c r="G751" s="79">
        <f>SUM(G746:G750)</f>
        <v>435352.160816633</v>
      </c>
      <c r="H751" s="80">
        <f>SUM(H746:H750)</f>
        <v>1</v>
      </c>
      <c r="I751" s="81" t="s">
        <v>231</v>
      </c>
      <c r="J751" s="82"/>
      <c r="K751" s="83">
        <f>SUM(K746:K750)</f>
        <v>2566127</v>
      </c>
      <c r="L751" s="214"/>
    </row>
    <row r="752" spans="1:12" ht="12.75">
      <c r="A752" s="204"/>
      <c r="B752" s="43"/>
      <c r="C752" s="44"/>
      <c r="D752" s="44"/>
      <c r="E752" s="90"/>
      <c r="F752" s="46"/>
      <c r="G752" s="46"/>
      <c r="H752" s="47" t="s">
        <v>231</v>
      </c>
      <c r="I752" s="48"/>
      <c r="J752" s="45"/>
      <c r="K752" s="49"/>
      <c r="L752" s="50"/>
    </row>
    <row r="753" spans="1:12" ht="12.75">
      <c r="A753" s="204"/>
      <c r="B753" s="212" t="s">
        <v>156</v>
      </c>
      <c r="C753" s="73" t="s">
        <v>55</v>
      </c>
      <c r="D753" s="73" t="s">
        <v>12</v>
      </c>
      <c r="E753" s="74">
        <v>1</v>
      </c>
      <c r="F753" s="75">
        <v>7916225</v>
      </c>
      <c r="G753" s="75">
        <v>1330653</v>
      </c>
      <c r="H753" s="76">
        <f>G753/G758</f>
        <v>0.3888459485040723</v>
      </c>
      <c r="I753" s="77">
        <f>F753/G753</f>
        <v>5.949127984530903</v>
      </c>
      <c r="J753" s="74">
        <f>E753*I753</f>
        <v>5.949127984530903</v>
      </c>
      <c r="K753" s="78">
        <f>G753*J753</f>
        <v>7916224.999999999</v>
      </c>
      <c r="L753" s="214">
        <f>K758/G758</f>
        <v>5.274432775374578</v>
      </c>
    </row>
    <row r="754" spans="1:12" ht="12.75">
      <c r="A754" s="204"/>
      <c r="B754" s="212"/>
      <c r="C754" s="73" t="s">
        <v>59</v>
      </c>
      <c r="D754" s="73" t="s">
        <v>12</v>
      </c>
      <c r="E754" s="74">
        <v>1</v>
      </c>
      <c r="F754" s="75">
        <v>1067914</v>
      </c>
      <c r="G754" s="75">
        <v>228012</v>
      </c>
      <c r="H754" s="76">
        <f>G754/G758</f>
        <v>0.06663009996618993</v>
      </c>
      <c r="I754" s="77">
        <f>F754/G754</f>
        <v>4.683586828763398</v>
      </c>
      <c r="J754" s="74">
        <f>E754*I754</f>
        <v>4.683586828763398</v>
      </c>
      <c r="K754" s="78">
        <f>G754*J754</f>
        <v>1067914</v>
      </c>
      <c r="L754" s="214"/>
    </row>
    <row r="755" spans="1:12" ht="12.75">
      <c r="A755" s="204"/>
      <c r="B755" s="212"/>
      <c r="C755" s="73" t="s">
        <v>20</v>
      </c>
      <c r="D755" s="73" t="s">
        <v>12</v>
      </c>
      <c r="E755" s="74">
        <v>1</v>
      </c>
      <c r="F755" s="75">
        <v>4924585.6</v>
      </c>
      <c r="G755" s="75">
        <v>1065056</v>
      </c>
      <c r="H755" s="76">
        <f>G755/G758</f>
        <v>0.31123268840933976</v>
      </c>
      <c r="I755" s="77">
        <f>F755/G755</f>
        <v>4.623780909172851</v>
      </c>
      <c r="J755" s="74">
        <f>E755*I755</f>
        <v>4.623780909172851</v>
      </c>
      <c r="K755" s="78">
        <f>G755*J755</f>
        <v>4924585.6</v>
      </c>
      <c r="L755" s="214"/>
    </row>
    <row r="756" spans="1:12" ht="12.75">
      <c r="A756" s="204"/>
      <c r="B756" s="212"/>
      <c r="C756" s="73" t="s">
        <v>98</v>
      </c>
      <c r="D756" s="73" t="s">
        <v>12</v>
      </c>
      <c r="E756" s="74">
        <v>1</v>
      </c>
      <c r="F756" s="75">
        <v>153951</v>
      </c>
      <c r="G756" s="75">
        <v>33307</v>
      </c>
      <c r="H756" s="76">
        <f>G756/G758</f>
        <v>0.00973303483840275</v>
      </c>
      <c r="I756" s="77">
        <f>F756/G756</f>
        <v>4.622181523403489</v>
      </c>
      <c r="J756" s="74">
        <f>E756*I756</f>
        <v>4.622181523403489</v>
      </c>
      <c r="K756" s="78">
        <f>G756*J756</f>
        <v>153951</v>
      </c>
      <c r="L756" s="214"/>
    </row>
    <row r="757" spans="1:12" ht="12.75">
      <c r="A757" s="204"/>
      <c r="B757" s="212"/>
      <c r="C757" s="73" t="s">
        <v>22</v>
      </c>
      <c r="D757" s="73" t="s">
        <v>12</v>
      </c>
      <c r="E757" s="74">
        <v>1</v>
      </c>
      <c r="F757" s="75">
        <v>3986734</v>
      </c>
      <c r="G757" s="75">
        <v>765029</v>
      </c>
      <c r="H757" s="76">
        <f>G757/G758</f>
        <v>0.2235582282819953</v>
      </c>
      <c r="I757" s="77">
        <f>F757/G757</f>
        <v>5.21121944396879</v>
      </c>
      <c r="J757" s="74">
        <f>E757*I757</f>
        <v>5.21121944396879</v>
      </c>
      <c r="K757" s="78">
        <f>G757*J757</f>
        <v>3986734</v>
      </c>
      <c r="L757" s="214"/>
    </row>
    <row r="758" spans="1:12" ht="12.75">
      <c r="A758" s="204"/>
      <c r="B758" s="212"/>
      <c r="C758" s="73"/>
      <c r="D758" s="73"/>
      <c r="E758" s="74"/>
      <c r="F758" s="79">
        <f>SUM(F753:F757)</f>
        <v>18049409.6</v>
      </c>
      <c r="G758" s="79">
        <f>SUM(G753:G757)</f>
        <v>3422057</v>
      </c>
      <c r="H758" s="80">
        <f>SUM(H753:H757)</f>
        <v>1</v>
      </c>
      <c r="I758" s="81" t="s">
        <v>231</v>
      </c>
      <c r="J758" s="82"/>
      <c r="K758" s="83">
        <f>SUM(K753:K757)</f>
        <v>18049409.6</v>
      </c>
      <c r="L758" s="214"/>
    </row>
    <row r="759" spans="1:12" ht="12.75">
      <c r="A759" s="204"/>
      <c r="B759" s="43"/>
      <c r="C759" s="44"/>
      <c r="D759" s="44"/>
      <c r="E759" s="90"/>
      <c r="F759" s="46"/>
      <c r="G759" s="46"/>
      <c r="H759" s="47" t="s">
        <v>231</v>
      </c>
      <c r="I759" s="48"/>
      <c r="J759" s="45"/>
      <c r="K759" s="49"/>
      <c r="L759" s="50"/>
    </row>
    <row r="760" spans="1:12" ht="12.75">
      <c r="A760" s="204"/>
      <c r="B760" s="212" t="s">
        <v>232</v>
      </c>
      <c r="C760" s="73" t="s">
        <v>55</v>
      </c>
      <c r="D760" s="73" t="s">
        <v>12</v>
      </c>
      <c r="E760" s="74">
        <v>1</v>
      </c>
      <c r="F760" s="75">
        <v>66373</v>
      </c>
      <c r="G760" s="75">
        <v>13972</v>
      </c>
      <c r="H760" s="76">
        <f>G760/G765</f>
        <v>0.3749664537598626</v>
      </c>
      <c r="I760" s="77">
        <f>F760/G760</f>
        <v>4.75042943028915</v>
      </c>
      <c r="J760" s="74">
        <f>E760*I760</f>
        <v>4.75042943028915</v>
      </c>
      <c r="K760" s="78">
        <f>G760*J760</f>
        <v>66373</v>
      </c>
      <c r="L760" s="214">
        <f>K765/G765</f>
        <v>4.6880736407063495</v>
      </c>
    </row>
    <row r="761" spans="1:12" ht="12.75">
      <c r="A761" s="204"/>
      <c r="B761" s="212"/>
      <c r="C761" s="73" t="s">
        <v>59</v>
      </c>
      <c r="D761" s="73" t="s">
        <v>12</v>
      </c>
      <c r="E761" s="74">
        <v>1</v>
      </c>
      <c r="F761" s="75">
        <v>13329</v>
      </c>
      <c r="G761" s="75">
        <v>3561</v>
      </c>
      <c r="H761" s="76">
        <f>G761/G765</f>
        <v>0.0955665289034405</v>
      </c>
      <c r="I761" s="77">
        <f>F761/G761</f>
        <v>3.743049705139006</v>
      </c>
      <c r="J761" s="74">
        <f>E761*I761</f>
        <v>3.743049705139006</v>
      </c>
      <c r="K761" s="78">
        <f>G761*J761</f>
        <v>13329</v>
      </c>
      <c r="L761" s="214"/>
    </row>
    <row r="762" spans="1:12" ht="12.75">
      <c r="A762" s="204"/>
      <c r="B762" s="212"/>
      <c r="C762" s="73" t="s">
        <v>20</v>
      </c>
      <c r="D762" s="73" t="s">
        <v>12</v>
      </c>
      <c r="E762" s="74">
        <v>1</v>
      </c>
      <c r="F762" s="75">
        <v>50213</v>
      </c>
      <c r="G762" s="75">
        <v>11581</v>
      </c>
      <c r="H762" s="76">
        <f>G762/G765</f>
        <v>0.31079920562503355</v>
      </c>
      <c r="I762" s="77">
        <f>F762/G762</f>
        <v>4.335808652102582</v>
      </c>
      <c r="J762" s="74">
        <f>E762*I762</f>
        <v>4.335808652102582</v>
      </c>
      <c r="K762" s="78">
        <f>G762*J762</f>
        <v>50213</v>
      </c>
      <c r="L762" s="214"/>
    </row>
    <row r="763" spans="1:12" ht="12.75">
      <c r="A763" s="204"/>
      <c r="B763" s="212"/>
      <c r="C763" s="73" t="s">
        <v>98</v>
      </c>
      <c r="D763" s="73" t="s">
        <v>12</v>
      </c>
      <c r="E763" s="74">
        <v>1</v>
      </c>
      <c r="F763" s="75">
        <v>4260</v>
      </c>
      <c r="G763" s="75">
        <v>997</v>
      </c>
      <c r="H763" s="76">
        <f>G763/G765</f>
        <v>0.026756481133594547</v>
      </c>
      <c r="I763" s="77">
        <f>F763/G763</f>
        <v>4.272818455366099</v>
      </c>
      <c r="J763" s="74">
        <f>E763*I763</f>
        <v>4.272818455366099</v>
      </c>
      <c r="K763" s="78">
        <f>G763*J763</f>
        <v>4260</v>
      </c>
      <c r="L763" s="214"/>
    </row>
    <row r="764" spans="1:12" ht="12.75">
      <c r="A764" s="204"/>
      <c r="B764" s="212"/>
      <c r="C764" s="73" t="s">
        <v>22</v>
      </c>
      <c r="D764" s="73" t="s">
        <v>12</v>
      </c>
      <c r="E764" s="74">
        <v>1</v>
      </c>
      <c r="F764" s="75">
        <v>40512</v>
      </c>
      <c r="G764" s="75">
        <v>7151</v>
      </c>
      <c r="H764" s="76">
        <f>G764/G765</f>
        <v>0.1919113305780688</v>
      </c>
      <c r="I764" s="77">
        <f>F764/G764</f>
        <v>5.665221647322053</v>
      </c>
      <c r="J764" s="74">
        <f>E764*I764</f>
        <v>5.665221647322053</v>
      </c>
      <c r="K764" s="78">
        <f>G764*J764</f>
        <v>40512</v>
      </c>
      <c r="L764" s="214"/>
    </row>
    <row r="765" spans="1:12" ht="12.75">
      <c r="A765" s="204"/>
      <c r="B765" s="212"/>
      <c r="C765" s="73"/>
      <c r="D765" s="73"/>
      <c r="E765" s="74"/>
      <c r="F765" s="79">
        <f>SUM(F760:F764)</f>
        <v>174687</v>
      </c>
      <c r="G765" s="79">
        <f>SUM(G760:G764)</f>
        <v>37262</v>
      </c>
      <c r="H765" s="80">
        <f>SUM(H760:H764)</f>
        <v>1</v>
      </c>
      <c r="I765" s="81" t="s">
        <v>231</v>
      </c>
      <c r="J765" s="82"/>
      <c r="K765" s="83">
        <f>SUM(K760:K764)</f>
        <v>174687</v>
      </c>
      <c r="L765" s="214"/>
    </row>
    <row r="766" spans="1:12" ht="12.75">
      <c r="A766" s="204"/>
      <c r="B766" s="43"/>
      <c r="C766" s="44"/>
      <c r="D766" s="44"/>
      <c r="E766" s="90"/>
      <c r="F766" s="46"/>
      <c r="G766" s="46"/>
      <c r="H766" s="47" t="s">
        <v>231</v>
      </c>
      <c r="I766" s="48"/>
      <c r="J766" s="45"/>
      <c r="K766" s="49"/>
      <c r="L766" s="50"/>
    </row>
    <row r="767" spans="1:12" ht="12.75">
      <c r="A767" s="204"/>
      <c r="B767" s="212" t="s">
        <v>233</v>
      </c>
      <c r="C767" s="73" t="str">
        <f>C760</f>
        <v>5 MG      </v>
      </c>
      <c r="D767" s="73" t="str">
        <f>D760</f>
        <v>TABLET    </v>
      </c>
      <c r="E767" s="74">
        <f>(E746*(F746/F767))+(E753*(F753/F767))+(E760*(F760/F767))</f>
        <v>1</v>
      </c>
      <c r="F767" s="75">
        <f aca="true" t="shared" si="107" ref="F767:G771">F746+F753+F760</f>
        <v>10477669</v>
      </c>
      <c r="G767" s="75">
        <f t="shared" si="107"/>
        <v>1764906.0718233588</v>
      </c>
      <c r="H767" s="76">
        <f>G767/G772</f>
        <v>0.45315920111039465</v>
      </c>
      <c r="I767" s="77">
        <f>F767/G767</f>
        <v>5.936672306405131</v>
      </c>
      <c r="J767" s="74">
        <f>E767*I767</f>
        <v>5.936672306405131</v>
      </c>
      <c r="K767" s="78">
        <f>G767*J767</f>
        <v>10477669</v>
      </c>
      <c r="L767" s="214">
        <f>K772/G772</f>
        <v>5.338120406458325</v>
      </c>
    </row>
    <row r="768" spans="1:12" ht="12.75">
      <c r="A768" s="204"/>
      <c r="B768" s="212"/>
      <c r="C768" s="73" t="str">
        <f aca="true" t="shared" si="108" ref="C768:D771">C761</f>
        <v>10 MG     </v>
      </c>
      <c r="D768" s="73" t="str">
        <f t="shared" si="108"/>
        <v>TABLET    </v>
      </c>
      <c r="E768" s="74">
        <f>(E747*(F747/F768))+(E754*(F754/F768))+(E761*(F761/F768))</f>
        <v>1</v>
      </c>
      <c r="F768" s="75">
        <f t="shared" si="107"/>
        <v>1091492</v>
      </c>
      <c r="G768" s="75">
        <f t="shared" si="107"/>
        <v>233768.0585363327</v>
      </c>
      <c r="H768" s="76">
        <f>G768/G772</f>
        <v>0.06002254077012148</v>
      </c>
      <c r="I768" s="77">
        <f>F768/G768</f>
        <v>4.669123775224228</v>
      </c>
      <c r="J768" s="74">
        <f>E768*I768</f>
        <v>4.669123775224228</v>
      </c>
      <c r="K768" s="78">
        <f>G768*J768</f>
        <v>1091492</v>
      </c>
      <c r="L768" s="214"/>
    </row>
    <row r="769" spans="1:12" ht="12.75">
      <c r="A769" s="204"/>
      <c r="B769" s="212"/>
      <c r="C769" s="73" t="str">
        <f t="shared" si="108"/>
        <v>15 MG     </v>
      </c>
      <c r="D769" s="73" t="str">
        <f t="shared" si="108"/>
        <v>TABLET    </v>
      </c>
      <c r="E769" s="74">
        <f>(E748*(F748/F769))+(E755*(F755/F769))+(E762*(F762/F769))</f>
        <v>1</v>
      </c>
      <c r="F769" s="75">
        <f t="shared" si="107"/>
        <v>5023736.6</v>
      </c>
      <c r="G769" s="75">
        <f t="shared" si="107"/>
        <v>1087228.0742810774</v>
      </c>
      <c r="H769" s="76">
        <f>G769/G772</f>
        <v>0.27915786195749265</v>
      </c>
      <c r="I769" s="77">
        <f>F769/G769</f>
        <v>4.620683294369411</v>
      </c>
      <c r="J769" s="74">
        <f>E769*I769</f>
        <v>4.620683294369411</v>
      </c>
      <c r="K769" s="78">
        <f>G769*J769</f>
        <v>5023736.6</v>
      </c>
      <c r="L769" s="214"/>
    </row>
    <row r="770" spans="1:12" ht="12.75">
      <c r="A770" s="204"/>
      <c r="B770" s="212"/>
      <c r="C770" s="73" t="str">
        <f t="shared" si="108"/>
        <v>20 MG     </v>
      </c>
      <c r="D770" s="73" t="str">
        <f t="shared" si="108"/>
        <v>TABLET    </v>
      </c>
      <c r="E770" s="74">
        <f>(E749*(F749/F770))+(E756*(F756/F770))+(E763*(F763/F770))</f>
        <v>1</v>
      </c>
      <c r="F770" s="75">
        <f t="shared" si="107"/>
        <v>158578</v>
      </c>
      <c r="G770" s="75">
        <f t="shared" si="107"/>
        <v>34383.57454285732</v>
      </c>
      <c r="H770" s="76">
        <f>G770/G772</f>
        <v>0.008828363967870342</v>
      </c>
      <c r="I770" s="77">
        <f>F770/G770</f>
        <v>4.612027751865672</v>
      </c>
      <c r="J770" s="74">
        <f>E770*I770</f>
        <v>4.612027751865672</v>
      </c>
      <c r="K770" s="78">
        <f>G770*J770</f>
        <v>158578</v>
      </c>
      <c r="L770" s="214"/>
    </row>
    <row r="771" spans="1:12" ht="12.75">
      <c r="A771" s="204"/>
      <c r="B771" s="212"/>
      <c r="C771" s="73" t="str">
        <f t="shared" si="108"/>
        <v>30 MG     </v>
      </c>
      <c r="D771" s="73" t="str">
        <f t="shared" si="108"/>
        <v>TABLET    </v>
      </c>
      <c r="E771" s="74">
        <f>(E750*(F750/F771))+(E757*(F757/F771))+(E764*(F764/F771))</f>
        <v>1</v>
      </c>
      <c r="F771" s="75">
        <f t="shared" si="107"/>
        <v>4038748</v>
      </c>
      <c r="G771" s="75">
        <f t="shared" si="107"/>
        <v>774385.3816330067</v>
      </c>
      <c r="H771" s="76">
        <f>G771/G772</f>
        <v>0.19883203219412082</v>
      </c>
      <c r="I771" s="77">
        <f>F771/G771</f>
        <v>5.215423864901966</v>
      </c>
      <c r="J771" s="74">
        <f>E771*I771</f>
        <v>5.215423864901966</v>
      </c>
      <c r="K771" s="78">
        <f>G771*J771</f>
        <v>4038748</v>
      </c>
      <c r="L771" s="214"/>
    </row>
    <row r="772" spans="1:12" ht="13.5" thickBot="1">
      <c r="A772" s="205"/>
      <c r="B772" s="215"/>
      <c r="C772" s="91"/>
      <c r="D772" s="91"/>
      <c r="E772" s="92"/>
      <c r="F772" s="93">
        <f>SUM(F767:F771)</f>
        <v>20790223.6</v>
      </c>
      <c r="G772" s="93">
        <f>SUM(G767:G771)</f>
        <v>3894671.160816633</v>
      </c>
      <c r="H772" s="94">
        <f>SUM(H767:H771)</f>
        <v>1</v>
      </c>
      <c r="I772" s="95" t="s">
        <v>231</v>
      </c>
      <c r="J772" s="96"/>
      <c r="K772" s="97">
        <f>SUM(K767:K771)</f>
        <v>20790223.6</v>
      </c>
      <c r="L772" s="216"/>
    </row>
    <row r="773" spans="1:12" ht="14.25" thickBot="1" thickTop="1">
      <c r="A773" s="66"/>
      <c r="B773" s="67"/>
      <c r="C773" s="67"/>
      <c r="D773" s="67"/>
      <c r="E773" s="68"/>
      <c r="F773" s="69"/>
      <c r="G773" s="70"/>
      <c r="H773" s="68"/>
      <c r="I773" s="68"/>
      <c r="J773" s="71"/>
      <c r="K773" s="72"/>
      <c r="L773" s="60"/>
    </row>
    <row r="774" spans="1:12" ht="13.5" thickTop="1">
      <c r="A774" s="203" t="s">
        <v>53</v>
      </c>
      <c r="B774" s="206" t="s">
        <v>3</v>
      </c>
      <c r="C774" s="26" t="s">
        <v>54</v>
      </c>
      <c r="D774" s="26" t="s">
        <v>10</v>
      </c>
      <c r="E774" s="27">
        <v>1</v>
      </c>
      <c r="F774" s="28">
        <v>817546</v>
      </c>
      <c r="G774" s="28">
        <v>20995</v>
      </c>
      <c r="H774" s="29">
        <f>G774/G775</f>
        <v>1</v>
      </c>
      <c r="I774" s="30">
        <f>F774/G774</f>
        <v>38.94003334127173</v>
      </c>
      <c r="J774" s="27">
        <f>E774*I774</f>
        <v>38.94003334127173</v>
      </c>
      <c r="K774" s="31">
        <f>G774*J774</f>
        <v>817546</v>
      </c>
      <c r="L774" s="207">
        <f>K775/G775</f>
        <v>38.94003334127173</v>
      </c>
    </row>
    <row r="775" spans="1:12" ht="12.75">
      <c r="A775" s="204"/>
      <c r="B775" s="199"/>
      <c r="C775" s="32"/>
      <c r="D775" s="32"/>
      <c r="E775" s="33"/>
      <c r="F775" s="38">
        <f>SUM(F774)</f>
        <v>817546</v>
      </c>
      <c r="G775" s="38">
        <f>SUM(G774:G774)</f>
        <v>20995</v>
      </c>
      <c r="H775" s="39">
        <f>SUM(H774:H774)</f>
        <v>1</v>
      </c>
      <c r="I775" s="40"/>
      <c r="J775" s="41"/>
      <c r="K775" s="42">
        <f>SUM(K774:K774)</f>
        <v>817546</v>
      </c>
      <c r="L775" s="200"/>
    </row>
    <row r="776" spans="1:12" ht="12.75">
      <c r="A776" s="204"/>
      <c r="B776" s="43"/>
      <c r="C776" s="44"/>
      <c r="D776" s="44"/>
      <c r="E776" s="45"/>
      <c r="F776" s="46"/>
      <c r="G776" s="46"/>
      <c r="H776" s="47" t="s">
        <v>231</v>
      </c>
      <c r="I776" s="48"/>
      <c r="J776" s="45"/>
      <c r="K776" s="49"/>
      <c r="L776" s="50"/>
    </row>
    <row r="777" spans="1:12" ht="12.75">
      <c r="A777" s="204"/>
      <c r="B777" s="199" t="s">
        <v>156</v>
      </c>
      <c r="C777" s="32" t="s">
        <v>54</v>
      </c>
      <c r="D777" s="32" t="s">
        <v>10</v>
      </c>
      <c r="E777" s="33">
        <v>1</v>
      </c>
      <c r="F777" s="34">
        <v>849612.9</v>
      </c>
      <c r="G777" s="34">
        <v>21818</v>
      </c>
      <c r="H777" s="35">
        <f>G777/G778</f>
        <v>1</v>
      </c>
      <c r="I777" s="36">
        <f>F777/G777</f>
        <v>38.940915757631316</v>
      </c>
      <c r="J777" s="33">
        <f>E777*I777</f>
        <v>38.940915757631316</v>
      </c>
      <c r="K777" s="37">
        <f>G777*J777</f>
        <v>849612.9</v>
      </c>
      <c r="L777" s="200">
        <f>K778/G778</f>
        <v>38.940915757631316</v>
      </c>
    </row>
    <row r="778" spans="1:12" ht="12.75">
      <c r="A778" s="204"/>
      <c r="B778" s="199"/>
      <c r="C778" s="32"/>
      <c r="D778" s="32"/>
      <c r="E778" s="33"/>
      <c r="F778" s="38">
        <f>SUM(F777)</f>
        <v>849612.9</v>
      </c>
      <c r="G778" s="38">
        <f>SUM(G777)</f>
        <v>21818</v>
      </c>
      <c r="H778" s="39">
        <f>SUM(H777:H777)</f>
        <v>1</v>
      </c>
      <c r="I778" s="40"/>
      <c r="J778" s="41"/>
      <c r="K778" s="42">
        <f>SUM(K777:K777)</f>
        <v>849612.9</v>
      </c>
      <c r="L778" s="200"/>
    </row>
    <row r="779" spans="1:12" ht="12.75">
      <c r="A779" s="204"/>
      <c r="B779" s="43"/>
      <c r="C779" s="44"/>
      <c r="D779" s="44"/>
      <c r="E779" s="45"/>
      <c r="F779" s="46"/>
      <c r="G779" s="46"/>
      <c r="H779" s="47" t="s">
        <v>231</v>
      </c>
      <c r="I779" s="48"/>
      <c r="J779" s="45"/>
      <c r="K779" s="49"/>
      <c r="L779" s="50"/>
    </row>
    <row r="780" spans="1:12" ht="12.75">
      <c r="A780" s="204"/>
      <c r="B780" s="199" t="s">
        <v>232</v>
      </c>
      <c r="C780" s="32" t="s">
        <v>54</v>
      </c>
      <c r="D780" s="32" t="s">
        <v>10</v>
      </c>
      <c r="E780" s="33">
        <v>1</v>
      </c>
      <c r="F780" s="34">
        <v>0.0001</v>
      </c>
      <c r="G780" s="34">
        <v>0.0001</v>
      </c>
      <c r="H780" s="35">
        <f>G780/G781</f>
        <v>1</v>
      </c>
      <c r="I780" s="36">
        <f>F780/G780</f>
        <v>1</v>
      </c>
      <c r="J780" s="33">
        <f>E780*I780</f>
        <v>1</v>
      </c>
      <c r="K780" s="37">
        <f>G780*J780</f>
        <v>0.0001</v>
      </c>
      <c r="L780" s="200">
        <f>K781/G781</f>
        <v>1</v>
      </c>
    </row>
    <row r="781" spans="1:12" ht="12.75">
      <c r="A781" s="204"/>
      <c r="B781" s="199"/>
      <c r="C781" s="32"/>
      <c r="D781" s="32"/>
      <c r="E781" s="33"/>
      <c r="F781" s="38">
        <f>SUM(F780)</f>
        <v>0.0001</v>
      </c>
      <c r="G781" s="38">
        <f>SUM(G780)</f>
        <v>0.0001</v>
      </c>
      <c r="H781" s="39">
        <f>SUM(H780:H780)</f>
        <v>1</v>
      </c>
      <c r="I781" s="40"/>
      <c r="J781" s="41"/>
      <c r="K781" s="42">
        <f>SUM(K780:K780)</f>
        <v>0.0001</v>
      </c>
      <c r="L781" s="200"/>
    </row>
    <row r="782" spans="1:12" ht="12.75">
      <c r="A782" s="204"/>
      <c r="B782" s="43"/>
      <c r="C782" s="44"/>
      <c r="D782" s="44"/>
      <c r="E782" s="45"/>
      <c r="F782" s="46"/>
      <c r="G782" s="46"/>
      <c r="H782" s="47" t="s">
        <v>231</v>
      </c>
      <c r="I782" s="48"/>
      <c r="J782" s="45"/>
      <c r="K782" s="49"/>
      <c r="L782" s="50"/>
    </row>
    <row r="783" spans="1:12" ht="12.75">
      <c r="A783" s="204"/>
      <c r="B783" s="199" t="s">
        <v>233</v>
      </c>
      <c r="C783" s="32" t="str">
        <f>C780</f>
        <v>5 MG/5 ML </v>
      </c>
      <c r="D783" s="32" t="str">
        <f>D780</f>
        <v>SOLUTION  </v>
      </c>
      <c r="E783" s="33">
        <f>(E774*(F774/F783))+(E777*(F777/F783))+(E780*(F780/F783))</f>
        <v>1</v>
      </c>
      <c r="F783" s="34">
        <f>F774+F777+F780</f>
        <v>1667158.9001</v>
      </c>
      <c r="G783" s="34">
        <f>G774+G777+G780</f>
        <v>42813.0001</v>
      </c>
      <c r="H783" s="35">
        <f>G783/G784</f>
        <v>1</v>
      </c>
      <c r="I783" s="36">
        <f>F783/G783</f>
        <v>38.940482942236045</v>
      </c>
      <c r="J783" s="33">
        <f>E783*I783</f>
        <v>38.940482942236045</v>
      </c>
      <c r="K783" s="37">
        <f>G783*J783</f>
        <v>1667158.9001</v>
      </c>
      <c r="L783" s="200">
        <f>K784/G784</f>
        <v>38.940482942236045</v>
      </c>
    </row>
    <row r="784" spans="1:12" ht="13.5" thickBot="1">
      <c r="A784" s="205"/>
      <c r="B784" s="201"/>
      <c r="C784" s="51"/>
      <c r="D784" s="51"/>
      <c r="E784" s="52"/>
      <c r="F784" s="53">
        <f>SUM(F783:F783)</f>
        <v>1667158.9001</v>
      </c>
      <c r="G784" s="53">
        <f>SUM(G783:G783)</f>
        <v>42813.0001</v>
      </c>
      <c r="H784" s="54">
        <f>SUM(H783:H783)</f>
        <v>1</v>
      </c>
      <c r="I784" s="55" t="s">
        <v>231</v>
      </c>
      <c r="J784" s="56"/>
      <c r="K784" s="57">
        <f>SUM(K783:K783)</f>
        <v>1667158.9001</v>
      </c>
      <c r="L784" s="202"/>
    </row>
    <row r="785" spans="1:12" ht="14.25" thickBot="1" thickTop="1">
      <c r="A785" s="66"/>
      <c r="B785" s="67"/>
      <c r="C785" s="67"/>
      <c r="D785" s="67"/>
      <c r="E785" s="68"/>
      <c r="F785" s="69"/>
      <c r="G785" s="70"/>
      <c r="H785" s="68"/>
      <c r="I785" s="68"/>
      <c r="J785" s="71"/>
      <c r="K785" s="72"/>
      <c r="L785" s="60"/>
    </row>
    <row r="786" spans="1:12" ht="13.5" thickTop="1">
      <c r="A786" s="203" t="s">
        <v>53</v>
      </c>
      <c r="B786" s="206" t="s">
        <v>3</v>
      </c>
      <c r="C786" s="26" t="s">
        <v>59</v>
      </c>
      <c r="D786" s="26" t="s">
        <v>96</v>
      </c>
      <c r="E786" s="27">
        <v>1</v>
      </c>
      <c r="F786" s="28">
        <v>1349730</v>
      </c>
      <c r="G786" s="28">
        <f aca="true" t="shared" si="109" ref="G786:G792">F786/I786</f>
        <v>551857.1471501518</v>
      </c>
      <c r="H786" s="29">
        <f>G786/G793</f>
        <v>0.47792580761418424</v>
      </c>
      <c r="I786" s="30">
        <f aca="true" t="shared" si="110" ref="I786:I792">(F795+F804)/(G795+G804)</f>
        <v>2.4457959944346963</v>
      </c>
      <c r="J786" s="27">
        <f aca="true" t="shared" si="111" ref="J786:J792">I786*E786</f>
        <v>2.4457959944346963</v>
      </c>
      <c r="K786" s="31">
        <f aca="true" t="shared" si="112" ref="K786:K792">G786*J786</f>
        <v>1349730</v>
      </c>
      <c r="L786" s="207">
        <f>K793/G793</f>
        <v>2.584839750282498</v>
      </c>
    </row>
    <row r="787" spans="1:12" ht="12.75">
      <c r="A787" s="204"/>
      <c r="B787" s="199"/>
      <c r="C787" s="32" t="s">
        <v>20</v>
      </c>
      <c r="D787" s="32" t="s">
        <v>96</v>
      </c>
      <c r="E787" s="33">
        <v>1</v>
      </c>
      <c r="F787" s="34">
        <v>19455</v>
      </c>
      <c r="G787" s="34">
        <f t="shared" si="109"/>
        <v>8374.826155890267</v>
      </c>
      <c r="H787" s="35">
        <f>G787/G793</f>
        <v>0.007252865301920642</v>
      </c>
      <c r="I787" s="36">
        <f t="shared" si="110"/>
        <v>2.323033295003588</v>
      </c>
      <c r="J787" s="33">
        <f t="shared" si="111"/>
        <v>2.323033295003588</v>
      </c>
      <c r="K787" s="37">
        <f t="shared" si="112"/>
        <v>19455</v>
      </c>
      <c r="L787" s="200"/>
    </row>
    <row r="788" spans="1:12" ht="12.75">
      <c r="A788" s="204"/>
      <c r="B788" s="199"/>
      <c r="C788" s="32" t="s">
        <v>98</v>
      </c>
      <c r="D788" s="32" t="s">
        <v>96</v>
      </c>
      <c r="E788" s="33">
        <v>1</v>
      </c>
      <c r="F788" s="34">
        <v>868784</v>
      </c>
      <c r="G788" s="34">
        <f t="shared" si="109"/>
        <v>335706.49761082855</v>
      </c>
      <c r="H788" s="35">
        <f>G788/G793</f>
        <v>0.29073248361560217</v>
      </c>
      <c r="I788" s="36">
        <f t="shared" si="110"/>
        <v>2.587927270347765</v>
      </c>
      <c r="J788" s="33">
        <f t="shared" si="111"/>
        <v>2.587927270347765</v>
      </c>
      <c r="K788" s="37">
        <f t="shared" si="112"/>
        <v>868784.0000000001</v>
      </c>
      <c r="L788" s="200"/>
    </row>
    <row r="789" spans="1:12" ht="12.75">
      <c r="A789" s="204"/>
      <c r="B789" s="199"/>
      <c r="C789" s="32" t="s">
        <v>22</v>
      </c>
      <c r="D789" s="32" t="s">
        <v>96</v>
      </c>
      <c r="E789" s="33">
        <v>1</v>
      </c>
      <c r="F789" s="34">
        <v>41131</v>
      </c>
      <c r="G789" s="34">
        <f t="shared" si="109"/>
        <v>16703.38088439177</v>
      </c>
      <c r="H789" s="35">
        <f>G789/G793</f>
        <v>0.01446565807888</v>
      </c>
      <c r="I789" s="36">
        <f t="shared" si="110"/>
        <v>2.462435616159257</v>
      </c>
      <c r="J789" s="33">
        <f t="shared" si="111"/>
        <v>2.462435616159257</v>
      </c>
      <c r="K789" s="37">
        <f t="shared" si="112"/>
        <v>41131</v>
      </c>
      <c r="L789" s="200"/>
    </row>
    <row r="790" spans="1:12" ht="12.75">
      <c r="A790" s="204"/>
      <c r="B790" s="199"/>
      <c r="C790" s="32" t="s">
        <v>94</v>
      </c>
      <c r="D790" s="32" t="s">
        <v>96</v>
      </c>
      <c r="E790" s="33">
        <v>1</v>
      </c>
      <c r="F790" s="34">
        <v>534408</v>
      </c>
      <c r="G790" s="34">
        <f t="shared" si="109"/>
        <v>189986.49583103732</v>
      </c>
      <c r="H790" s="35">
        <f>G790/G793</f>
        <v>0.16453433633094225</v>
      </c>
      <c r="I790" s="36">
        <f t="shared" si="110"/>
        <v>2.8128736080024903</v>
      </c>
      <c r="J790" s="33">
        <f t="shared" si="111"/>
        <v>2.8128736080024903</v>
      </c>
      <c r="K790" s="37">
        <f t="shared" si="112"/>
        <v>534408</v>
      </c>
      <c r="L790" s="200"/>
    </row>
    <row r="791" spans="1:12" ht="12.75">
      <c r="A791" s="204"/>
      <c r="B791" s="199"/>
      <c r="C791" s="32" t="s">
        <v>26</v>
      </c>
      <c r="D791" s="32" t="s">
        <v>96</v>
      </c>
      <c r="E791" s="33">
        <v>1</v>
      </c>
      <c r="F791" s="34">
        <v>17539</v>
      </c>
      <c r="G791" s="34">
        <f t="shared" si="109"/>
        <v>6626.558366816355</v>
      </c>
      <c r="H791" s="35">
        <f>G791/G793</f>
        <v>0.0057388098994784675</v>
      </c>
      <c r="I791" s="36">
        <f t="shared" si="110"/>
        <v>2.6467736386099903</v>
      </c>
      <c r="J791" s="33">
        <f t="shared" si="111"/>
        <v>2.6467736386099903</v>
      </c>
      <c r="K791" s="37">
        <f t="shared" si="112"/>
        <v>17539</v>
      </c>
      <c r="L791" s="200"/>
    </row>
    <row r="792" spans="1:12" ht="12.75">
      <c r="A792" s="204"/>
      <c r="B792" s="199"/>
      <c r="C792" s="32" t="s">
        <v>99</v>
      </c>
      <c r="D792" s="32" t="s">
        <v>96</v>
      </c>
      <c r="E792" s="33">
        <v>1</v>
      </c>
      <c r="F792" s="34">
        <v>153647</v>
      </c>
      <c r="G792" s="34">
        <f t="shared" si="109"/>
        <v>45437.17875151593</v>
      </c>
      <c r="H792" s="35">
        <f>G792/G793</f>
        <v>0.0393500391589924</v>
      </c>
      <c r="I792" s="36">
        <f t="shared" si="110"/>
        <v>3.381525971061173</v>
      </c>
      <c r="J792" s="33">
        <f t="shared" si="111"/>
        <v>3.381525971061173</v>
      </c>
      <c r="K792" s="37">
        <f t="shared" si="112"/>
        <v>153647</v>
      </c>
      <c r="L792" s="200"/>
    </row>
    <row r="793" spans="1:12" ht="12.75">
      <c r="A793" s="204"/>
      <c r="B793" s="199"/>
      <c r="C793" s="32"/>
      <c r="D793" s="32"/>
      <c r="E793" s="33"/>
      <c r="F793" s="38">
        <f>SUM(F786:F792)</f>
        <v>2984694</v>
      </c>
      <c r="G793" s="38">
        <f>SUM(G786:G792)</f>
        <v>1154692.0847506318</v>
      </c>
      <c r="H793" s="39">
        <f>SUM(H786:H792)</f>
        <v>1.0000000000000002</v>
      </c>
      <c r="I793" s="40" t="s">
        <v>231</v>
      </c>
      <c r="J793" s="41" t="s">
        <v>231</v>
      </c>
      <c r="K793" s="42">
        <f>SUM(K786:K792)</f>
        <v>2984694</v>
      </c>
      <c r="L793" s="200"/>
    </row>
    <row r="794" spans="1:12" ht="12.75">
      <c r="A794" s="204"/>
      <c r="B794" s="43"/>
      <c r="C794" s="44"/>
      <c r="D794" s="44"/>
      <c r="E794" s="45"/>
      <c r="F794" s="46"/>
      <c r="G794" s="46"/>
      <c r="H794" s="47" t="s">
        <v>231</v>
      </c>
      <c r="I794" s="48"/>
      <c r="J794" s="45"/>
      <c r="K794" s="49"/>
      <c r="L794" s="50"/>
    </row>
    <row r="795" spans="1:12" ht="12.75">
      <c r="A795" s="204"/>
      <c r="B795" s="199" t="s">
        <v>156</v>
      </c>
      <c r="C795" s="32" t="s">
        <v>59</v>
      </c>
      <c r="D795" s="32" t="s">
        <v>96</v>
      </c>
      <c r="E795" s="33">
        <v>1</v>
      </c>
      <c r="F795" s="34">
        <v>2232477</v>
      </c>
      <c r="G795" s="34">
        <v>913250</v>
      </c>
      <c r="H795" s="35">
        <f>G795/G802</f>
        <v>0.20708546342812892</v>
      </c>
      <c r="I795" s="36">
        <f aca="true" t="shared" si="113" ref="I795:I801">F795/G795</f>
        <v>2.444540925266904</v>
      </c>
      <c r="J795" s="33">
        <f aca="true" t="shared" si="114" ref="J795:J801">I795*E795</f>
        <v>2.444540925266904</v>
      </c>
      <c r="K795" s="37">
        <f aca="true" t="shared" si="115" ref="K795:K801">G795*J795</f>
        <v>2232477</v>
      </c>
      <c r="L795" s="200">
        <f>K802/G802</f>
        <v>2.675568677204046</v>
      </c>
    </row>
    <row r="796" spans="1:12" ht="12.75">
      <c r="A796" s="204"/>
      <c r="B796" s="199"/>
      <c r="C796" s="32" t="s">
        <v>20</v>
      </c>
      <c r="D796" s="32" t="s">
        <v>96</v>
      </c>
      <c r="E796" s="33">
        <v>1</v>
      </c>
      <c r="F796" s="34">
        <v>264729</v>
      </c>
      <c r="G796" s="34">
        <v>113848</v>
      </c>
      <c r="H796" s="35">
        <f>G796/G802</f>
        <v>0.025815785207079795</v>
      </c>
      <c r="I796" s="36">
        <f t="shared" si="113"/>
        <v>2.325284589979622</v>
      </c>
      <c r="J796" s="33">
        <f t="shared" si="114"/>
        <v>2.325284589979622</v>
      </c>
      <c r="K796" s="37">
        <f t="shared" si="115"/>
        <v>264729</v>
      </c>
      <c r="L796" s="200"/>
    </row>
    <row r="797" spans="1:12" ht="12.75">
      <c r="A797" s="204"/>
      <c r="B797" s="199"/>
      <c r="C797" s="32" t="s">
        <v>98</v>
      </c>
      <c r="D797" s="32" t="s">
        <v>96</v>
      </c>
      <c r="E797" s="33">
        <v>1</v>
      </c>
      <c r="F797" s="34">
        <v>3386437</v>
      </c>
      <c r="G797" s="34">
        <v>1310087</v>
      </c>
      <c r="H797" s="35">
        <f>G797/G802</f>
        <v>0.2970708716410262</v>
      </c>
      <c r="I797" s="36">
        <f t="shared" si="113"/>
        <v>2.58489474363153</v>
      </c>
      <c r="J797" s="33">
        <f t="shared" si="114"/>
        <v>2.58489474363153</v>
      </c>
      <c r="K797" s="37">
        <f t="shared" si="115"/>
        <v>3386437</v>
      </c>
      <c r="L797" s="200"/>
    </row>
    <row r="798" spans="1:12" ht="12.75">
      <c r="A798" s="204"/>
      <c r="B798" s="199"/>
      <c r="C798" s="32" t="s">
        <v>22</v>
      </c>
      <c r="D798" s="32" t="s">
        <v>96</v>
      </c>
      <c r="E798" s="33">
        <v>1</v>
      </c>
      <c r="F798" s="34">
        <v>965134</v>
      </c>
      <c r="G798" s="34">
        <v>391789</v>
      </c>
      <c r="H798" s="35">
        <f>G798/G802</f>
        <v>0.0888407409045094</v>
      </c>
      <c r="I798" s="36">
        <f t="shared" si="113"/>
        <v>2.463402494710163</v>
      </c>
      <c r="J798" s="33">
        <f t="shared" si="114"/>
        <v>2.463402494710163</v>
      </c>
      <c r="K798" s="37">
        <f t="shared" si="115"/>
        <v>965134</v>
      </c>
      <c r="L798" s="200"/>
    </row>
    <row r="799" spans="1:12" ht="12.75">
      <c r="A799" s="204"/>
      <c r="B799" s="199"/>
      <c r="C799" s="32" t="s">
        <v>94</v>
      </c>
      <c r="D799" s="32" t="s">
        <v>96</v>
      </c>
      <c r="E799" s="33">
        <v>1</v>
      </c>
      <c r="F799" s="34">
        <v>2602843</v>
      </c>
      <c r="G799" s="34">
        <v>924228</v>
      </c>
      <c r="H799" s="35">
        <f>G799/G802</f>
        <v>0.2095747973646348</v>
      </c>
      <c r="I799" s="36">
        <f t="shared" si="113"/>
        <v>2.8162347386142814</v>
      </c>
      <c r="J799" s="33">
        <f t="shared" si="114"/>
        <v>2.8162347386142814</v>
      </c>
      <c r="K799" s="37">
        <f t="shared" si="115"/>
        <v>2602843</v>
      </c>
      <c r="L799" s="200"/>
    </row>
    <row r="800" spans="1:12" ht="12.75">
      <c r="A800" s="204"/>
      <c r="B800" s="199"/>
      <c r="C800" s="32" t="s">
        <v>26</v>
      </c>
      <c r="D800" s="32" t="s">
        <v>96</v>
      </c>
      <c r="E800" s="33">
        <v>1</v>
      </c>
      <c r="F800" s="34">
        <v>747660</v>
      </c>
      <c r="G800" s="34">
        <v>282699</v>
      </c>
      <c r="H800" s="35">
        <f>G800/G802</f>
        <v>0.0641038635923007</v>
      </c>
      <c r="I800" s="36">
        <f t="shared" si="113"/>
        <v>2.644721063746246</v>
      </c>
      <c r="J800" s="33">
        <f t="shared" si="114"/>
        <v>2.644721063746246</v>
      </c>
      <c r="K800" s="37">
        <f t="shared" si="115"/>
        <v>747660</v>
      </c>
      <c r="L800" s="200"/>
    </row>
    <row r="801" spans="1:12" ht="12.75">
      <c r="A801" s="204"/>
      <c r="B801" s="199"/>
      <c r="C801" s="32" t="s">
        <v>99</v>
      </c>
      <c r="D801" s="32" t="s">
        <v>96</v>
      </c>
      <c r="E801" s="33">
        <v>1</v>
      </c>
      <c r="F801" s="34">
        <v>1600018</v>
      </c>
      <c r="G801" s="34">
        <v>474114</v>
      </c>
      <c r="H801" s="35">
        <f>G801/G802</f>
        <v>0.10750847786232019</v>
      </c>
      <c r="I801" s="36">
        <f t="shared" si="113"/>
        <v>3.3747537512075154</v>
      </c>
      <c r="J801" s="33">
        <f t="shared" si="114"/>
        <v>3.3747537512075154</v>
      </c>
      <c r="K801" s="37">
        <f t="shared" si="115"/>
        <v>1600018</v>
      </c>
      <c r="L801" s="200"/>
    </row>
    <row r="802" spans="1:12" ht="12.75">
      <c r="A802" s="204"/>
      <c r="B802" s="199"/>
      <c r="C802" s="32"/>
      <c r="D802" s="32"/>
      <c r="E802" s="33"/>
      <c r="F802" s="38">
        <f>SUM(F795:F801)</f>
        <v>11799298</v>
      </c>
      <c r="G802" s="38">
        <f>SUM(G795:G801)</f>
        <v>4410015</v>
      </c>
      <c r="H802" s="39">
        <f>SUM(H795:H801)</f>
        <v>1</v>
      </c>
      <c r="I802" s="40"/>
      <c r="J802" s="41"/>
      <c r="K802" s="42">
        <f>SUM(K795:K801)</f>
        <v>11799298</v>
      </c>
      <c r="L802" s="200"/>
    </row>
    <row r="803" spans="1:12" ht="12.75">
      <c r="A803" s="204"/>
      <c r="B803" s="43"/>
      <c r="C803" s="44"/>
      <c r="D803" s="44"/>
      <c r="E803" s="45"/>
      <c r="F803" s="46"/>
      <c r="G803" s="46"/>
      <c r="H803" s="47" t="s">
        <v>231</v>
      </c>
      <c r="I803" s="48"/>
      <c r="J803" s="45"/>
      <c r="K803" s="49"/>
      <c r="L803" s="50"/>
    </row>
    <row r="804" spans="1:12" ht="12.75">
      <c r="A804" s="204"/>
      <c r="B804" s="199" t="s">
        <v>232</v>
      </c>
      <c r="C804" s="32" t="s">
        <v>59</v>
      </c>
      <c r="D804" s="32" t="s">
        <v>96</v>
      </c>
      <c r="E804" s="33">
        <v>1</v>
      </c>
      <c r="F804" s="34">
        <v>56294</v>
      </c>
      <c r="G804" s="34">
        <v>22548</v>
      </c>
      <c r="H804" s="35">
        <f>G804/G811</f>
        <v>0.21929585683719122</v>
      </c>
      <c r="I804" s="36">
        <f aca="true" t="shared" si="116" ref="I804:I810">F804/G804</f>
        <v>2.496629412808231</v>
      </c>
      <c r="J804" s="33">
        <f aca="true" t="shared" si="117" ref="J804:J810">I804*E804</f>
        <v>2.496629412808231</v>
      </c>
      <c r="K804" s="37">
        <f aca="true" t="shared" si="118" ref="K804:K810">G804*J804</f>
        <v>56293.99999999999</v>
      </c>
      <c r="L804" s="200">
        <f>K811/G811</f>
        <v>2.6962264150943396</v>
      </c>
    </row>
    <row r="805" spans="1:12" ht="12.75">
      <c r="A805" s="204"/>
      <c r="B805" s="199"/>
      <c r="C805" s="32" t="s">
        <v>20</v>
      </c>
      <c r="D805" s="32" t="s">
        <v>96</v>
      </c>
      <c r="E805" s="33">
        <v>1</v>
      </c>
      <c r="F805" s="34">
        <v>3960</v>
      </c>
      <c r="G805" s="34">
        <v>1815</v>
      </c>
      <c r="H805" s="35">
        <f>G805/G811</f>
        <v>0.017652207741684498</v>
      </c>
      <c r="I805" s="36">
        <f t="shared" si="116"/>
        <v>2.1818181818181817</v>
      </c>
      <c r="J805" s="33">
        <f t="shared" si="117"/>
        <v>2.1818181818181817</v>
      </c>
      <c r="K805" s="37">
        <f t="shared" si="118"/>
        <v>3959.9999999999995</v>
      </c>
      <c r="L805" s="200"/>
    </row>
    <row r="806" spans="1:12" ht="12.75">
      <c r="A806" s="204"/>
      <c r="B806" s="199"/>
      <c r="C806" s="32" t="s">
        <v>98</v>
      </c>
      <c r="D806" s="32" t="s">
        <v>96</v>
      </c>
      <c r="E806" s="33">
        <v>1</v>
      </c>
      <c r="F806" s="34">
        <v>93849</v>
      </c>
      <c r="G806" s="34">
        <v>34729</v>
      </c>
      <c r="H806" s="35">
        <f>G806/G811</f>
        <v>0.33776502625948257</v>
      </c>
      <c r="I806" s="36">
        <f t="shared" si="116"/>
        <v>2.7023237064125083</v>
      </c>
      <c r="J806" s="33">
        <f t="shared" si="117"/>
        <v>2.7023237064125083</v>
      </c>
      <c r="K806" s="37">
        <f t="shared" si="118"/>
        <v>93849</v>
      </c>
      <c r="L806" s="200"/>
    </row>
    <row r="807" spans="1:12" ht="12.75">
      <c r="A807" s="204"/>
      <c r="B807" s="199"/>
      <c r="C807" s="32" t="s">
        <v>22</v>
      </c>
      <c r="D807" s="32" t="s">
        <v>96</v>
      </c>
      <c r="E807" s="33">
        <v>1</v>
      </c>
      <c r="F807" s="34">
        <v>25920</v>
      </c>
      <c r="G807" s="34">
        <v>10680</v>
      </c>
      <c r="H807" s="35">
        <f>G807/G811</f>
        <v>0.10387084224858976</v>
      </c>
      <c r="I807" s="36">
        <f t="shared" si="116"/>
        <v>2.4269662921348316</v>
      </c>
      <c r="J807" s="33">
        <f t="shared" si="117"/>
        <v>2.4269662921348316</v>
      </c>
      <c r="K807" s="37">
        <f t="shared" si="118"/>
        <v>25920</v>
      </c>
      <c r="L807" s="200"/>
    </row>
    <row r="808" spans="1:12" ht="12.75">
      <c r="A808" s="204"/>
      <c r="B808" s="199"/>
      <c r="C808" s="32" t="s">
        <v>94</v>
      </c>
      <c r="D808" s="32" t="s">
        <v>96</v>
      </c>
      <c r="E808" s="33">
        <v>1</v>
      </c>
      <c r="F808" s="34">
        <v>53933</v>
      </c>
      <c r="G808" s="34">
        <v>20278</v>
      </c>
      <c r="H808" s="35">
        <f>G808/G811</f>
        <v>0.1972184399922194</v>
      </c>
      <c r="I808" s="36">
        <f t="shared" si="116"/>
        <v>2.659680441858171</v>
      </c>
      <c r="J808" s="33">
        <f t="shared" si="117"/>
        <v>2.659680441858171</v>
      </c>
      <c r="K808" s="37">
        <f t="shared" si="118"/>
        <v>53932.99999999999</v>
      </c>
      <c r="L808" s="200"/>
    </row>
    <row r="809" spans="1:12" ht="12.75">
      <c r="A809" s="204"/>
      <c r="B809" s="199"/>
      <c r="C809" s="32" t="s">
        <v>26</v>
      </c>
      <c r="D809" s="32" t="s">
        <v>96</v>
      </c>
      <c r="E809" s="33">
        <v>1</v>
      </c>
      <c r="F809" s="34">
        <v>13920</v>
      </c>
      <c r="G809" s="34">
        <v>5040</v>
      </c>
      <c r="H809" s="35">
        <f>G809/G811</f>
        <v>0.04901770083641315</v>
      </c>
      <c r="I809" s="36">
        <f t="shared" si="116"/>
        <v>2.761904761904762</v>
      </c>
      <c r="J809" s="33">
        <f t="shared" si="117"/>
        <v>2.761904761904762</v>
      </c>
      <c r="K809" s="37">
        <f t="shared" si="118"/>
        <v>13920</v>
      </c>
      <c r="L809" s="200"/>
    </row>
    <row r="810" spans="1:12" ht="12.75">
      <c r="A810" s="204"/>
      <c r="B810" s="199"/>
      <c r="C810" s="32" t="s">
        <v>99</v>
      </c>
      <c r="D810" s="32" t="s">
        <v>96</v>
      </c>
      <c r="E810" s="33">
        <v>1</v>
      </c>
      <c r="F810" s="34">
        <v>29350</v>
      </c>
      <c r="G810" s="34">
        <v>7730</v>
      </c>
      <c r="H810" s="35">
        <f>G810/G811</f>
        <v>0.07517992608441937</v>
      </c>
      <c r="I810" s="36">
        <f t="shared" si="116"/>
        <v>3.796895213454075</v>
      </c>
      <c r="J810" s="33">
        <f t="shared" si="117"/>
        <v>3.796895213454075</v>
      </c>
      <c r="K810" s="37">
        <f t="shared" si="118"/>
        <v>29350</v>
      </c>
      <c r="L810" s="200"/>
    </row>
    <row r="811" spans="1:12" ht="12.75">
      <c r="A811" s="204"/>
      <c r="B811" s="199"/>
      <c r="C811" s="32"/>
      <c r="D811" s="32"/>
      <c r="E811" s="33"/>
      <c r="F811" s="38">
        <f>SUM(F804:F810)</f>
        <v>277226</v>
      </c>
      <c r="G811" s="38">
        <f>SUM(G804:G810)</f>
        <v>102820</v>
      </c>
      <c r="H811" s="39">
        <f>SUM(H804:H810)</f>
        <v>1</v>
      </c>
      <c r="I811" s="40"/>
      <c r="J811" s="41"/>
      <c r="K811" s="42">
        <f>SUM(K804:K810)</f>
        <v>277226</v>
      </c>
      <c r="L811" s="200"/>
    </row>
    <row r="812" spans="1:12" ht="12.75">
      <c r="A812" s="204"/>
      <c r="B812" s="43"/>
      <c r="C812" s="44"/>
      <c r="D812" s="44"/>
      <c r="E812" s="45"/>
      <c r="F812" s="46"/>
      <c r="G812" s="46"/>
      <c r="H812" s="47" t="s">
        <v>231</v>
      </c>
      <c r="I812" s="48"/>
      <c r="J812" s="45"/>
      <c r="K812" s="49"/>
      <c r="L812" s="50"/>
    </row>
    <row r="813" spans="1:12" ht="12.75">
      <c r="A813" s="204"/>
      <c r="B813" s="199" t="s">
        <v>235</v>
      </c>
      <c r="C813" s="32" t="str">
        <f>C804</f>
        <v>10 MG     </v>
      </c>
      <c r="D813" s="32" t="str">
        <f>D804</f>
        <v>TAB ER 12H</v>
      </c>
      <c r="E813" s="33">
        <f aca="true" t="shared" si="119" ref="E813:E819">(E786*(F786/F813))+(E795*(F795/F813))+(E804*(F804/F813))</f>
        <v>0.9999999999999999</v>
      </c>
      <c r="F813" s="34">
        <f aca="true" t="shared" si="120" ref="F813:F819">F804+F795+F786</f>
        <v>3638501</v>
      </c>
      <c r="G813" s="34">
        <f aca="true" t="shared" si="121" ref="G813:G819">G786+G795+G804</f>
        <v>1487655.147150152</v>
      </c>
      <c r="H813" s="35">
        <f>G813/G820</f>
        <v>0.2624875232008896</v>
      </c>
      <c r="I813" s="36">
        <f aca="true" t="shared" si="122" ref="I813:I819">F813/G813</f>
        <v>2.4457959944346963</v>
      </c>
      <c r="J813" s="33">
        <f aca="true" t="shared" si="123" ref="J813:J819">E813*I813</f>
        <v>2.445795994434696</v>
      </c>
      <c r="K813" s="37">
        <f aca="true" t="shared" si="124" ref="K813:K819">G813*J813</f>
        <v>3638500.9999999995</v>
      </c>
      <c r="L813" s="200">
        <f>K820/G820</f>
        <v>2.6574584955270106</v>
      </c>
    </row>
    <row r="814" spans="1:12" ht="12.75">
      <c r="A814" s="204"/>
      <c r="B814" s="199"/>
      <c r="C814" s="32" t="str">
        <f aca="true" t="shared" si="125" ref="C814:D819">C805</f>
        <v>15 MG     </v>
      </c>
      <c r="D814" s="32" t="str">
        <f t="shared" si="125"/>
        <v>TAB ER 12H</v>
      </c>
      <c r="E814" s="33">
        <f t="shared" si="119"/>
        <v>1</v>
      </c>
      <c r="F814" s="34">
        <f t="shared" si="120"/>
        <v>288144</v>
      </c>
      <c r="G814" s="34">
        <f t="shared" si="121"/>
        <v>124037.82615589027</v>
      </c>
      <c r="H814" s="35">
        <f>G814/G820</f>
        <v>0.021885705052849844</v>
      </c>
      <c r="I814" s="36">
        <f t="shared" si="122"/>
        <v>2.323033295003588</v>
      </c>
      <c r="J814" s="33">
        <f t="shared" si="123"/>
        <v>2.323033295003588</v>
      </c>
      <c r="K814" s="37">
        <f t="shared" si="124"/>
        <v>288144</v>
      </c>
      <c r="L814" s="200"/>
    </row>
    <row r="815" spans="1:12" ht="12.75">
      <c r="A815" s="204"/>
      <c r="B815" s="199"/>
      <c r="C815" s="32" t="str">
        <f t="shared" si="125"/>
        <v>20 MG     </v>
      </c>
      <c r="D815" s="32" t="str">
        <f t="shared" si="125"/>
        <v>TAB ER 12H</v>
      </c>
      <c r="E815" s="33">
        <f t="shared" si="119"/>
        <v>1</v>
      </c>
      <c r="F815" s="34">
        <f t="shared" si="120"/>
        <v>4349070</v>
      </c>
      <c r="G815" s="34">
        <f t="shared" si="121"/>
        <v>1680522.4976108286</v>
      </c>
      <c r="H815" s="35">
        <f>G815/G820</f>
        <v>0.2965177708868012</v>
      </c>
      <c r="I815" s="36">
        <f t="shared" si="122"/>
        <v>2.587927270347765</v>
      </c>
      <c r="J815" s="33">
        <f t="shared" si="123"/>
        <v>2.587927270347765</v>
      </c>
      <c r="K815" s="37">
        <f t="shared" si="124"/>
        <v>4349070</v>
      </c>
      <c r="L815" s="200"/>
    </row>
    <row r="816" spans="1:12" ht="12.75">
      <c r="A816" s="204"/>
      <c r="B816" s="199"/>
      <c r="C816" s="32" t="str">
        <f t="shared" si="125"/>
        <v>30 MG     </v>
      </c>
      <c r="D816" s="32" t="str">
        <f t="shared" si="125"/>
        <v>TAB ER 12H</v>
      </c>
      <c r="E816" s="33">
        <f t="shared" si="119"/>
        <v>0.9999999999999999</v>
      </c>
      <c r="F816" s="34">
        <f t="shared" si="120"/>
        <v>1032185</v>
      </c>
      <c r="G816" s="34">
        <f t="shared" si="121"/>
        <v>419172.3808843918</v>
      </c>
      <c r="H816" s="35">
        <f>G816/G820</f>
        <v>0.07396036659661329</v>
      </c>
      <c r="I816" s="36">
        <f t="shared" si="122"/>
        <v>2.462435616159257</v>
      </c>
      <c r="J816" s="33">
        <f t="shared" si="123"/>
        <v>2.4624356161592567</v>
      </c>
      <c r="K816" s="37">
        <f t="shared" si="124"/>
        <v>1032184.9999999999</v>
      </c>
      <c r="L816" s="200"/>
    </row>
    <row r="817" spans="1:12" ht="12.75">
      <c r="A817" s="204"/>
      <c r="B817" s="199"/>
      <c r="C817" s="32" t="str">
        <f t="shared" si="125"/>
        <v>40 MG     </v>
      </c>
      <c r="D817" s="32" t="str">
        <f t="shared" si="125"/>
        <v>TAB ER 12H</v>
      </c>
      <c r="E817" s="33">
        <f t="shared" si="119"/>
        <v>1</v>
      </c>
      <c r="F817" s="34">
        <f t="shared" si="120"/>
        <v>3191184</v>
      </c>
      <c r="G817" s="34">
        <f t="shared" si="121"/>
        <v>1134492.4958310374</v>
      </c>
      <c r="H817" s="35">
        <f>G817/G820</f>
        <v>0.20017416394595922</v>
      </c>
      <c r="I817" s="36">
        <f t="shared" si="122"/>
        <v>2.81287360800249</v>
      </c>
      <c r="J817" s="33">
        <f t="shared" si="123"/>
        <v>2.81287360800249</v>
      </c>
      <c r="K817" s="37">
        <f t="shared" si="124"/>
        <v>3191184</v>
      </c>
      <c r="L817" s="200"/>
    </row>
    <row r="818" spans="1:12" ht="12.75">
      <c r="A818" s="204"/>
      <c r="B818" s="199"/>
      <c r="C818" s="32" t="str">
        <f t="shared" si="125"/>
        <v>60 MG     </v>
      </c>
      <c r="D818" s="32" t="str">
        <f t="shared" si="125"/>
        <v>TAB ER 12H</v>
      </c>
      <c r="E818" s="33">
        <f t="shared" si="119"/>
        <v>0.9999999999999999</v>
      </c>
      <c r="F818" s="34">
        <f t="shared" si="120"/>
        <v>779119</v>
      </c>
      <c r="G818" s="34">
        <f t="shared" si="121"/>
        <v>294365.5583668164</v>
      </c>
      <c r="H818" s="35">
        <f>G818/G820</f>
        <v>0.05193897690561602</v>
      </c>
      <c r="I818" s="36">
        <f t="shared" si="122"/>
        <v>2.6467736386099903</v>
      </c>
      <c r="J818" s="33">
        <f t="shared" si="123"/>
        <v>2.64677363860999</v>
      </c>
      <c r="K818" s="37">
        <f t="shared" si="124"/>
        <v>779118.9999999999</v>
      </c>
      <c r="L818" s="200"/>
    </row>
    <row r="819" spans="1:12" ht="12.75">
      <c r="A819" s="204"/>
      <c r="B819" s="199"/>
      <c r="C819" s="32" t="str">
        <f t="shared" si="125"/>
        <v>80 MG     </v>
      </c>
      <c r="D819" s="32" t="str">
        <f t="shared" si="125"/>
        <v>TAB ER 12H</v>
      </c>
      <c r="E819" s="33">
        <f t="shared" si="119"/>
        <v>1</v>
      </c>
      <c r="F819" s="34">
        <f t="shared" si="120"/>
        <v>1783015</v>
      </c>
      <c r="G819" s="34">
        <f t="shared" si="121"/>
        <v>527281.1787515159</v>
      </c>
      <c r="H819" s="35">
        <f>G819/G820</f>
        <v>0.09303549341127074</v>
      </c>
      <c r="I819" s="36">
        <f t="shared" si="122"/>
        <v>3.381525971061173</v>
      </c>
      <c r="J819" s="33">
        <f t="shared" si="123"/>
        <v>3.381525971061173</v>
      </c>
      <c r="K819" s="37">
        <f t="shared" si="124"/>
        <v>1783015</v>
      </c>
      <c r="L819" s="200"/>
    </row>
    <row r="820" spans="1:12" ht="13.5" thickBot="1">
      <c r="A820" s="205"/>
      <c r="B820" s="201"/>
      <c r="C820" s="51"/>
      <c r="D820" s="51"/>
      <c r="E820" s="52"/>
      <c r="F820" s="53">
        <f>SUM(F813:F819)</f>
        <v>15061218</v>
      </c>
      <c r="G820" s="53">
        <f>SUM(G813:G819)</f>
        <v>5667527.084750633</v>
      </c>
      <c r="H820" s="54">
        <f>SUM(H813:H819)</f>
        <v>0.9999999999999999</v>
      </c>
      <c r="I820" s="55"/>
      <c r="J820" s="56"/>
      <c r="K820" s="57">
        <f>SUM(K813:K819)</f>
        <v>15061218</v>
      </c>
      <c r="L820" s="202"/>
    </row>
    <row r="821" spans="1:12" ht="14.25" thickBot="1" thickTop="1">
      <c r="A821" s="66"/>
      <c r="B821" s="67"/>
      <c r="C821" s="67"/>
      <c r="D821" s="67"/>
      <c r="E821" s="68"/>
      <c r="F821" s="69"/>
      <c r="G821" s="70"/>
      <c r="H821" s="68"/>
      <c r="I821" s="68"/>
      <c r="J821" s="71"/>
      <c r="K821" s="72"/>
      <c r="L821" s="60"/>
    </row>
    <row r="822" spans="1:12" ht="13.5" thickTop="1">
      <c r="A822" s="203" t="s">
        <v>53</v>
      </c>
      <c r="B822" s="206" t="s">
        <v>3</v>
      </c>
      <c r="C822" s="26" t="s">
        <v>57</v>
      </c>
      <c r="D822" s="26" t="s">
        <v>73</v>
      </c>
      <c r="E822" s="27">
        <v>1</v>
      </c>
      <c r="F822" s="28">
        <v>1530</v>
      </c>
      <c r="G822" s="28">
        <f>F822/I822</f>
        <v>270.50641163381033</v>
      </c>
      <c r="H822" s="29">
        <f>G822/G823</f>
        <v>1</v>
      </c>
      <c r="I822" s="30">
        <f>(F825+F828)/(G825+G828)</f>
        <v>5.65605817163103</v>
      </c>
      <c r="J822" s="27">
        <f>E822*I822</f>
        <v>5.65605817163103</v>
      </c>
      <c r="K822" s="31">
        <f>G822*J822</f>
        <v>1530</v>
      </c>
      <c r="L822" s="207">
        <f>K823/G823</f>
        <v>5.65605817163103</v>
      </c>
    </row>
    <row r="823" spans="1:12" ht="12.75">
      <c r="A823" s="204"/>
      <c r="B823" s="199"/>
      <c r="C823" s="32"/>
      <c r="D823" s="32"/>
      <c r="E823" s="33"/>
      <c r="F823" s="38">
        <f>SUM(F822)</f>
        <v>1530</v>
      </c>
      <c r="G823" s="38">
        <f>SUM(G822:G822)</f>
        <v>270.50641163381033</v>
      </c>
      <c r="H823" s="39">
        <f>SUM(H822:H822)</f>
        <v>1</v>
      </c>
      <c r="I823" s="40"/>
      <c r="J823" s="41"/>
      <c r="K823" s="42">
        <f>SUM(K822:K822)</f>
        <v>1530</v>
      </c>
      <c r="L823" s="200"/>
    </row>
    <row r="824" spans="1:12" ht="12.75">
      <c r="A824" s="204"/>
      <c r="B824" s="43"/>
      <c r="C824" s="44"/>
      <c r="D824" s="44"/>
      <c r="E824" s="45"/>
      <c r="F824" s="46"/>
      <c r="G824" s="46"/>
      <c r="H824" s="47" t="s">
        <v>231</v>
      </c>
      <c r="I824" s="48"/>
      <c r="J824" s="45"/>
      <c r="K824" s="49"/>
      <c r="L824" s="50"/>
    </row>
    <row r="825" spans="1:12" ht="12.75">
      <c r="A825" s="204"/>
      <c r="B825" s="199" t="s">
        <v>156</v>
      </c>
      <c r="C825" s="32" t="s">
        <v>57</v>
      </c>
      <c r="D825" s="32" t="s">
        <v>73</v>
      </c>
      <c r="E825" s="33">
        <v>1</v>
      </c>
      <c r="F825" s="34">
        <v>135669.5</v>
      </c>
      <c r="G825" s="34">
        <v>24182</v>
      </c>
      <c r="H825" s="35">
        <f>G825/G826</f>
        <v>1</v>
      </c>
      <c r="I825" s="36">
        <f>F825/G825</f>
        <v>5.610350674055082</v>
      </c>
      <c r="J825" s="33">
        <f>E825*I825</f>
        <v>5.610350674055082</v>
      </c>
      <c r="K825" s="37">
        <f>G825*J825</f>
        <v>135669.5</v>
      </c>
      <c r="L825" s="200">
        <f>K826/G826</f>
        <v>5.610350674055082</v>
      </c>
    </row>
    <row r="826" spans="1:12" ht="12.75">
      <c r="A826" s="204"/>
      <c r="B826" s="199"/>
      <c r="C826" s="32"/>
      <c r="D826" s="32"/>
      <c r="E826" s="33"/>
      <c r="F826" s="38">
        <f>SUM(F825)</f>
        <v>135669.5</v>
      </c>
      <c r="G826" s="38">
        <f>SUM(G825)</f>
        <v>24182</v>
      </c>
      <c r="H826" s="39">
        <f>SUM(H825:H825)</f>
        <v>1</v>
      </c>
      <c r="I826" s="40"/>
      <c r="J826" s="41"/>
      <c r="K826" s="42">
        <f>SUM(K825:K825)</f>
        <v>135669.5</v>
      </c>
      <c r="L826" s="200"/>
    </row>
    <row r="827" spans="1:12" ht="12.75">
      <c r="A827" s="204"/>
      <c r="B827" s="43"/>
      <c r="C827" s="44"/>
      <c r="D827" s="44"/>
      <c r="E827" s="45"/>
      <c r="F827" s="46"/>
      <c r="G827" s="46"/>
      <c r="H827" s="47" t="s">
        <v>231</v>
      </c>
      <c r="I827" s="48"/>
      <c r="J827" s="45"/>
      <c r="K827" s="49"/>
      <c r="L827" s="50"/>
    </row>
    <row r="828" spans="1:12" ht="12.75">
      <c r="A828" s="204"/>
      <c r="B828" s="199" t="s">
        <v>232</v>
      </c>
      <c r="C828" s="32" t="s">
        <v>57</v>
      </c>
      <c r="D828" s="32" t="s">
        <v>73</v>
      </c>
      <c r="E828" s="33">
        <v>1</v>
      </c>
      <c r="F828" s="34">
        <v>1620</v>
      </c>
      <c r="G828" s="34">
        <v>91</v>
      </c>
      <c r="H828" s="35">
        <f>G828/G829</f>
        <v>1</v>
      </c>
      <c r="I828" s="36">
        <f>F828/G828</f>
        <v>17.802197802197803</v>
      </c>
      <c r="J828" s="33">
        <f>E828*I828</f>
        <v>17.802197802197803</v>
      </c>
      <c r="K828" s="37">
        <f>G828*J828</f>
        <v>1620</v>
      </c>
      <c r="L828" s="200">
        <f>K829/G829</f>
        <v>17.802197802197803</v>
      </c>
    </row>
    <row r="829" spans="1:12" ht="12.75">
      <c r="A829" s="204"/>
      <c r="B829" s="199"/>
      <c r="C829" s="32"/>
      <c r="D829" s="32"/>
      <c r="E829" s="33"/>
      <c r="F829" s="38">
        <f>SUM(F828)</f>
        <v>1620</v>
      </c>
      <c r="G829" s="38">
        <f>SUM(G828)</f>
        <v>91</v>
      </c>
      <c r="H829" s="39">
        <f>SUM(H828:H828)</f>
        <v>1</v>
      </c>
      <c r="I829" s="40"/>
      <c r="J829" s="41"/>
      <c r="K829" s="42">
        <f>SUM(K828:K828)</f>
        <v>1620</v>
      </c>
      <c r="L829" s="200"/>
    </row>
    <row r="830" spans="1:12" ht="12.75">
      <c r="A830" s="204"/>
      <c r="B830" s="43"/>
      <c r="C830" s="44"/>
      <c r="D830" s="44"/>
      <c r="E830" s="45"/>
      <c r="F830" s="46"/>
      <c r="G830" s="46"/>
      <c r="H830" s="47" t="s">
        <v>231</v>
      </c>
      <c r="I830" s="48"/>
      <c r="J830" s="45"/>
      <c r="K830" s="49"/>
      <c r="L830" s="50"/>
    </row>
    <row r="831" spans="1:12" ht="12.75">
      <c r="A831" s="204"/>
      <c r="B831" s="199" t="s">
        <v>233</v>
      </c>
      <c r="C831" s="32" t="str">
        <f>C828</f>
        <v>20 MG/ML  </v>
      </c>
      <c r="D831" s="32" t="str">
        <f>D828</f>
        <v>ORAL CONC </v>
      </c>
      <c r="E831" s="33">
        <f>(E822*(F822/F831))+(E825*(F825/F831))+(E828*(F828/F831))</f>
        <v>1</v>
      </c>
      <c r="F831" s="34">
        <f>F822+F825+F828</f>
        <v>138819.5</v>
      </c>
      <c r="G831" s="34">
        <f>G822+G825+G828</f>
        <v>24543.50641163381</v>
      </c>
      <c r="H831" s="35">
        <f>G831/G832</f>
        <v>1</v>
      </c>
      <c r="I831" s="36">
        <f>F831/G831</f>
        <v>5.65605817163103</v>
      </c>
      <c r="J831" s="33">
        <f>E831*I831</f>
        <v>5.65605817163103</v>
      </c>
      <c r="K831" s="37">
        <f>G831*J831</f>
        <v>138819.5</v>
      </c>
      <c r="L831" s="200">
        <f>K832/G832</f>
        <v>5.65605817163103</v>
      </c>
    </row>
    <row r="832" spans="1:12" ht="13.5" thickBot="1">
      <c r="A832" s="205"/>
      <c r="B832" s="201"/>
      <c r="C832" s="51"/>
      <c r="D832" s="51"/>
      <c r="E832" s="52"/>
      <c r="F832" s="53">
        <f>SUM(F831:F831)</f>
        <v>138819.5</v>
      </c>
      <c r="G832" s="53">
        <f>SUM(G831:G831)</f>
        <v>24543.50641163381</v>
      </c>
      <c r="H832" s="54">
        <f>SUM(H831:H831)</f>
        <v>1</v>
      </c>
      <c r="I832" s="55" t="s">
        <v>231</v>
      </c>
      <c r="J832" s="56"/>
      <c r="K832" s="57">
        <f>SUM(K831:K831)</f>
        <v>138819.5</v>
      </c>
      <c r="L832" s="202"/>
    </row>
    <row r="833" spans="1:12" ht="14.25" thickBot="1" thickTop="1">
      <c r="A833" s="66"/>
      <c r="B833" s="67"/>
      <c r="C833" s="67"/>
      <c r="D833" s="67"/>
      <c r="E833" s="68"/>
      <c r="F833" s="69"/>
      <c r="G833" s="70"/>
      <c r="H833" s="68"/>
      <c r="I833" s="68"/>
      <c r="J833" s="71"/>
      <c r="K833" s="72"/>
      <c r="L833" s="60"/>
    </row>
    <row r="834" spans="1:12" ht="13.5" thickTop="1">
      <c r="A834" s="203" t="s">
        <v>53</v>
      </c>
      <c r="B834" s="206" t="s">
        <v>3</v>
      </c>
      <c r="C834" s="26" t="s">
        <v>59</v>
      </c>
      <c r="D834" s="26" t="s">
        <v>97</v>
      </c>
      <c r="E834" s="27">
        <v>1</v>
      </c>
      <c r="F834" s="28">
        <v>82135</v>
      </c>
      <c r="G834" s="28">
        <v>32078</v>
      </c>
      <c r="H834" s="29">
        <f>G834/G837</f>
        <v>0.6386096235392487</v>
      </c>
      <c r="I834" s="30">
        <f>F834/G834</f>
        <v>2.560477585884407</v>
      </c>
      <c r="J834" s="27">
        <f>I834*E834</f>
        <v>2.560477585884407</v>
      </c>
      <c r="K834" s="31">
        <f>J834*G834</f>
        <v>82135</v>
      </c>
      <c r="L834" s="207">
        <f>K837/G837</f>
        <v>2.419442177141606</v>
      </c>
    </row>
    <row r="835" spans="1:12" ht="12.75">
      <c r="A835" s="204"/>
      <c r="B835" s="199"/>
      <c r="C835" s="32" t="s">
        <v>98</v>
      </c>
      <c r="D835" s="32" t="s">
        <v>97</v>
      </c>
      <c r="E835" s="33">
        <v>1</v>
      </c>
      <c r="F835" s="34">
        <v>27752</v>
      </c>
      <c r="G835" s="34">
        <v>13244</v>
      </c>
      <c r="H835" s="35">
        <f>G835/G837</f>
        <v>0.2636618821046764</v>
      </c>
      <c r="I835" s="36">
        <f>F835/G835</f>
        <v>2.0954394442766535</v>
      </c>
      <c r="J835" s="33">
        <f>I835*E835</f>
        <v>2.0954394442766535</v>
      </c>
      <c r="K835" s="37">
        <f>J835*G835</f>
        <v>27752</v>
      </c>
      <c r="L835" s="200"/>
    </row>
    <row r="836" spans="1:12" ht="12.75">
      <c r="A836" s="204"/>
      <c r="B836" s="199"/>
      <c r="C836" s="32" t="s">
        <v>94</v>
      </c>
      <c r="D836" s="32" t="s">
        <v>97</v>
      </c>
      <c r="E836" s="33">
        <v>1</v>
      </c>
      <c r="F836" s="34">
        <v>11644</v>
      </c>
      <c r="G836" s="34">
        <v>4909</v>
      </c>
      <c r="H836" s="35">
        <f>G836/G837</f>
        <v>0.09772849435607493</v>
      </c>
      <c r="I836" s="36">
        <f>F836/G836</f>
        <v>2.3719698512935423</v>
      </c>
      <c r="J836" s="33">
        <f>I836*E836</f>
        <v>2.3719698512935423</v>
      </c>
      <c r="K836" s="37">
        <f>J836*G836</f>
        <v>11644</v>
      </c>
      <c r="L836" s="200"/>
    </row>
    <row r="837" spans="1:12" ht="12.75">
      <c r="A837" s="204"/>
      <c r="B837" s="199"/>
      <c r="C837" s="32"/>
      <c r="D837" s="32"/>
      <c r="E837" s="33"/>
      <c r="F837" s="38">
        <f>SUM(F834:F836)</f>
        <v>121531</v>
      </c>
      <c r="G837" s="38">
        <f>SUM(G834:G836)</f>
        <v>50231</v>
      </c>
      <c r="H837" s="39">
        <f>SUM(H834:H836)</f>
        <v>0.9999999999999999</v>
      </c>
      <c r="I837" s="40"/>
      <c r="J837" s="41"/>
      <c r="K837" s="42">
        <f>SUM(K834:K836)</f>
        <v>121531</v>
      </c>
      <c r="L837" s="200"/>
    </row>
    <row r="838" spans="1:12" ht="12.75">
      <c r="A838" s="204"/>
      <c r="B838" s="43"/>
      <c r="C838" s="44"/>
      <c r="D838" s="44"/>
      <c r="E838" s="45"/>
      <c r="F838" s="46"/>
      <c r="G838" s="46"/>
      <c r="H838" s="47" t="s">
        <v>231</v>
      </c>
      <c r="I838" s="48"/>
      <c r="J838" s="45"/>
      <c r="K838" s="49"/>
      <c r="L838" s="50"/>
    </row>
    <row r="839" spans="1:12" ht="12.75">
      <c r="A839" s="204"/>
      <c r="B839" s="199" t="s">
        <v>156</v>
      </c>
      <c r="C839" s="32" t="s">
        <v>59</v>
      </c>
      <c r="D839" s="32" t="s">
        <v>97</v>
      </c>
      <c r="E839" s="33">
        <v>1</v>
      </c>
      <c r="F839" s="34">
        <v>0.0001</v>
      </c>
      <c r="G839" s="34">
        <v>0.0001</v>
      </c>
      <c r="H839" s="35">
        <f>G839/G842</f>
        <v>0.3333333333333333</v>
      </c>
      <c r="I839" s="36">
        <f>F839/G839</f>
        <v>1</v>
      </c>
      <c r="J839" s="33">
        <f>I839*E839</f>
        <v>1</v>
      </c>
      <c r="K839" s="37">
        <f>G839*J839</f>
        <v>0.0001</v>
      </c>
      <c r="L839" s="200">
        <f>K842/G842</f>
        <v>1</v>
      </c>
    </row>
    <row r="840" spans="1:12" ht="12.75">
      <c r="A840" s="204"/>
      <c r="B840" s="199"/>
      <c r="C840" s="32" t="s">
        <v>98</v>
      </c>
      <c r="D840" s="32" t="s">
        <v>97</v>
      </c>
      <c r="E840" s="33">
        <v>1</v>
      </c>
      <c r="F840" s="34">
        <v>0.0001</v>
      </c>
      <c r="G840" s="34">
        <v>0.0001</v>
      </c>
      <c r="H840" s="35">
        <f>G840/G842</f>
        <v>0.3333333333333333</v>
      </c>
      <c r="I840" s="36">
        <f>F840/G840</f>
        <v>1</v>
      </c>
      <c r="J840" s="33">
        <f>I840*E840</f>
        <v>1</v>
      </c>
      <c r="K840" s="37">
        <f>G840*J840</f>
        <v>0.0001</v>
      </c>
      <c r="L840" s="200"/>
    </row>
    <row r="841" spans="1:12" ht="12.75">
      <c r="A841" s="204"/>
      <c r="B841" s="199"/>
      <c r="C841" s="32" t="s">
        <v>94</v>
      </c>
      <c r="D841" s="32" t="s">
        <v>97</v>
      </c>
      <c r="E841" s="33">
        <v>1</v>
      </c>
      <c r="F841" s="34">
        <v>0.0001</v>
      </c>
      <c r="G841" s="34">
        <v>0.0001</v>
      </c>
      <c r="H841" s="35">
        <f>G841/G842</f>
        <v>0.3333333333333333</v>
      </c>
      <c r="I841" s="36">
        <f>F841/G841</f>
        <v>1</v>
      </c>
      <c r="J841" s="33">
        <f>I841*E841</f>
        <v>1</v>
      </c>
      <c r="K841" s="37">
        <f>G841*J841</f>
        <v>0.0001</v>
      </c>
      <c r="L841" s="200"/>
    </row>
    <row r="842" spans="1:12" ht="12.75">
      <c r="A842" s="204"/>
      <c r="B842" s="199"/>
      <c r="C842" s="32"/>
      <c r="D842" s="32"/>
      <c r="E842" s="33"/>
      <c r="F842" s="38">
        <f>SUM(F839:F841)</f>
        <v>0.00030000000000000003</v>
      </c>
      <c r="G842" s="38">
        <f>SUM(G839:G841)</f>
        <v>0.00030000000000000003</v>
      </c>
      <c r="H842" s="39">
        <f>SUM(H839:H841)</f>
        <v>1</v>
      </c>
      <c r="I842" s="40"/>
      <c r="J842" s="41"/>
      <c r="K842" s="42">
        <f>SUM(K839:K841)</f>
        <v>0.00030000000000000003</v>
      </c>
      <c r="L842" s="200"/>
    </row>
    <row r="843" spans="1:12" ht="12.75">
      <c r="A843" s="204"/>
      <c r="B843" s="43"/>
      <c r="C843" s="44"/>
      <c r="D843" s="44"/>
      <c r="E843" s="45"/>
      <c r="F843" s="46"/>
      <c r="G843" s="46"/>
      <c r="H843" s="47" t="s">
        <v>231</v>
      </c>
      <c r="I843" s="48"/>
      <c r="J843" s="45"/>
      <c r="K843" s="49"/>
      <c r="L843" s="50"/>
    </row>
    <row r="844" spans="1:12" ht="12.75">
      <c r="A844" s="204"/>
      <c r="B844" s="199" t="s">
        <v>232</v>
      </c>
      <c r="C844" s="32" t="s">
        <v>59</v>
      </c>
      <c r="D844" s="32" t="s">
        <v>97</v>
      </c>
      <c r="E844" s="33">
        <v>1</v>
      </c>
      <c r="F844" s="34">
        <v>0.0001</v>
      </c>
      <c r="G844" s="34">
        <v>0.0001</v>
      </c>
      <c r="H844" s="35">
        <f>G844/G847</f>
        <v>0.3333333333333333</v>
      </c>
      <c r="I844" s="36">
        <f>F844/G844</f>
        <v>1</v>
      </c>
      <c r="J844" s="33">
        <f>I844*E844</f>
        <v>1</v>
      </c>
      <c r="K844" s="37">
        <f>G844*J844</f>
        <v>0.0001</v>
      </c>
      <c r="L844" s="200">
        <f>K847/G847</f>
        <v>1</v>
      </c>
    </row>
    <row r="845" spans="1:12" ht="12.75">
      <c r="A845" s="204"/>
      <c r="B845" s="199"/>
      <c r="C845" s="32" t="s">
        <v>98</v>
      </c>
      <c r="D845" s="32" t="s">
        <v>97</v>
      </c>
      <c r="E845" s="33">
        <v>1</v>
      </c>
      <c r="F845" s="34">
        <v>0.0001</v>
      </c>
      <c r="G845" s="34">
        <v>0.0001</v>
      </c>
      <c r="H845" s="35">
        <f>G845/G847</f>
        <v>0.3333333333333333</v>
      </c>
      <c r="I845" s="36">
        <f>F845/G845</f>
        <v>1</v>
      </c>
      <c r="J845" s="33">
        <f>I845*E845</f>
        <v>1</v>
      </c>
      <c r="K845" s="37">
        <f>G845*J845</f>
        <v>0.0001</v>
      </c>
      <c r="L845" s="200"/>
    </row>
    <row r="846" spans="1:12" ht="12.75">
      <c r="A846" s="204"/>
      <c r="B846" s="199"/>
      <c r="C846" s="32" t="s">
        <v>94</v>
      </c>
      <c r="D846" s="32" t="s">
        <v>97</v>
      </c>
      <c r="E846" s="33">
        <v>1</v>
      </c>
      <c r="F846" s="34">
        <v>0.0001</v>
      </c>
      <c r="G846" s="34">
        <v>0.0001</v>
      </c>
      <c r="H846" s="35">
        <f>G846/G847</f>
        <v>0.3333333333333333</v>
      </c>
      <c r="I846" s="36">
        <f>F846/G846</f>
        <v>1</v>
      </c>
      <c r="J846" s="33">
        <f>I846*E846</f>
        <v>1</v>
      </c>
      <c r="K846" s="37">
        <f>G846*J846</f>
        <v>0.0001</v>
      </c>
      <c r="L846" s="200"/>
    </row>
    <row r="847" spans="1:12" ht="12.75">
      <c r="A847" s="204"/>
      <c r="B847" s="199"/>
      <c r="C847" s="32"/>
      <c r="D847" s="32"/>
      <c r="E847" s="33"/>
      <c r="F847" s="38">
        <f>SUM(F844:F846)</f>
        <v>0.00030000000000000003</v>
      </c>
      <c r="G847" s="38">
        <f>SUM(G844:G846)</f>
        <v>0.00030000000000000003</v>
      </c>
      <c r="H847" s="39">
        <f>SUM(H844:H846)</f>
        <v>1</v>
      </c>
      <c r="I847" s="40"/>
      <c r="J847" s="41"/>
      <c r="K847" s="42">
        <f>SUM(K844:K846)</f>
        <v>0.00030000000000000003</v>
      </c>
      <c r="L847" s="200"/>
    </row>
    <row r="848" spans="1:12" ht="12.75">
      <c r="A848" s="204"/>
      <c r="B848" s="43"/>
      <c r="C848" s="44"/>
      <c r="D848" s="44"/>
      <c r="E848" s="45"/>
      <c r="F848" s="46"/>
      <c r="G848" s="46"/>
      <c r="H848" s="47" t="s">
        <v>231</v>
      </c>
      <c r="I848" s="48"/>
      <c r="J848" s="45"/>
      <c r="K848" s="49"/>
      <c r="L848" s="50"/>
    </row>
    <row r="849" spans="1:12" ht="12.75">
      <c r="A849" s="204"/>
      <c r="B849" s="199" t="s">
        <v>233</v>
      </c>
      <c r="C849" s="32" t="str">
        <f aca="true" t="shared" si="126" ref="C849:D851">C844</f>
        <v>10 MG     </v>
      </c>
      <c r="D849" s="32" t="str">
        <f t="shared" si="126"/>
        <v>TAB.SR 12H</v>
      </c>
      <c r="E849" s="33">
        <f>(E834*(F834/F849))+(E839*(F839/F849))+(E844*(F844/F849))</f>
        <v>0.9999999999999999</v>
      </c>
      <c r="F849" s="34">
        <f aca="true" t="shared" si="127" ref="F849:G851">F834+F839+F844</f>
        <v>82135.00020000001</v>
      </c>
      <c r="G849" s="34">
        <f t="shared" si="127"/>
        <v>32078.000200000002</v>
      </c>
      <c r="H849" s="35">
        <f>G849/G852</f>
        <v>0.6386096198927799</v>
      </c>
      <c r="I849" s="36">
        <f>F849/G849</f>
        <v>2.560477576155137</v>
      </c>
      <c r="J849" s="33">
        <f>I849*E849</f>
        <v>2.5604775761551366</v>
      </c>
      <c r="K849" s="37">
        <f>G849*J849</f>
        <v>82135.0002</v>
      </c>
      <c r="L849" s="200">
        <f>K852/G852</f>
        <v>2.419442160186631</v>
      </c>
    </row>
    <row r="850" spans="1:12" ht="12.75">
      <c r="A850" s="204"/>
      <c r="B850" s="199"/>
      <c r="C850" s="32" t="str">
        <f t="shared" si="126"/>
        <v>20 MG     </v>
      </c>
      <c r="D850" s="32" t="str">
        <f t="shared" si="126"/>
        <v>TAB.SR 12H</v>
      </c>
      <c r="E850" s="33">
        <f>(E835*(F835/F850))+(E840*(F840/F850))+(E845*(F845/F850))</f>
        <v>0.9999999999999999</v>
      </c>
      <c r="F850" s="34">
        <f t="shared" si="127"/>
        <v>27752.000200000002</v>
      </c>
      <c r="G850" s="34">
        <f t="shared" si="127"/>
        <v>13244.000199999999</v>
      </c>
      <c r="H850" s="35">
        <f>G850/G852</f>
        <v>0.2636618829368889</v>
      </c>
      <c r="I850" s="36">
        <f>F850/G850</f>
        <v>2.0954394277342283</v>
      </c>
      <c r="J850" s="33">
        <f>I850*E850</f>
        <v>2.095439427734228</v>
      </c>
      <c r="K850" s="37">
        <f>G850*J850</f>
        <v>27752.000199999995</v>
      </c>
      <c r="L850" s="200"/>
    </row>
    <row r="851" spans="1:12" ht="12.75">
      <c r="A851" s="204"/>
      <c r="B851" s="199"/>
      <c r="C851" s="32" t="str">
        <f t="shared" si="126"/>
        <v>40 MG     </v>
      </c>
      <c r="D851" s="32" t="str">
        <f t="shared" si="126"/>
        <v>TAB.SR 12H</v>
      </c>
      <c r="E851" s="33">
        <f>(E836*(F836/F851))+(E841*(F841/F851))+(E846*(F846/F851))</f>
        <v>1.0000000000000002</v>
      </c>
      <c r="F851" s="34">
        <f t="shared" si="127"/>
        <v>11644.000199999999</v>
      </c>
      <c r="G851" s="34">
        <f t="shared" si="127"/>
        <v>4909.0002</v>
      </c>
      <c r="H851" s="35">
        <f>G851/G852</f>
        <v>0.0977284971703311</v>
      </c>
      <c r="I851" s="36">
        <f>F851/G851</f>
        <v>2.3719697953974412</v>
      </c>
      <c r="J851" s="33">
        <f>I851*E851</f>
        <v>2.3719697953974417</v>
      </c>
      <c r="K851" s="37">
        <f>G851*J851</f>
        <v>11644.0002</v>
      </c>
      <c r="L851" s="200"/>
    </row>
    <row r="852" spans="1:12" ht="13.5" thickBot="1">
      <c r="A852" s="205"/>
      <c r="B852" s="201"/>
      <c r="C852" s="51"/>
      <c r="D852" s="51"/>
      <c r="E852" s="52"/>
      <c r="F852" s="53">
        <f>SUM(F849:F851)</f>
        <v>121531.00060000001</v>
      </c>
      <c r="G852" s="53">
        <f>SUM(G849:G851)</f>
        <v>50231.00060000001</v>
      </c>
      <c r="H852" s="54">
        <f>SUM(H849:H851)</f>
        <v>0.9999999999999999</v>
      </c>
      <c r="I852" s="55"/>
      <c r="J852" s="56"/>
      <c r="K852" s="57">
        <f>SUM(K849:K851)</f>
        <v>121531.00059999998</v>
      </c>
      <c r="L852" s="202"/>
    </row>
    <row r="853" spans="1:12" ht="14.25" thickBot="1" thickTop="1">
      <c r="A853" s="66"/>
      <c r="B853" s="67"/>
      <c r="C853" s="67"/>
      <c r="D853" s="67"/>
      <c r="E853" s="68"/>
      <c r="F853" s="69"/>
      <c r="G853" s="70"/>
      <c r="H853" s="68"/>
      <c r="I853" s="68"/>
      <c r="J853" s="71"/>
      <c r="K853" s="72"/>
      <c r="L853" s="60"/>
    </row>
    <row r="854" spans="1:12" ht="13.5" thickTop="1">
      <c r="A854" s="203" t="s">
        <v>28</v>
      </c>
      <c r="B854" s="206" t="s">
        <v>3</v>
      </c>
      <c r="C854" s="26" t="s">
        <v>29</v>
      </c>
      <c r="D854" s="26" t="s">
        <v>12</v>
      </c>
      <c r="E854" s="27">
        <v>1</v>
      </c>
      <c r="F854" s="28">
        <v>834249</v>
      </c>
      <c r="G854" s="28">
        <f>F854/I854</f>
        <v>155420.78794311703</v>
      </c>
      <c r="H854" s="29">
        <f>G854/G857</f>
        <v>0.751559672575112</v>
      </c>
      <c r="I854" s="30">
        <f>(F859+F864)/(G859+G864)</f>
        <v>5.367679645951412</v>
      </c>
      <c r="J854" s="27">
        <f>I854*E854</f>
        <v>5.367679645951412</v>
      </c>
      <c r="K854" s="31">
        <f>J854*G854</f>
        <v>834248.9999999999</v>
      </c>
      <c r="L854" s="207">
        <f>K857/G857</f>
        <v>5.300287031972409</v>
      </c>
    </row>
    <row r="855" spans="1:12" ht="12.75">
      <c r="A855" s="204"/>
      <c r="B855" s="199"/>
      <c r="C855" s="32" t="s">
        <v>30</v>
      </c>
      <c r="D855" s="32" t="s">
        <v>12</v>
      </c>
      <c r="E855" s="33">
        <v>1</v>
      </c>
      <c r="F855" s="34">
        <v>241315</v>
      </c>
      <c r="G855" s="34">
        <f>F855/I855</f>
        <v>47550.66666338839</v>
      </c>
      <c r="H855" s="35">
        <f>G855/G857</f>
        <v>0.22993811793917834</v>
      </c>
      <c r="I855" s="36">
        <f>(F860+F865)/(G860+G865)</f>
        <v>5.074902560426148</v>
      </c>
      <c r="J855" s="33">
        <f>I855*E855</f>
        <v>5.074902560426148</v>
      </c>
      <c r="K855" s="37">
        <f>J855*G855</f>
        <v>241315</v>
      </c>
      <c r="L855" s="200"/>
    </row>
    <row r="856" spans="1:12" ht="12.75">
      <c r="A856" s="204"/>
      <c r="B856" s="199"/>
      <c r="C856" s="32" t="s">
        <v>74</v>
      </c>
      <c r="D856" s="32" t="s">
        <v>12</v>
      </c>
      <c r="E856" s="33">
        <v>1</v>
      </c>
      <c r="F856" s="34">
        <v>20523</v>
      </c>
      <c r="G856" s="34">
        <f>F856/I856</f>
        <v>3826.213781674411</v>
      </c>
      <c r="H856" s="35">
        <f>G856/G857</f>
        <v>0.01850220948570961</v>
      </c>
      <c r="I856" s="36">
        <f>(F861+F866)/(G861+G866)</f>
        <v>5.363788113015163</v>
      </c>
      <c r="J856" s="33">
        <f>I856*E856</f>
        <v>5.363788113015163</v>
      </c>
      <c r="K856" s="37">
        <f>J856*G856</f>
        <v>20523</v>
      </c>
      <c r="L856" s="200"/>
    </row>
    <row r="857" spans="1:12" ht="12.75">
      <c r="A857" s="204"/>
      <c r="B857" s="199"/>
      <c r="C857" s="32"/>
      <c r="D857" s="32"/>
      <c r="E857" s="33"/>
      <c r="F857" s="38">
        <f>SUM(F854:F856)</f>
        <v>1096087</v>
      </c>
      <c r="G857" s="38">
        <f>SUM(G854:G856)</f>
        <v>206797.66838817982</v>
      </c>
      <c r="H857" s="39">
        <f>SUM(H854:H856)</f>
        <v>0.9999999999999999</v>
      </c>
      <c r="I857" s="40"/>
      <c r="J857" s="41"/>
      <c r="K857" s="42">
        <f>SUM(K854:K856)</f>
        <v>1096087</v>
      </c>
      <c r="L857" s="200"/>
    </row>
    <row r="858" spans="1:12" ht="12.75">
      <c r="A858" s="204"/>
      <c r="B858" s="43"/>
      <c r="C858" s="44"/>
      <c r="D858" s="44"/>
      <c r="E858" s="45"/>
      <c r="F858" s="46"/>
      <c r="G858" s="46"/>
      <c r="H858" s="47" t="s">
        <v>231</v>
      </c>
      <c r="I858" s="48"/>
      <c r="J858" s="45"/>
      <c r="K858" s="49"/>
      <c r="L858" s="50"/>
    </row>
    <row r="859" spans="1:12" ht="12.75">
      <c r="A859" s="204"/>
      <c r="B859" s="199" t="s">
        <v>156</v>
      </c>
      <c r="C859" s="32" t="s">
        <v>29</v>
      </c>
      <c r="D859" s="32" t="s">
        <v>12</v>
      </c>
      <c r="E859" s="33">
        <v>1</v>
      </c>
      <c r="F859" s="34">
        <v>1706603.5</v>
      </c>
      <c r="G859" s="34">
        <v>317201</v>
      </c>
      <c r="H859" s="35">
        <f>G859/G862</f>
        <v>0.36386276039276866</v>
      </c>
      <c r="I859" s="36">
        <f>F859/G859</f>
        <v>5.380195837970246</v>
      </c>
      <c r="J859" s="33">
        <f>I859*E859</f>
        <v>5.380195837970246</v>
      </c>
      <c r="K859" s="37">
        <f>G859*J859</f>
        <v>1706603.5</v>
      </c>
      <c r="L859" s="200">
        <f>K862/G862</f>
        <v>5.216201133339451</v>
      </c>
    </row>
    <row r="860" spans="1:12" ht="12.75">
      <c r="A860" s="204"/>
      <c r="B860" s="199"/>
      <c r="C860" s="32" t="s">
        <v>30</v>
      </c>
      <c r="D860" s="32" t="s">
        <v>12</v>
      </c>
      <c r="E860" s="33">
        <v>1</v>
      </c>
      <c r="F860" s="34">
        <v>2210051</v>
      </c>
      <c r="G860" s="34">
        <v>435502</v>
      </c>
      <c r="H860" s="35">
        <f>G860/G862</f>
        <v>0.49956639442048273</v>
      </c>
      <c r="I860" s="36">
        <f>F860/G860</f>
        <v>5.074720667184077</v>
      </c>
      <c r="J860" s="33">
        <f>I860*E860</f>
        <v>5.074720667184077</v>
      </c>
      <c r="K860" s="37">
        <f>G860*J860</f>
        <v>2210051</v>
      </c>
      <c r="L860" s="200"/>
    </row>
    <row r="861" spans="1:12" ht="12.75">
      <c r="A861" s="204"/>
      <c r="B861" s="199"/>
      <c r="C861" s="32" t="s">
        <v>74</v>
      </c>
      <c r="D861" s="32" t="s">
        <v>12</v>
      </c>
      <c r="E861" s="33">
        <v>1</v>
      </c>
      <c r="F861" s="34">
        <v>630621</v>
      </c>
      <c r="G861" s="34">
        <v>119057</v>
      </c>
      <c r="H861" s="35">
        <f>G861/G862</f>
        <v>0.13657084518674864</v>
      </c>
      <c r="I861" s="36">
        <f>F861/G861</f>
        <v>5.296799012237836</v>
      </c>
      <c r="J861" s="33">
        <f>I861*E861</f>
        <v>5.296799012237836</v>
      </c>
      <c r="K861" s="37">
        <f>G861*J861</f>
        <v>630621</v>
      </c>
      <c r="L861" s="200"/>
    </row>
    <row r="862" spans="1:12" ht="12.75">
      <c r="A862" s="204"/>
      <c r="B862" s="199"/>
      <c r="C862" s="32"/>
      <c r="D862" s="32"/>
      <c r="E862" s="33"/>
      <c r="F862" s="38">
        <f>SUM(F859:F861)</f>
        <v>4547275.5</v>
      </c>
      <c r="G862" s="38">
        <f>SUM(G859:G861)</f>
        <v>871760</v>
      </c>
      <c r="H862" s="39">
        <f>SUM(H859:H861)</f>
        <v>1</v>
      </c>
      <c r="I862" s="40"/>
      <c r="J862" s="41"/>
      <c r="K862" s="42">
        <f>SUM(K859:K861)</f>
        <v>4547275.5</v>
      </c>
      <c r="L862" s="200"/>
    </row>
    <row r="863" spans="1:12" ht="12.75">
      <c r="A863" s="204"/>
      <c r="B863" s="43"/>
      <c r="C863" s="44"/>
      <c r="D863" s="44"/>
      <c r="E863" s="45"/>
      <c r="F863" s="46"/>
      <c r="G863" s="46"/>
      <c r="H863" s="47" t="s">
        <v>231</v>
      </c>
      <c r="I863" s="48"/>
      <c r="J863" s="45"/>
      <c r="K863" s="49"/>
      <c r="L863" s="50"/>
    </row>
    <row r="864" spans="1:12" ht="12.75">
      <c r="A864" s="204"/>
      <c r="B864" s="199" t="s">
        <v>232</v>
      </c>
      <c r="C864" s="32" t="s">
        <v>29</v>
      </c>
      <c r="D864" s="32" t="s">
        <v>12</v>
      </c>
      <c r="E864" s="33">
        <v>1</v>
      </c>
      <c r="F864" s="34">
        <v>13244</v>
      </c>
      <c r="G864" s="34">
        <v>3207</v>
      </c>
      <c r="H864" s="35">
        <f>G864/G867</f>
        <v>0.29033134166214014</v>
      </c>
      <c r="I864" s="36">
        <f>F864/G864</f>
        <v>4.129716245712504</v>
      </c>
      <c r="J864" s="33">
        <f>I864*E864</f>
        <v>4.129716245712504</v>
      </c>
      <c r="K864" s="37">
        <f>G864*J864</f>
        <v>13244</v>
      </c>
      <c r="L864" s="200">
        <f>K867/G867</f>
        <v>5.596505522361036</v>
      </c>
    </row>
    <row r="865" spans="1:12" ht="12.75">
      <c r="A865" s="204"/>
      <c r="B865" s="199"/>
      <c r="C865" s="32" t="s">
        <v>30</v>
      </c>
      <c r="D865" s="32" t="s">
        <v>12</v>
      </c>
      <c r="E865" s="33">
        <v>1</v>
      </c>
      <c r="F865" s="34">
        <v>26895</v>
      </c>
      <c r="G865" s="34">
        <v>5284</v>
      </c>
      <c r="H865" s="35">
        <f>G865/G867</f>
        <v>0.4783632084012312</v>
      </c>
      <c r="I865" s="36">
        <f>F865/G865</f>
        <v>5.089894019682059</v>
      </c>
      <c r="J865" s="33">
        <f>I865*E865</f>
        <v>5.089894019682059</v>
      </c>
      <c r="K865" s="37">
        <f>G865*J865</f>
        <v>26895</v>
      </c>
      <c r="L865" s="200"/>
    </row>
    <row r="866" spans="1:12" ht="12.75">
      <c r="A866" s="204"/>
      <c r="B866" s="199"/>
      <c r="C866" s="32" t="s">
        <v>74</v>
      </c>
      <c r="D866" s="32" t="s">
        <v>12</v>
      </c>
      <c r="E866" s="33">
        <v>1</v>
      </c>
      <c r="F866" s="34">
        <v>21680</v>
      </c>
      <c r="G866" s="34">
        <v>2555</v>
      </c>
      <c r="H866" s="35">
        <f>G866/G867</f>
        <v>0.23130544993662863</v>
      </c>
      <c r="I866" s="36">
        <f>F866/G866</f>
        <v>8.4853228962818</v>
      </c>
      <c r="J866" s="33">
        <f>I866*E866</f>
        <v>8.4853228962818</v>
      </c>
      <c r="K866" s="37">
        <f>G866*J866</f>
        <v>21680</v>
      </c>
      <c r="L866" s="200"/>
    </row>
    <row r="867" spans="1:12" ht="12.75">
      <c r="A867" s="204"/>
      <c r="B867" s="199"/>
      <c r="C867" s="32"/>
      <c r="D867" s="32"/>
      <c r="E867" s="33"/>
      <c r="F867" s="38">
        <f>SUM(F864:F866)</f>
        <v>61819</v>
      </c>
      <c r="G867" s="38">
        <f>SUM(G864:G866)</f>
        <v>11046</v>
      </c>
      <c r="H867" s="39">
        <f>SUM(H864:H866)</f>
        <v>0.9999999999999999</v>
      </c>
      <c r="I867" s="40"/>
      <c r="J867" s="41"/>
      <c r="K867" s="42">
        <f>SUM(K864:K866)</f>
        <v>61819</v>
      </c>
      <c r="L867" s="200"/>
    </row>
    <row r="868" spans="1:12" ht="12.75">
      <c r="A868" s="204"/>
      <c r="B868" s="43"/>
      <c r="C868" s="44"/>
      <c r="D868" s="44"/>
      <c r="E868" s="45"/>
      <c r="F868" s="46"/>
      <c r="G868" s="46"/>
      <c r="H868" s="47" t="s">
        <v>231</v>
      </c>
      <c r="I868" s="48"/>
      <c r="J868" s="45"/>
      <c r="K868" s="49"/>
      <c r="L868" s="50"/>
    </row>
    <row r="869" spans="1:12" ht="12.75">
      <c r="A869" s="204"/>
      <c r="B869" s="199" t="s">
        <v>233</v>
      </c>
      <c r="C869" s="32" t="str">
        <f aca="true" t="shared" si="128" ref="C869:D871">C864</f>
        <v>2 MG      </v>
      </c>
      <c r="D869" s="32" t="str">
        <f t="shared" si="128"/>
        <v>TABLET    </v>
      </c>
      <c r="E869" s="33">
        <f>(E854*(F854/F869))+(E859*(F859/F869))+(E864*(F864/F869))</f>
        <v>1</v>
      </c>
      <c r="F869" s="34">
        <f aca="true" t="shared" si="129" ref="F869:G871">F854+F859+F864</f>
        <v>2554096.5</v>
      </c>
      <c r="G869" s="34">
        <f t="shared" si="129"/>
        <v>475828.78794311703</v>
      </c>
      <c r="H869" s="35">
        <f>G869/G872</f>
        <v>0.4366989592160581</v>
      </c>
      <c r="I869" s="36">
        <f>F869/G869</f>
        <v>5.367679645951412</v>
      </c>
      <c r="J869" s="33">
        <f>I869*E869</f>
        <v>5.367679645951412</v>
      </c>
      <c r="K869" s="37">
        <f>G869*J869</f>
        <v>2554096.5</v>
      </c>
      <c r="L869" s="200">
        <f>K872/G872</f>
        <v>5.236015319624902</v>
      </c>
    </row>
    <row r="870" spans="1:12" ht="12.75">
      <c r="A870" s="204"/>
      <c r="B870" s="199"/>
      <c r="C870" s="32" t="str">
        <f t="shared" si="128"/>
        <v>4 MG      </v>
      </c>
      <c r="D870" s="32" t="str">
        <f t="shared" si="128"/>
        <v>TABLET    </v>
      </c>
      <c r="E870" s="33">
        <f>(E855*(F855/F870))+(E860*(F860/F870))+(E865*(F865/F870))</f>
        <v>1</v>
      </c>
      <c r="F870" s="34">
        <f t="shared" si="129"/>
        <v>2478261</v>
      </c>
      <c r="G870" s="34">
        <f t="shared" si="129"/>
        <v>488336.6666633884</v>
      </c>
      <c r="H870" s="35">
        <f>G870/G872</f>
        <v>0.4481782512588005</v>
      </c>
      <c r="I870" s="36">
        <f>F870/G870</f>
        <v>5.074902560426148</v>
      </c>
      <c r="J870" s="33">
        <f>I870*E870</f>
        <v>5.074902560426148</v>
      </c>
      <c r="K870" s="37">
        <f>G870*J870</f>
        <v>2478261</v>
      </c>
      <c r="L870" s="200"/>
    </row>
    <row r="871" spans="1:12" ht="12.75">
      <c r="A871" s="204"/>
      <c r="B871" s="199"/>
      <c r="C871" s="32" t="str">
        <f t="shared" si="128"/>
        <v>8 MG      </v>
      </c>
      <c r="D871" s="32" t="str">
        <f t="shared" si="128"/>
        <v>TABLET    </v>
      </c>
      <c r="E871" s="33">
        <f>(E856*(F856/F871))+(E861*(F861/F871))+(E866*(F866/F871))</f>
        <v>1</v>
      </c>
      <c r="F871" s="34">
        <f t="shared" si="129"/>
        <v>672824</v>
      </c>
      <c r="G871" s="34">
        <f t="shared" si="129"/>
        <v>125438.2137816744</v>
      </c>
      <c r="H871" s="35">
        <f>G871/G872</f>
        <v>0.11512278952514142</v>
      </c>
      <c r="I871" s="36">
        <f>F871/G871</f>
        <v>5.363788113015163</v>
      </c>
      <c r="J871" s="33">
        <f>I871*E871</f>
        <v>5.363788113015163</v>
      </c>
      <c r="K871" s="37">
        <f>G871*J871</f>
        <v>672824</v>
      </c>
      <c r="L871" s="200"/>
    </row>
    <row r="872" spans="1:12" ht="13.5" thickBot="1">
      <c r="A872" s="205"/>
      <c r="B872" s="201"/>
      <c r="C872" s="51"/>
      <c r="D872" s="51"/>
      <c r="E872" s="52"/>
      <c r="F872" s="53">
        <f>SUM(F869:F871)</f>
        <v>5705181.5</v>
      </c>
      <c r="G872" s="53">
        <f>SUM(G869:G871)</f>
        <v>1089603.6683881797</v>
      </c>
      <c r="H872" s="54">
        <f>SUM(H869:H871)</f>
        <v>1</v>
      </c>
      <c r="I872" s="55"/>
      <c r="J872" s="56"/>
      <c r="K872" s="57">
        <f>SUM(K869:K871)</f>
        <v>5705181.5</v>
      </c>
      <c r="L872" s="202"/>
    </row>
    <row r="873" spans="1:12" ht="14.25" thickBot="1" thickTop="1">
      <c r="A873" s="66"/>
      <c r="B873" s="67"/>
      <c r="C873" s="67"/>
      <c r="D873" s="67"/>
      <c r="E873" s="68"/>
      <c r="F873" s="69"/>
      <c r="G873" s="70"/>
      <c r="H873" s="68"/>
      <c r="I873" s="68"/>
      <c r="J873" s="71"/>
      <c r="K873" s="72"/>
      <c r="L873" s="60"/>
    </row>
    <row r="874" spans="1:12" ht="13.5" thickTop="1">
      <c r="A874" s="203" t="s">
        <v>28</v>
      </c>
      <c r="B874" s="206" t="s">
        <v>3</v>
      </c>
      <c r="C874" s="26" t="s">
        <v>157</v>
      </c>
      <c r="D874" s="26" t="s">
        <v>62</v>
      </c>
      <c r="E874" s="27">
        <v>1</v>
      </c>
      <c r="F874" s="28">
        <v>0.0001</v>
      </c>
      <c r="G874" s="28">
        <v>0.0001</v>
      </c>
      <c r="H874" s="29">
        <f>G874/G875</f>
        <v>1</v>
      </c>
      <c r="I874" s="30">
        <f>F874/G874</f>
        <v>1</v>
      </c>
      <c r="J874" s="27">
        <f>E874*I874</f>
        <v>1</v>
      </c>
      <c r="K874" s="31">
        <f>G874*J874</f>
        <v>0.0001</v>
      </c>
      <c r="L874" s="207">
        <f>K875/G875</f>
        <v>1</v>
      </c>
    </row>
    <row r="875" spans="1:12" ht="12.75">
      <c r="A875" s="204"/>
      <c r="B875" s="199"/>
      <c r="C875" s="32"/>
      <c r="D875" s="32"/>
      <c r="E875" s="33"/>
      <c r="F875" s="38">
        <f>SUM(F874)</f>
        <v>0.0001</v>
      </c>
      <c r="G875" s="38">
        <f>SUM(G874:G874)</f>
        <v>0.0001</v>
      </c>
      <c r="H875" s="39">
        <f>SUM(H874:H874)</f>
        <v>1</v>
      </c>
      <c r="I875" s="40"/>
      <c r="J875" s="41"/>
      <c r="K875" s="42">
        <f>SUM(K874:K874)</f>
        <v>0.0001</v>
      </c>
      <c r="L875" s="200"/>
    </row>
    <row r="876" spans="1:12" ht="12.75">
      <c r="A876" s="204"/>
      <c r="B876" s="43"/>
      <c r="C876" s="44"/>
      <c r="D876" s="44"/>
      <c r="E876" s="45"/>
      <c r="F876" s="46"/>
      <c r="G876" s="46"/>
      <c r="H876" s="47" t="s">
        <v>231</v>
      </c>
      <c r="I876" s="48"/>
      <c r="J876" s="45"/>
      <c r="K876" s="49"/>
      <c r="L876" s="50"/>
    </row>
    <row r="877" spans="1:12" ht="12.75">
      <c r="A877" s="204"/>
      <c r="B877" s="199" t="s">
        <v>156</v>
      </c>
      <c r="C877" s="32" t="s">
        <v>157</v>
      </c>
      <c r="D877" s="32" t="s">
        <v>62</v>
      </c>
      <c r="E877" s="33">
        <v>1</v>
      </c>
      <c r="F877" s="34">
        <v>3712</v>
      </c>
      <c r="G877" s="34">
        <v>1356</v>
      </c>
      <c r="H877" s="35">
        <f>G877/G878</f>
        <v>1</v>
      </c>
      <c r="I877" s="36">
        <f>F877/G877</f>
        <v>2.737463126843658</v>
      </c>
      <c r="J877" s="33">
        <f>E877*I877</f>
        <v>2.737463126843658</v>
      </c>
      <c r="K877" s="37">
        <f>G877*J877</f>
        <v>3712</v>
      </c>
      <c r="L877" s="200">
        <f>K878/G878</f>
        <v>2.737463126843658</v>
      </c>
    </row>
    <row r="878" spans="1:12" ht="12.75">
      <c r="A878" s="204"/>
      <c r="B878" s="199"/>
      <c r="C878" s="32"/>
      <c r="D878" s="32"/>
      <c r="E878" s="33"/>
      <c r="F878" s="38">
        <f>SUM(F877)</f>
        <v>3712</v>
      </c>
      <c r="G878" s="38">
        <f>SUM(G877)</f>
        <v>1356</v>
      </c>
      <c r="H878" s="39">
        <f>SUM(H877:H877)</f>
        <v>1</v>
      </c>
      <c r="I878" s="40"/>
      <c r="J878" s="41"/>
      <c r="K878" s="42">
        <f>SUM(K877:K877)</f>
        <v>3712</v>
      </c>
      <c r="L878" s="200"/>
    </row>
    <row r="879" spans="1:12" ht="12.75">
      <c r="A879" s="204"/>
      <c r="B879" s="43"/>
      <c r="C879" s="44"/>
      <c r="D879" s="44"/>
      <c r="E879" s="45"/>
      <c r="F879" s="46"/>
      <c r="G879" s="46"/>
      <c r="H879" s="47" t="s">
        <v>231</v>
      </c>
      <c r="I879" s="48"/>
      <c r="J879" s="45"/>
      <c r="K879" s="49"/>
      <c r="L879" s="50"/>
    </row>
    <row r="880" spans="1:12" ht="12.75">
      <c r="A880" s="204"/>
      <c r="B880" s="199" t="s">
        <v>232</v>
      </c>
      <c r="C880" s="32" t="s">
        <v>157</v>
      </c>
      <c r="D880" s="32" t="s">
        <v>62</v>
      </c>
      <c r="E880" s="33">
        <v>1</v>
      </c>
      <c r="F880" s="34">
        <v>12</v>
      </c>
      <c r="G880" s="34">
        <v>2</v>
      </c>
      <c r="H880" s="35">
        <f>G880/G881</f>
        <v>1</v>
      </c>
      <c r="I880" s="36">
        <f>F880/G880</f>
        <v>6</v>
      </c>
      <c r="J880" s="33">
        <f>E880*I880</f>
        <v>6</v>
      </c>
      <c r="K880" s="37">
        <f>G880*J880</f>
        <v>12</v>
      </c>
      <c r="L880" s="200">
        <f>K881/G881</f>
        <v>6</v>
      </c>
    </row>
    <row r="881" spans="1:12" ht="12.75">
      <c r="A881" s="204"/>
      <c r="B881" s="199"/>
      <c r="C881" s="32"/>
      <c r="D881" s="32"/>
      <c r="E881" s="33"/>
      <c r="F881" s="38">
        <f>SUM(F880)</f>
        <v>12</v>
      </c>
      <c r="G881" s="38">
        <f>SUM(G880)</f>
        <v>2</v>
      </c>
      <c r="H881" s="39">
        <f>SUM(H880:H880)</f>
        <v>1</v>
      </c>
      <c r="I881" s="40"/>
      <c r="J881" s="41"/>
      <c r="K881" s="42">
        <f>SUM(K880:K880)</f>
        <v>12</v>
      </c>
      <c r="L881" s="200"/>
    </row>
    <row r="882" spans="1:12" ht="12.75">
      <c r="A882" s="204"/>
      <c r="B882" s="43"/>
      <c r="C882" s="44"/>
      <c r="D882" s="44"/>
      <c r="E882" s="45"/>
      <c r="F882" s="46"/>
      <c r="G882" s="46"/>
      <c r="H882" s="47" t="s">
        <v>231</v>
      </c>
      <c r="I882" s="48"/>
      <c r="J882" s="45"/>
      <c r="K882" s="49"/>
      <c r="L882" s="50"/>
    </row>
    <row r="883" spans="1:12" ht="12.75">
      <c r="A883" s="204"/>
      <c r="B883" s="199" t="s">
        <v>233</v>
      </c>
      <c r="C883" s="32" t="str">
        <f>C880</f>
        <v>3 MG      </v>
      </c>
      <c r="D883" s="32" t="str">
        <f>D880</f>
        <v>SUPP.RECT </v>
      </c>
      <c r="E883" s="33">
        <f>(E874*(F874/F883))+(E877*(F877/F883))+(E880*(F880/F883))</f>
        <v>1</v>
      </c>
      <c r="F883" s="34">
        <f>F874+F877+F880</f>
        <v>3724.0001</v>
      </c>
      <c r="G883" s="34">
        <f>G874+G877+G880</f>
        <v>1358.0001</v>
      </c>
      <c r="H883" s="35">
        <f>G883/G884</f>
        <v>1</v>
      </c>
      <c r="I883" s="36">
        <f>F883/G883</f>
        <v>2.742267912940507</v>
      </c>
      <c r="J883" s="33">
        <f>E883*I883</f>
        <v>2.742267912940507</v>
      </c>
      <c r="K883" s="37">
        <f>G883*J883</f>
        <v>3724.0001</v>
      </c>
      <c r="L883" s="200">
        <f>K884/G884</f>
        <v>2.742267912940507</v>
      </c>
    </row>
    <row r="884" spans="1:12" ht="13.5" thickBot="1">
      <c r="A884" s="205"/>
      <c r="B884" s="201"/>
      <c r="C884" s="51"/>
      <c r="D884" s="51"/>
      <c r="E884" s="52"/>
      <c r="F884" s="53">
        <f>SUM(F883:F883)</f>
        <v>3724.0001</v>
      </c>
      <c r="G884" s="53">
        <f>SUM(G883:G883)</f>
        <v>1358.0001</v>
      </c>
      <c r="H884" s="54">
        <f>SUM(H883:H883)</f>
        <v>1</v>
      </c>
      <c r="I884" s="55" t="s">
        <v>231</v>
      </c>
      <c r="J884" s="56"/>
      <c r="K884" s="57">
        <f>SUM(K883:K883)</f>
        <v>3724.0001</v>
      </c>
      <c r="L884" s="202"/>
    </row>
    <row r="885" spans="1:12" ht="14.25" thickBot="1" thickTop="1">
      <c r="A885" s="66"/>
      <c r="B885" s="67"/>
      <c r="C885" s="67"/>
      <c r="D885" s="67"/>
      <c r="E885" s="68"/>
      <c r="F885" s="69"/>
      <c r="G885" s="70"/>
      <c r="H885" s="68"/>
      <c r="I885" s="68"/>
      <c r="J885" s="71"/>
      <c r="K885" s="72"/>
      <c r="L885" s="60"/>
    </row>
    <row r="886" spans="1:12" ht="13.5" thickTop="1">
      <c r="A886" s="203" t="s">
        <v>28</v>
      </c>
      <c r="B886" s="206" t="s">
        <v>3</v>
      </c>
      <c r="C886" s="26" t="s">
        <v>74</v>
      </c>
      <c r="D886" s="26" t="s">
        <v>147</v>
      </c>
      <c r="E886" s="27">
        <v>1</v>
      </c>
      <c r="F886" s="28">
        <v>351</v>
      </c>
      <c r="G886" s="28">
        <f>F886/I886</f>
        <v>275.91047682449863</v>
      </c>
      <c r="H886" s="29">
        <f>G886/G889</f>
        <v>0.3531471799447976</v>
      </c>
      <c r="I886" s="30">
        <f>(F891+F896)/(G891+G896)</f>
        <v>1.2721517647307912</v>
      </c>
      <c r="J886" s="27">
        <f>I886*E886</f>
        <v>1.2721517647307912</v>
      </c>
      <c r="K886" s="31">
        <f>J886*G886</f>
        <v>351</v>
      </c>
      <c r="L886" s="207">
        <f>K889/G889</f>
        <v>1.4437654690115829</v>
      </c>
    </row>
    <row r="887" spans="1:12" ht="12.75">
      <c r="A887" s="204"/>
      <c r="B887" s="199"/>
      <c r="C887" s="32" t="s">
        <v>154</v>
      </c>
      <c r="D887" s="32" t="s">
        <v>147</v>
      </c>
      <c r="E887" s="33">
        <v>1</v>
      </c>
      <c r="F887" s="34">
        <v>507</v>
      </c>
      <c r="G887" s="34">
        <f>F887/I887</f>
        <v>357.9977578069906</v>
      </c>
      <c r="H887" s="35">
        <f>G887/G889</f>
        <v>0.4582134758025752</v>
      </c>
      <c r="I887" s="36">
        <f>(F892+F897)/(G892+G897)</f>
        <v>1.4162099871959026</v>
      </c>
      <c r="J887" s="33">
        <f>I887*E887</f>
        <v>1.4162099871959026</v>
      </c>
      <c r="K887" s="37">
        <f>J887*G887</f>
        <v>507</v>
      </c>
      <c r="L887" s="200"/>
    </row>
    <row r="888" spans="1:12" ht="12.75">
      <c r="A888" s="204"/>
      <c r="B888" s="199"/>
      <c r="C888" s="32" t="s">
        <v>148</v>
      </c>
      <c r="D888" s="32" t="s">
        <v>147</v>
      </c>
      <c r="E888" s="33">
        <v>1</v>
      </c>
      <c r="F888" s="34">
        <v>270</v>
      </c>
      <c r="G888" s="34">
        <f>F888/I888</f>
        <v>147.38209555783212</v>
      </c>
      <c r="H888" s="35">
        <f>G888/G889</f>
        <v>0.18863934425262713</v>
      </c>
      <c r="I888" s="36">
        <f>(F893+F898)/(G893+G898)</f>
        <v>1.8319728660260033</v>
      </c>
      <c r="J888" s="33">
        <f>I888*E888</f>
        <v>1.8319728660260033</v>
      </c>
      <c r="K888" s="37">
        <f>J888*G888</f>
        <v>270</v>
      </c>
      <c r="L888" s="200"/>
    </row>
    <row r="889" spans="1:12" ht="12.75">
      <c r="A889" s="204"/>
      <c r="B889" s="199"/>
      <c r="C889" s="32"/>
      <c r="D889" s="32"/>
      <c r="E889" s="33"/>
      <c r="F889" s="38">
        <f>SUM(F886:F888)</f>
        <v>1128</v>
      </c>
      <c r="G889" s="38">
        <f>SUM(G886:G888)</f>
        <v>781.2903301893214</v>
      </c>
      <c r="H889" s="39">
        <f>SUM(H886:H888)</f>
        <v>1</v>
      </c>
      <c r="I889" s="40"/>
      <c r="J889" s="41"/>
      <c r="K889" s="42">
        <f>SUM(K886:K888)</f>
        <v>1128</v>
      </c>
      <c r="L889" s="200"/>
    </row>
    <row r="890" spans="1:12" ht="12.75">
      <c r="A890" s="204"/>
      <c r="B890" s="43"/>
      <c r="C890" s="44"/>
      <c r="D890" s="44"/>
      <c r="E890" s="45"/>
      <c r="F890" s="46"/>
      <c r="G890" s="46"/>
      <c r="H890" s="47" t="s">
        <v>231</v>
      </c>
      <c r="I890" s="48"/>
      <c r="J890" s="45"/>
      <c r="K890" s="49"/>
      <c r="L890" s="50"/>
    </row>
    <row r="891" spans="1:12" ht="12.75">
      <c r="A891" s="204"/>
      <c r="B891" s="199" t="s">
        <v>156</v>
      </c>
      <c r="C891" s="32" t="s">
        <v>74</v>
      </c>
      <c r="D891" s="32" t="s">
        <v>147</v>
      </c>
      <c r="E891" s="33">
        <v>1</v>
      </c>
      <c r="F891" s="34">
        <v>59575</v>
      </c>
      <c r="G891" s="34">
        <v>46721</v>
      </c>
      <c r="H891" s="35">
        <f>G891/G894</f>
        <v>0.3622456891204565</v>
      </c>
      <c r="I891" s="36">
        <f>F891/G891</f>
        <v>1.2751225359046254</v>
      </c>
      <c r="J891" s="33">
        <f>I891*E891</f>
        <v>1.2751225359046254</v>
      </c>
      <c r="K891" s="37">
        <f>G891*J891</f>
        <v>59575.00000000001</v>
      </c>
      <c r="L891" s="200">
        <f>K894/G894</f>
        <v>1.5039774841831037</v>
      </c>
    </row>
    <row r="892" spans="1:12" ht="12.75">
      <c r="A892" s="204"/>
      <c r="B892" s="199"/>
      <c r="C892" s="32" t="s">
        <v>154</v>
      </c>
      <c r="D892" s="32" t="s">
        <v>147</v>
      </c>
      <c r="E892" s="33">
        <v>1</v>
      </c>
      <c r="F892" s="34">
        <v>53773</v>
      </c>
      <c r="G892" s="34">
        <v>38330</v>
      </c>
      <c r="H892" s="35">
        <f>G892/G894</f>
        <v>0.2971870735640739</v>
      </c>
      <c r="I892" s="36">
        <f>F892/G892</f>
        <v>1.4028959039916515</v>
      </c>
      <c r="J892" s="33">
        <f>I892*E892</f>
        <v>1.4028959039916515</v>
      </c>
      <c r="K892" s="37">
        <f>G892*J892</f>
        <v>53773</v>
      </c>
      <c r="L892" s="200"/>
    </row>
    <row r="893" spans="1:12" ht="12.75">
      <c r="A893" s="204"/>
      <c r="B893" s="199"/>
      <c r="C893" s="32" t="s">
        <v>148</v>
      </c>
      <c r="D893" s="32" t="s">
        <v>147</v>
      </c>
      <c r="E893" s="33">
        <v>1</v>
      </c>
      <c r="F893" s="34">
        <v>80629</v>
      </c>
      <c r="G893" s="34">
        <v>43925</v>
      </c>
      <c r="H893" s="35">
        <f>G893/G894</f>
        <v>0.34056723731546956</v>
      </c>
      <c r="I893" s="36">
        <f>F893/G893</f>
        <v>1.8356061468412066</v>
      </c>
      <c r="J893" s="33">
        <f>I893*E893</f>
        <v>1.8356061468412066</v>
      </c>
      <c r="K893" s="37">
        <f>G893*J893</f>
        <v>80629</v>
      </c>
      <c r="L893" s="200"/>
    </row>
    <row r="894" spans="1:12" ht="12.75">
      <c r="A894" s="204"/>
      <c r="B894" s="199"/>
      <c r="C894" s="32"/>
      <c r="D894" s="32"/>
      <c r="E894" s="33"/>
      <c r="F894" s="38">
        <f>SUM(F891:F893)</f>
        <v>193977</v>
      </c>
      <c r="G894" s="38">
        <f>SUM(G891:G893)</f>
        <v>128976</v>
      </c>
      <c r="H894" s="39">
        <f>SUM(H891:H893)</f>
        <v>1</v>
      </c>
      <c r="I894" s="40"/>
      <c r="J894" s="41"/>
      <c r="K894" s="42">
        <f>SUM(K891:K893)</f>
        <v>193977</v>
      </c>
      <c r="L894" s="200"/>
    </row>
    <row r="895" spans="1:12" ht="12.75">
      <c r="A895" s="204"/>
      <c r="B895" s="43"/>
      <c r="C895" s="44"/>
      <c r="D895" s="44"/>
      <c r="E895" s="45"/>
      <c r="F895" s="46"/>
      <c r="G895" s="46"/>
      <c r="H895" s="47" t="s">
        <v>231</v>
      </c>
      <c r="I895" s="48"/>
      <c r="J895" s="45"/>
      <c r="K895" s="49"/>
      <c r="L895" s="50"/>
    </row>
    <row r="896" spans="1:12" ht="12.75">
      <c r="A896" s="204"/>
      <c r="B896" s="199" t="s">
        <v>232</v>
      </c>
      <c r="C896" s="32" t="s">
        <v>74</v>
      </c>
      <c r="D896" s="32" t="s">
        <v>147</v>
      </c>
      <c r="E896" s="33">
        <v>1</v>
      </c>
      <c r="F896" s="34">
        <v>510</v>
      </c>
      <c r="G896" s="34">
        <v>510</v>
      </c>
      <c r="H896" s="35">
        <f>G896/G899</f>
        <v>0.3333333333333333</v>
      </c>
      <c r="I896" s="36">
        <f>F896/G896</f>
        <v>1</v>
      </c>
      <c r="J896" s="33">
        <f>I896*E896</f>
        <v>1</v>
      </c>
      <c r="K896" s="37">
        <f>G896*J896</f>
        <v>510</v>
      </c>
      <c r="L896" s="200">
        <f>K899/G899</f>
        <v>1.588235294117647</v>
      </c>
    </row>
    <row r="897" spans="1:12" ht="12.75">
      <c r="A897" s="204"/>
      <c r="B897" s="199"/>
      <c r="C897" s="32" t="s">
        <v>154</v>
      </c>
      <c r="D897" s="32" t="s">
        <v>147</v>
      </c>
      <c r="E897" s="33">
        <v>1</v>
      </c>
      <c r="F897" s="34">
        <v>1530</v>
      </c>
      <c r="G897" s="34">
        <v>720</v>
      </c>
      <c r="H897" s="35">
        <f>G897/G899</f>
        <v>0.47058823529411764</v>
      </c>
      <c r="I897" s="36">
        <f>F897/G897</f>
        <v>2.125</v>
      </c>
      <c r="J897" s="33">
        <f>I897*E897</f>
        <v>2.125</v>
      </c>
      <c r="K897" s="37">
        <f>G897*J897</f>
        <v>1530</v>
      </c>
      <c r="L897" s="200"/>
    </row>
    <row r="898" spans="1:12" ht="12.75">
      <c r="A898" s="204"/>
      <c r="B898" s="199"/>
      <c r="C898" s="32" t="s">
        <v>148</v>
      </c>
      <c r="D898" s="32" t="s">
        <v>147</v>
      </c>
      <c r="E898" s="33">
        <v>1</v>
      </c>
      <c r="F898" s="34">
        <v>390</v>
      </c>
      <c r="G898" s="34">
        <v>300</v>
      </c>
      <c r="H898" s="35">
        <f>G898/G899</f>
        <v>0.19607843137254902</v>
      </c>
      <c r="I898" s="36">
        <f>F898/G898</f>
        <v>1.3</v>
      </c>
      <c r="J898" s="33">
        <f>I898*E898</f>
        <v>1.3</v>
      </c>
      <c r="K898" s="37">
        <f>G898*J898</f>
        <v>390</v>
      </c>
      <c r="L898" s="200"/>
    </row>
    <row r="899" spans="1:12" ht="12.75">
      <c r="A899" s="204"/>
      <c r="B899" s="199"/>
      <c r="C899" s="32"/>
      <c r="D899" s="32"/>
      <c r="E899" s="33"/>
      <c r="F899" s="38">
        <f>SUM(F896:F898)</f>
        <v>2430</v>
      </c>
      <c r="G899" s="38">
        <f>SUM(G896:G898)</f>
        <v>1530</v>
      </c>
      <c r="H899" s="39">
        <f>SUM(H896:H898)</f>
        <v>1</v>
      </c>
      <c r="I899" s="40"/>
      <c r="J899" s="41"/>
      <c r="K899" s="42">
        <f>SUM(K896:K898)</f>
        <v>2430</v>
      </c>
      <c r="L899" s="200"/>
    </row>
    <row r="900" spans="1:12" ht="12.75">
      <c r="A900" s="204"/>
      <c r="B900" s="43"/>
      <c r="C900" s="44"/>
      <c r="D900" s="44"/>
      <c r="E900" s="45"/>
      <c r="F900" s="46"/>
      <c r="G900" s="46"/>
      <c r="H900" s="47" t="s">
        <v>231</v>
      </c>
      <c r="I900" s="48"/>
      <c r="J900" s="45"/>
      <c r="K900" s="49"/>
      <c r="L900" s="50"/>
    </row>
    <row r="901" spans="1:12" ht="12.75">
      <c r="A901" s="204"/>
      <c r="B901" s="199" t="s">
        <v>233</v>
      </c>
      <c r="C901" s="32" t="str">
        <f aca="true" t="shared" si="130" ref="C901:D903">C896</f>
        <v>8 MG      </v>
      </c>
      <c r="D901" s="32" t="str">
        <f t="shared" si="130"/>
        <v>TAB ER 24 </v>
      </c>
      <c r="E901" s="33">
        <f>(E886*(F886/F901))+(E891*(F891/F901))+(E896*(F896/F901))</f>
        <v>1</v>
      </c>
      <c r="F901" s="34">
        <f aca="true" t="shared" si="131" ref="F901:G903">F886+F891+F896</f>
        <v>60436</v>
      </c>
      <c r="G901" s="34">
        <f t="shared" si="131"/>
        <v>47506.9104768245</v>
      </c>
      <c r="H901" s="35">
        <f>G901/G904</f>
        <v>0.3618546041840301</v>
      </c>
      <c r="I901" s="36">
        <f>F901/G901</f>
        <v>1.2721517647307912</v>
      </c>
      <c r="J901" s="33">
        <f>I901*E901</f>
        <v>1.2721517647307912</v>
      </c>
      <c r="K901" s="37">
        <f>G901*J901</f>
        <v>60436</v>
      </c>
      <c r="L901" s="200">
        <f>K904/G904</f>
        <v>1.5046010889797234</v>
      </c>
    </row>
    <row r="902" spans="1:12" ht="12.75">
      <c r="A902" s="204"/>
      <c r="B902" s="199"/>
      <c r="C902" s="32" t="str">
        <f t="shared" si="130"/>
        <v>12 MG     </v>
      </c>
      <c r="D902" s="32" t="str">
        <f t="shared" si="130"/>
        <v>TAB ER 24 </v>
      </c>
      <c r="E902" s="33">
        <f>(E887*(F887/F902))+(E892*(F892/F902))+(E897*(F897/F902))</f>
        <v>1</v>
      </c>
      <c r="F902" s="34">
        <f t="shared" si="131"/>
        <v>55810</v>
      </c>
      <c r="G902" s="34">
        <f t="shared" si="131"/>
        <v>39407.99775780699</v>
      </c>
      <c r="H902" s="35">
        <f>G902/G904</f>
        <v>0.30016612924751</v>
      </c>
      <c r="I902" s="36">
        <f>F902/G902</f>
        <v>1.4162099871959029</v>
      </c>
      <c r="J902" s="33">
        <f>I902*E902</f>
        <v>1.4162099871959029</v>
      </c>
      <c r="K902" s="37">
        <f>G902*J902</f>
        <v>55810</v>
      </c>
      <c r="L902" s="200"/>
    </row>
    <row r="903" spans="1:12" ht="12.75">
      <c r="A903" s="204"/>
      <c r="B903" s="199"/>
      <c r="C903" s="32" t="str">
        <f t="shared" si="130"/>
        <v>16 MG     </v>
      </c>
      <c r="D903" s="32" t="str">
        <f t="shared" si="130"/>
        <v>TAB ER 24 </v>
      </c>
      <c r="E903" s="33">
        <f>(E888*(F888/F903))+(E893*(F893/F903))+(E898*(F898/F903))</f>
        <v>1</v>
      </c>
      <c r="F903" s="34">
        <f t="shared" si="131"/>
        <v>81289</v>
      </c>
      <c r="G903" s="34">
        <f t="shared" si="131"/>
        <v>44372.382095557834</v>
      </c>
      <c r="H903" s="35">
        <f>G903/G904</f>
        <v>0.3379792665684598</v>
      </c>
      <c r="I903" s="36">
        <f>F903/G903</f>
        <v>1.8319728660260033</v>
      </c>
      <c r="J903" s="33">
        <f>I903*E903</f>
        <v>1.8319728660260033</v>
      </c>
      <c r="K903" s="37">
        <f>G903*J903</f>
        <v>81289</v>
      </c>
      <c r="L903" s="200"/>
    </row>
    <row r="904" spans="1:12" ht="13.5" thickBot="1">
      <c r="A904" s="205"/>
      <c r="B904" s="201"/>
      <c r="C904" s="51"/>
      <c r="D904" s="51"/>
      <c r="E904" s="52"/>
      <c r="F904" s="53">
        <f>SUM(F901:F903)</f>
        <v>197535</v>
      </c>
      <c r="G904" s="53">
        <f>SUM(G901:G903)</f>
        <v>131287.29033018934</v>
      </c>
      <c r="H904" s="54">
        <f>SUM(H901:H903)</f>
        <v>0.9999999999999999</v>
      </c>
      <c r="I904" s="55"/>
      <c r="J904" s="56"/>
      <c r="K904" s="57">
        <f>SUM(K901:K903)</f>
        <v>197535</v>
      </c>
      <c r="L904" s="202"/>
    </row>
    <row r="905" spans="1:12" ht="14.25" thickBot="1" thickTop="1">
      <c r="A905" s="66"/>
      <c r="B905" s="67"/>
      <c r="C905" s="67"/>
      <c r="D905" s="67"/>
      <c r="E905" s="68"/>
      <c r="F905" s="69"/>
      <c r="G905" s="70"/>
      <c r="H905" s="68"/>
      <c r="I905" s="68"/>
      <c r="J905" s="71"/>
      <c r="K905" s="72"/>
      <c r="L905" s="60"/>
    </row>
    <row r="906" spans="1:12" ht="13.5" thickTop="1">
      <c r="A906" s="203" t="s">
        <v>28</v>
      </c>
      <c r="B906" s="206" t="s">
        <v>3</v>
      </c>
      <c r="C906" s="26" t="s">
        <v>16</v>
      </c>
      <c r="D906" s="26" t="s">
        <v>81</v>
      </c>
      <c r="E906" s="27">
        <v>1</v>
      </c>
      <c r="F906" s="28">
        <v>1892</v>
      </c>
      <c r="G906" s="28">
        <v>104</v>
      </c>
      <c r="H906" s="29">
        <f>G906/G907</f>
        <v>1</v>
      </c>
      <c r="I906" s="30">
        <f>F906/G906</f>
        <v>18.192307692307693</v>
      </c>
      <c r="J906" s="27">
        <f>E906*I906</f>
        <v>18.192307692307693</v>
      </c>
      <c r="K906" s="31">
        <f>G906*J906</f>
        <v>1892</v>
      </c>
      <c r="L906" s="207">
        <f>K907/G907</f>
        <v>18.192307692307693</v>
      </c>
    </row>
    <row r="907" spans="1:12" ht="12.75">
      <c r="A907" s="204"/>
      <c r="B907" s="199"/>
      <c r="C907" s="32"/>
      <c r="D907" s="32"/>
      <c r="E907" s="33"/>
      <c r="F907" s="38">
        <f>SUM(F906)</f>
        <v>1892</v>
      </c>
      <c r="G907" s="38">
        <f>SUM(G906:G906)</f>
        <v>104</v>
      </c>
      <c r="H907" s="39">
        <f>SUM(H906:H906)</f>
        <v>1</v>
      </c>
      <c r="I907" s="40"/>
      <c r="J907" s="41"/>
      <c r="K907" s="42">
        <f>SUM(K906:K906)</f>
        <v>1892</v>
      </c>
      <c r="L907" s="200"/>
    </row>
    <row r="908" spans="1:12" ht="12.75">
      <c r="A908" s="204"/>
      <c r="B908" s="43"/>
      <c r="C908" s="44"/>
      <c r="D908" s="44"/>
      <c r="E908" s="45"/>
      <c r="F908" s="46"/>
      <c r="G908" s="46"/>
      <c r="H908" s="47" t="s">
        <v>231</v>
      </c>
      <c r="I908" s="48"/>
      <c r="J908" s="45"/>
      <c r="K908" s="49"/>
      <c r="L908" s="50"/>
    </row>
    <row r="909" spans="1:12" ht="12.75">
      <c r="A909" s="204"/>
      <c r="B909" s="199" t="s">
        <v>156</v>
      </c>
      <c r="C909" s="32" t="s">
        <v>16</v>
      </c>
      <c r="D909" s="32" t="s">
        <v>81</v>
      </c>
      <c r="E909" s="33">
        <v>1</v>
      </c>
      <c r="F909" s="34">
        <v>108949.25</v>
      </c>
      <c r="G909" s="34">
        <v>5986</v>
      </c>
      <c r="H909" s="35">
        <f>G909/G910</f>
        <v>1</v>
      </c>
      <c r="I909" s="36">
        <f>F909/G909</f>
        <v>18.200676578683595</v>
      </c>
      <c r="J909" s="33">
        <f>E909*I909</f>
        <v>18.200676578683595</v>
      </c>
      <c r="K909" s="37">
        <f>G909*J909</f>
        <v>108949.25</v>
      </c>
      <c r="L909" s="200">
        <f>K910/G910</f>
        <v>18.200676578683595</v>
      </c>
    </row>
    <row r="910" spans="1:12" ht="12.75">
      <c r="A910" s="204"/>
      <c r="B910" s="199"/>
      <c r="C910" s="32"/>
      <c r="D910" s="32"/>
      <c r="E910" s="33"/>
      <c r="F910" s="38">
        <f>SUM(F909)</f>
        <v>108949.25</v>
      </c>
      <c r="G910" s="38">
        <f>SUM(G909)</f>
        <v>5986</v>
      </c>
      <c r="H910" s="39">
        <f>SUM(H909:H909)</f>
        <v>1</v>
      </c>
      <c r="I910" s="40"/>
      <c r="J910" s="41"/>
      <c r="K910" s="42">
        <f>SUM(K909:K909)</f>
        <v>108949.25</v>
      </c>
      <c r="L910" s="200"/>
    </row>
    <row r="911" spans="1:12" ht="12.75">
      <c r="A911" s="204"/>
      <c r="B911" s="43"/>
      <c r="C911" s="44"/>
      <c r="D911" s="44"/>
      <c r="E911" s="45"/>
      <c r="F911" s="46"/>
      <c r="G911" s="46"/>
      <c r="H911" s="47" t="s">
        <v>231</v>
      </c>
      <c r="I911" s="48"/>
      <c r="J911" s="45"/>
      <c r="K911" s="49"/>
      <c r="L911" s="50"/>
    </row>
    <row r="912" spans="1:12" ht="12.75">
      <c r="A912" s="204"/>
      <c r="B912" s="199" t="s">
        <v>232</v>
      </c>
      <c r="C912" s="32" t="s">
        <v>16</v>
      </c>
      <c r="D912" s="32" t="s">
        <v>81</v>
      </c>
      <c r="E912" s="33">
        <v>1</v>
      </c>
      <c r="F912" s="34">
        <v>0.0001</v>
      </c>
      <c r="G912" s="34">
        <v>0.0001</v>
      </c>
      <c r="H912" s="35">
        <f>G912/G913</f>
        <v>1</v>
      </c>
      <c r="I912" s="36">
        <f>F912/G912</f>
        <v>1</v>
      </c>
      <c r="J912" s="33">
        <f>E912*I912</f>
        <v>1</v>
      </c>
      <c r="K912" s="37">
        <f>G912*J912</f>
        <v>0.0001</v>
      </c>
      <c r="L912" s="200">
        <f>K913/G913</f>
        <v>1</v>
      </c>
    </row>
    <row r="913" spans="1:12" ht="12.75">
      <c r="A913" s="204"/>
      <c r="B913" s="199"/>
      <c r="C913" s="32"/>
      <c r="D913" s="32"/>
      <c r="E913" s="33"/>
      <c r="F913" s="38">
        <f>SUM(F912)</f>
        <v>0.0001</v>
      </c>
      <c r="G913" s="38">
        <f>SUM(G912)</f>
        <v>0.0001</v>
      </c>
      <c r="H913" s="39">
        <f>SUM(H912:H912)</f>
        <v>1</v>
      </c>
      <c r="I913" s="40"/>
      <c r="J913" s="41"/>
      <c r="K913" s="42">
        <f>SUM(K912:K912)</f>
        <v>0.0001</v>
      </c>
      <c r="L913" s="200"/>
    </row>
    <row r="914" spans="1:12" ht="12.75">
      <c r="A914" s="204"/>
      <c r="B914" s="43"/>
      <c r="C914" s="44"/>
      <c r="D914" s="44"/>
      <c r="E914" s="45"/>
      <c r="F914" s="46"/>
      <c r="G914" s="46"/>
      <c r="H914" s="47" t="s">
        <v>231</v>
      </c>
      <c r="I914" s="48"/>
      <c r="J914" s="45"/>
      <c r="K914" s="49"/>
      <c r="L914" s="50"/>
    </row>
    <row r="915" spans="1:12" ht="12.75">
      <c r="A915" s="204"/>
      <c r="B915" s="199" t="s">
        <v>233</v>
      </c>
      <c r="C915" s="32" t="str">
        <f>C912</f>
        <v>1 MG/ML   </v>
      </c>
      <c r="D915" s="32" t="str">
        <f>D912</f>
        <v>LIQUID    </v>
      </c>
      <c r="E915" s="33">
        <f>(E906*(F906/F915))+(E909*(F909/F915))+(E912*(F912/F915))</f>
        <v>1</v>
      </c>
      <c r="F915" s="34">
        <f>F906+F909+F912</f>
        <v>110841.2501</v>
      </c>
      <c r="G915" s="34">
        <f>G906+G909+G912</f>
        <v>6090.0001</v>
      </c>
      <c r="H915" s="35">
        <f>G915/G916</f>
        <v>1</v>
      </c>
      <c r="I915" s="36">
        <f>F915/G915</f>
        <v>18.200533379301586</v>
      </c>
      <c r="J915" s="33">
        <f>E915*I915</f>
        <v>18.200533379301586</v>
      </c>
      <c r="K915" s="37">
        <f>G915*J915</f>
        <v>110841.2501</v>
      </c>
      <c r="L915" s="200">
        <f>K916/G916</f>
        <v>18.200533379301586</v>
      </c>
    </row>
    <row r="916" spans="1:12" ht="13.5" thickBot="1">
      <c r="A916" s="205"/>
      <c r="B916" s="201"/>
      <c r="C916" s="51"/>
      <c r="D916" s="51"/>
      <c r="E916" s="52"/>
      <c r="F916" s="53">
        <f>SUM(F915:F915)</f>
        <v>110841.2501</v>
      </c>
      <c r="G916" s="53">
        <f>SUM(G915:G915)</f>
        <v>6090.0001</v>
      </c>
      <c r="H916" s="54">
        <f>SUM(H915:H915)</f>
        <v>1</v>
      </c>
      <c r="I916" s="55" t="s">
        <v>231</v>
      </c>
      <c r="J916" s="56"/>
      <c r="K916" s="57">
        <f>SUM(K915:K915)</f>
        <v>110841.2501</v>
      </c>
      <c r="L916" s="202"/>
    </row>
    <row r="917" spans="1:12" ht="14.25" thickBot="1" thickTop="1">
      <c r="A917" s="66"/>
      <c r="B917" s="103"/>
      <c r="C917" s="67"/>
      <c r="D917" s="67"/>
      <c r="E917" s="59"/>
      <c r="F917" s="59"/>
      <c r="G917" s="59"/>
      <c r="H917" s="59"/>
      <c r="I917" s="59"/>
      <c r="J917" s="59"/>
      <c r="K917" s="59"/>
      <c r="L917" s="60"/>
    </row>
    <row r="918" spans="1:12" ht="13.5" thickTop="1">
      <c r="A918" s="203" t="s">
        <v>69</v>
      </c>
      <c r="B918" s="206" t="s">
        <v>3</v>
      </c>
      <c r="C918" s="26" t="s">
        <v>70</v>
      </c>
      <c r="D918" s="26" t="s">
        <v>12</v>
      </c>
      <c r="E918" s="27">
        <v>1</v>
      </c>
      <c r="F918" s="28">
        <v>5394</v>
      </c>
      <c r="G918" s="28">
        <f>F918/I918</f>
        <v>1337.714496463748</v>
      </c>
      <c r="H918" s="29">
        <f>G918/G919</f>
        <v>1</v>
      </c>
      <c r="I918" s="30">
        <f>(F921+F924)/(G921+G924)</f>
        <v>4.032250539452965</v>
      </c>
      <c r="J918" s="27">
        <f>E918*I918</f>
        <v>4.032250539452965</v>
      </c>
      <c r="K918" s="31">
        <f>G918*J918</f>
        <v>5394</v>
      </c>
      <c r="L918" s="207">
        <f>K919/G919</f>
        <v>4.032250539452965</v>
      </c>
    </row>
    <row r="919" spans="1:12" ht="12.75">
      <c r="A919" s="204"/>
      <c r="B919" s="199"/>
      <c r="C919" s="32"/>
      <c r="D919" s="32"/>
      <c r="E919" s="33"/>
      <c r="F919" s="38">
        <f>SUM(F918)</f>
        <v>5394</v>
      </c>
      <c r="G919" s="38">
        <f>SUM(G918:G918)</f>
        <v>1337.714496463748</v>
      </c>
      <c r="H919" s="39">
        <f>SUM(H918:H918)</f>
        <v>1</v>
      </c>
      <c r="I919" s="40"/>
      <c r="J919" s="41"/>
      <c r="K919" s="42">
        <f>SUM(K918:K918)</f>
        <v>5394</v>
      </c>
      <c r="L919" s="200"/>
    </row>
    <row r="920" spans="1:12" ht="12.75">
      <c r="A920" s="204"/>
      <c r="B920" s="43"/>
      <c r="C920" s="44"/>
      <c r="D920" s="44"/>
      <c r="E920" s="45"/>
      <c r="F920" s="46"/>
      <c r="G920" s="46"/>
      <c r="H920" s="47" t="s">
        <v>231</v>
      </c>
      <c r="I920" s="48"/>
      <c r="J920" s="45"/>
      <c r="K920" s="49"/>
      <c r="L920" s="50"/>
    </row>
    <row r="921" spans="1:12" ht="12.75">
      <c r="A921" s="204"/>
      <c r="B921" s="199" t="s">
        <v>156</v>
      </c>
      <c r="C921" s="32" t="s">
        <v>70</v>
      </c>
      <c r="D921" s="32" t="s">
        <v>12</v>
      </c>
      <c r="E921" s="33">
        <v>1</v>
      </c>
      <c r="F921" s="34">
        <v>323690</v>
      </c>
      <c r="G921" s="34">
        <v>79227</v>
      </c>
      <c r="H921" s="35">
        <f>G921/G922</f>
        <v>1</v>
      </c>
      <c r="I921" s="36">
        <f>F921/G921</f>
        <v>4.085602130586795</v>
      </c>
      <c r="J921" s="33">
        <f>E921*I921</f>
        <v>4.085602130586795</v>
      </c>
      <c r="K921" s="37">
        <f>G921*J921</f>
        <v>323690.00000000006</v>
      </c>
      <c r="L921" s="200">
        <f>K922/G922</f>
        <v>4.085602130586795</v>
      </c>
    </row>
    <row r="922" spans="1:12" ht="12.75">
      <c r="A922" s="204"/>
      <c r="B922" s="199"/>
      <c r="C922" s="32"/>
      <c r="D922" s="32"/>
      <c r="E922" s="33"/>
      <c r="F922" s="38">
        <f>SUM(F921)</f>
        <v>323690</v>
      </c>
      <c r="G922" s="38">
        <f>SUM(G921)</f>
        <v>79227</v>
      </c>
      <c r="H922" s="39">
        <f>SUM(H921:H921)</f>
        <v>1</v>
      </c>
      <c r="I922" s="40"/>
      <c r="J922" s="41"/>
      <c r="K922" s="42">
        <f>SUM(K921:K921)</f>
        <v>323690.00000000006</v>
      </c>
      <c r="L922" s="200"/>
    </row>
    <row r="923" spans="1:12" ht="12.75">
      <c r="A923" s="204"/>
      <c r="B923" s="43"/>
      <c r="C923" s="44"/>
      <c r="D923" s="44"/>
      <c r="E923" s="45"/>
      <c r="F923" s="46"/>
      <c r="G923" s="46"/>
      <c r="H923" s="47" t="s">
        <v>231</v>
      </c>
      <c r="I923" s="48"/>
      <c r="J923" s="45"/>
      <c r="K923" s="49"/>
      <c r="L923" s="50"/>
    </row>
    <row r="924" spans="1:12" ht="12.75">
      <c r="A924" s="204"/>
      <c r="B924" s="199" t="s">
        <v>232</v>
      </c>
      <c r="C924" s="32" t="s">
        <v>70</v>
      </c>
      <c r="D924" s="32" t="s">
        <v>12</v>
      </c>
      <c r="E924" s="33">
        <v>1</v>
      </c>
      <c r="F924" s="34">
        <v>22015</v>
      </c>
      <c r="G924" s="34">
        <v>6508</v>
      </c>
      <c r="H924" s="35">
        <f>G924/G925</f>
        <v>1</v>
      </c>
      <c r="I924" s="36">
        <f>F924/G924</f>
        <v>3.382759680393362</v>
      </c>
      <c r="J924" s="33">
        <f>E924*I924</f>
        <v>3.382759680393362</v>
      </c>
      <c r="K924" s="37">
        <f>G924*J924</f>
        <v>22015</v>
      </c>
      <c r="L924" s="200">
        <f>K925/G925</f>
        <v>3.382759680393362</v>
      </c>
    </row>
    <row r="925" spans="1:12" ht="12.75">
      <c r="A925" s="204"/>
      <c r="B925" s="199"/>
      <c r="C925" s="32"/>
      <c r="D925" s="32"/>
      <c r="E925" s="33"/>
      <c r="F925" s="38">
        <f>SUM(F924)</f>
        <v>22015</v>
      </c>
      <c r="G925" s="38">
        <f>SUM(G924)</f>
        <v>6508</v>
      </c>
      <c r="H925" s="39">
        <f>SUM(H924:H924)</f>
        <v>1</v>
      </c>
      <c r="I925" s="40"/>
      <c r="J925" s="41"/>
      <c r="K925" s="42">
        <f>SUM(K924:K924)</f>
        <v>22015</v>
      </c>
      <c r="L925" s="200"/>
    </row>
    <row r="926" spans="1:12" ht="12.75">
      <c r="A926" s="204"/>
      <c r="B926" s="43"/>
      <c r="C926" s="44"/>
      <c r="D926" s="44"/>
      <c r="E926" s="45"/>
      <c r="F926" s="46"/>
      <c r="G926" s="46"/>
      <c r="H926" s="47" t="s">
        <v>231</v>
      </c>
      <c r="I926" s="48"/>
      <c r="J926" s="45"/>
      <c r="K926" s="49"/>
      <c r="L926" s="50"/>
    </row>
    <row r="927" spans="1:12" ht="12.75">
      <c r="A927" s="204"/>
      <c r="B927" s="199" t="s">
        <v>233</v>
      </c>
      <c r="C927" s="32" t="str">
        <f>C924</f>
        <v>50MG-0.5MG</v>
      </c>
      <c r="D927" s="32" t="str">
        <f>D924</f>
        <v>TABLET    </v>
      </c>
      <c r="E927" s="33">
        <f>(E918*(F918/F927))+(E921*(F921/F927))+(E924*(F924/F927))</f>
        <v>0.9999999999999999</v>
      </c>
      <c r="F927" s="34">
        <f>F918+F921+F924</f>
        <v>351099</v>
      </c>
      <c r="G927" s="34">
        <f>G918+G921+G924</f>
        <v>87072.71449646374</v>
      </c>
      <c r="H927" s="35">
        <f>G927/G928</f>
        <v>1</v>
      </c>
      <c r="I927" s="36">
        <f>F927/G927</f>
        <v>4.032250539452966</v>
      </c>
      <c r="J927" s="33">
        <f>E927*I927</f>
        <v>4.032250539452965</v>
      </c>
      <c r="K927" s="37">
        <f>G927*J927</f>
        <v>351098.99999999994</v>
      </c>
      <c r="L927" s="200">
        <f>K928/G928</f>
        <v>4.032250539452965</v>
      </c>
    </row>
    <row r="928" spans="1:12" ht="13.5" thickBot="1">
      <c r="A928" s="205"/>
      <c r="B928" s="201"/>
      <c r="C928" s="51"/>
      <c r="D928" s="51"/>
      <c r="E928" s="52"/>
      <c r="F928" s="53">
        <f>SUM(F927:F927)</f>
        <v>351099</v>
      </c>
      <c r="G928" s="53">
        <f>SUM(G927:G927)</f>
        <v>87072.71449646374</v>
      </c>
      <c r="H928" s="54">
        <f>SUM(H927:H927)</f>
        <v>1</v>
      </c>
      <c r="I928" s="55" t="s">
        <v>231</v>
      </c>
      <c r="J928" s="56"/>
      <c r="K928" s="57">
        <f>SUM(K927:K927)</f>
        <v>351098.99999999994</v>
      </c>
      <c r="L928" s="202"/>
    </row>
    <row r="929" spans="1:12" ht="14.25" thickBot="1" thickTop="1">
      <c r="A929" s="66"/>
      <c r="B929" s="67"/>
      <c r="C929" s="67"/>
      <c r="D929" s="67"/>
      <c r="E929" s="68"/>
      <c r="F929" s="69"/>
      <c r="G929" s="70"/>
      <c r="H929" s="68"/>
      <c r="I929" s="68"/>
      <c r="J929" s="71"/>
      <c r="K929" s="72"/>
      <c r="L929" s="60"/>
    </row>
    <row r="930" spans="1:12" ht="13.5" thickTop="1">
      <c r="A930" s="203" t="s">
        <v>67</v>
      </c>
      <c r="B930" s="206" t="s">
        <v>3</v>
      </c>
      <c r="C930" s="26" t="s">
        <v>68</v>
      </c>
      <c r="D930" s="26" t="s">
        <v>12</v>
      </c>
      <c r="E930" s="27">
        <v>1</v>
      </c>
      <c r="F930" s="28">
        <v>1549</v>
      </c>
      <c r="G930" s="28">
        <f>F930/I930</f>
        <v>439.4107419900507</v>
      </c>
      <c r="H930" s="29">
        <f>G930/G931</f>
        <v>1</v>
      </c>
      <c r="I930" s="30">
        <f>(F933+F936)/(G933+G936)</f>
        <v>3.5251755407360363</v>
      </c>
      <c r="J930" s="27">
        <f>E930*I930</f>
        <v>3.5251755407360363</v>
      </c>
      <c r="K930" s="31">
        <f>G930*J930</f>
        <v>1549</v>
      </c>
      <c r="L930" s="207">
        <f>K931/G931</f>
        <v>3.5251755407360363</v>
      </c>
    </row>
    <row r="931" spans="1:12" ht="12.75">
      <c r="A931" s="204"/>
      <c r="B931" s="199"/>
      <c r="C931" s="32"/>
      <c r="D931" s="32"/>
      <c r="E931" s="33"/>
      <c r="F931" s="38">
        <f>SUM(F930)</f>
        <v>1549</v>
      </c>
      <c r="G931" s="38">
        <f>SUM(G930:G930)</f>
        <v>439.4107419900507</v>
      </c>
      <c r="H931" s="39">
        <f>SUM(H930:H930)</f>
        <v>1</v>
      </c>
      <c r="I931" s="40"/>
      <c r="J931" s="41"/>
      <c r="K931" s="42">
        <f>SUM(K930:K930)</f>
        <v>1549</v>
      </c>
      <c r="L931" s="200"/>
    </row>
    <row r="932" spans="1:12" ht="12.75">
      <c r="A932" s="204"/>
      <c r="B932" s="43"/>
      <c r="C932" s="44"/>
      <c r="D932" s="44"/>
      <c r="E932" s="45"/>
      <c r="F932" s="46"/>
      <c r="G932" s="46"/>
      <c r="H932" s="47" t="s">
        <v>231</v>
      </c>
      <c r="I932" s="48"/>
      <c r="J932" s="45"/>
      <c r="K932" s="49"/>
      <c r="L932" s="50"/>
    </row>
    <row r="933" spans="1:12" ht="12.75">
      <c r="A933" s="204"/>
      <c r="B933" s="199" t="s">
        <v>156</v>
      </c>
      <c r="C933" s="32" t="s">
        <v>68</v>
      </c>
      <c r="D933" s="32" t="s">
        <v>12</v>
      </c>
      <c r="E933" s="33">
        <v>1</v>
      </c>
      <c r="F933" s="34">
        <v>86217</v>
      </c>
      <c r="G933" s="34">
        <v>24718</v>
      </c>
      <c r="H933" s="35">
        <f>G933/G934</f>
        <v>1</v>
      </c>
      <c r="I933" s="36">
        <f>F933/G933</f>
        <v>3.488024921110122</v>
      </c>
      <c r="J933" s="33">
        <f>E933*I933</f>
        <v>3.488024921110122</v>
      </c>
      <c r="K933" s="37">
        <f>G933*J933</f>
        <v>86217</v>
      </c>
      <c r="L933" s="200">
        <f>K934/G934</f>
        <v>3.488024921110122</v>
      </c>
    </row>
    <row r="934" spans="1:12" ht="12.75">
      <c r="A934" s="204"/>
      <c r="B934" s="199"/>
      <c r="C934" s="32"/>
      <c r="D934" s="32"/>
      <c r="E934" s="33"/>
      <c r="F934" s="38">
        <f>SUM(F933)</f>
        <v>86217</v>
      </c>
      <c r="G934" s="38">
        <f>SUM(G933)</f>
        <v>24718</v>
      </c>
      <c r="H934" s="39">
        <f>SUM(H933:H933)</f>
        <v>1</v>
      </c>
      <c r="I934" s="40"/>
      <c r="J934" s="41"/>
      <c r="K934" s="42">
        <f>SUM(K933:K933)</f>
        <v>86217</v>
      </c>
      <c r="L934" s="200"/>
    </row>
    <row r="935" spans="1:12" ht="12.75">
      <c r="A935" s="204"/>
      <c r="B935" s="43"/>
      <c r="C935" s="44"/>
      <c r="D935" s="44"/>
      <c r="E935" s="45"/>
      <c r="F935" s="46"/>
      <c r="G935" s="46"/>
      <c r="H935" s="47" t="s">
        <v>231</v>
      </c>
      <c r="I935" s="48"/>
      <c r="J935" s="45"/>
      <c r="K935" s="49"/>
      <c r="L935" s="50"/>
    </row>
    <row r="936" spans="1:12" ht="12.75">
      <c r="A936" s="204"/>
      <c r="B936" s="199" t="s">
        <v>232</v>
      </c>
      <c r="C936" s="32" t="s">
        <v>68</v>
      </c>
      <c r="D936" s="32" t="s">
        <v>12</v>
      </c>
      <c r="E936" s="33">
        <v>1</v>
      </c>
      <c r="F936" s="34">
        <v>13690</v>
      </c>
      <c r="G936" s="34">
        <v>3623</v>
      </c>
      <c r="H936" s="35">
        <f>G936/G937</f>
        <v>1</v>
      </c>
      <c r="I936" s="36">
        <f>F936/G936</f>
        <v>3.778636489097433</v>
      </c>
      <c r="J936" s="33">
        <f>E936*I936</f>
        <v>3.778636489097433</v>
      </c>
      <c r="K936" s="37">
        <f>G936*J936</f>
        <v>13690</v>
      </c>
      <c r="L936" s="200">
        <f>K937/G937</f>
        <v>3.778636489097433</v>
      </c>
    </row>
    <row r="937" spans="1:12" ht="12.75">
      <c r="A937" s="204"/>
      <c r="B937" s="199"/>
      <c r="C937" s="32"/>
      <c r="D937" s="32"/>
      <c r="E937" s="33"/>
      <c r="F937" s="38">
        <f>SUM(F936)</f>
        <v>13690</v>
      </c>
      <c r="G937" s="38">
        <f>SUM(G936)</f>
        <v>3623</v>
      </c>
      <c r="H937" s="39">
        <f>SUM(H936:H936)</f>
        <v>1</v>
      </c>
      <c r="I937" s="40"/>
      <c r="J937" s="41"/>
      <c r="K937" s="42">
        <f>SUM(K936:K936)</f>
        <v>13690</v>
      </c>
      <c r="L937" s="200"/>
    </row>
    <row r="938" spans="1:12" ht="12.75">
      <c r="A938" s="204"/>
      <c r="B938" s="43"/>
      <c r="C938" s="44"/>
      <c r="D938" s="44"/>
      <c r="E938" s="45"/>
      <c r="F938" s="46"/>
      <c r="G938" s="46"/>
      <c r="H938" s="47" t="s">
        <v>231</v>
      </c>
      <c r="I938" s="48"/>
      <c r="J938" s="45"/>
      <c r="K938" s="49"/>
      <c r="L938" s="50"/>
    </row>
    <row r="939" spans="1:12" ht="12.75">
      <c r="A939" s="204"/>
      <c r="B939" s="199" t="s">
        <v>233</v>
      </c>
      <c r="C939" s="32" t="str">
        <f>C936</f>
        <v>25-650MG  </v>
      </c>
      <c r="D939" s="32" t="str">
        <f>D936</f>
        <v>TABLET    </v>
      </c>
      <c r="E939" s="33">
        <f>(E930*(F930/F939))+(E933*(F933/F939))+(E936*(F936/F939))</f>
        <v>1</v>
      </c>
      <c r="F939" s="34">
        <f>F930+F933+F936</f>
        <v>101456</v>
      </c>
      <c r="G939" s="34">
        <f>G930+G933+G936</f>
        <v>28780.41074199005</v>
      </c>
      <c r="H939" s="35">
        <f>G939/G940</f>
        <v>1</v>
      </c>
      <c r="I939" s="36">
        <f>F939/G939</f>
        <v>3.5251755407360363</v>
      </c>
      <c r="J939" s="33">
        <f>E939*I939</f>
        <v>3.5251755407360363</v>
      </c>
      <c r="K939" s="37">
        <f>G939*J939</f>
        <v>101456</v>
      </c>
      <c r="L939" s="200">
        <f>K940/G940</f>
        <v>3.5251755407360363</v>
      </c>
    </row>
    <row r="940" spans="1:12" ht="13.5" thickBot="1">
      <c r="A940" s="205"/>
      <c r="B940" s="201"/>
      <c r="C940" s="51"/>
      <c r="D940" s="51"/>
      <c r="E940" s="52"/>
      <c r="F940" s="53">
        <f>SUM(F939:F939)</f>
        <v>101456</v>
      </c>
      <c r="G940" s="53">
        <f>SUM(G939:G939)</f>
        <v>28780.41074199005</v>
      </c>
      <c r="H940" s="54">
        <f>SUM(H939:H939)</f>
        <v>1</v>
      </c>
      <c r="I940" s="55" t="s">
        <v>231</v>
      </c>
      <c r="J940" s="56"/>
      <c r="K940" s="57">
        <f>SUM(K939:K939)</f>
        <v>101456</v>
      </c>
      <c r="L940" s="202"/>
    </row>
    <row r="941" spans="1:12" ht="14.25" thickBot="1" thickTop="1">
      <c r="A941" s="58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60"/>
    </row>
    <row r="942" spans="1:12" ht="13.5" thickTop="1">
      <c r="A942" s="203" t="s">
        <v>33</v>
      </c>
      <c r="B942" s="206" t="s">
        <v>3</v>
      </c>
      <c r="C942" s="26" t="s">
        <v>32</v>
      </c>
      <c r="D942" s="26" t="s">
        <v>6</v>
      </c>
      <c r="E942" s="27">
        <v>1</v>
      </c>
      <c r="F942" s="28">
        <v>390</v>
      </c>
      <c r="G942" s="28">
        <f>F942/I942</f>
        <v>94.35377248553934</v>
      </c>
      <c r="H942" s="29">
        <f>G942/G943</f>
        <v>1</v>
      </c>
      <c r="I942" s="30">
        <f>(F945+F948)/(G945+G948)</f>
        <v>4.133380041161273</v>
      </c>
      <c r="J942" s="27">
        <f>E942*I942</f>
        <v>4.133380041161273</v>
      </c>
      <c r="K942" s="31">
        <f>G942*J942</f>
        <v>390</v>
      </c>
      <c r="L942" s="207">
        <f>K943/G943</f>
        <v>4.133380041161273</v>
      </c>
    </row>
    <row r="943" spans="1:12" ht="12.75">
      <c r="A943" s="204"/>
      <c r="B943" s="199"/>
      <c r="C943" s="32"/>
      <c r="D943" s="32"/>
      <c r="E943" s="33"/>
      <c r="F943" s="38">
        <f>SUM(F942)</f>
        <v>390</v>
      </c>
      <c r="G943" s="38">
        <f>SUM(G942:G942)</f>
        <v>94.35377248553934</v>
      </c>
      <c r="H943" s="39">
        <f>SUM(H942:H942)</f>
        <v>1</v>
      </c>
      <c r="I943" s="40"/>
      <c r="J943" s="41"/>
      <c r="K943" s="42">
        <f>SUM(K942:K942)</f>
        <v>390</v>
      </c>
      <c r="L943" s="200"/>
    </row>
    <row r="944" spans="1:12" ht="12.75">
      <c r="A944" s="204"/>
      <c r="B944" s="43"/>
      <c r="C944" s="44"/>
      <c r="D944" s="44"/>
      <c r="E944" s="45"/>
      <c r="F944" s="46"/>
      <c r="G944" s="46"/>
      <c r="H944" s="47" t="s">
        <v>231</v>
      </c>
      <c r="I944" s="48"/>
      <c r="J944" s="45"/>
      <c r="K944" s="49"/>
      <c r="L944" s="50"/>
    </row>
    <row r="945" spans="1:12" ht="12.75">
      <c r="A945" s="204"/>
      <c r="B945" s="199" t="s">
        <v>156</v>
      </c>
      <c r="C945" s="32" t="s">
        <v>32</v>
      </c>
      <c r="D945" s="32" t="s">
        <v>6</v>
      </c>
      <c r="E945" s="33">
        <v>1</v>
      </c>
      <c r="F945" s="34">
        <v>540546</v>
      </c>
      <c r="G945" s="34">
        <v>129398</v>
      </c>
      <c r="H945" s="35">
        <f>G945/G946</f>
        <v>1</v>
      </c>
      <c r="I945" s="36">
        <f>F945/G945</f>
        <v>4.1773906861002486</v>
      </c>
      <c r="J945" s="33">
        <f>E945*I945</f>
        <v>4.1773906861002486</v>
      </c>
      <c r="K945" s="37">
        <f>G945*J945</f>
        <v>540546</v>
      </c>
      <c r="L945" s="200">
        <f>K946/G946</f>
        <v>4.1773906861002486</v>
      </c>
    </row>
    <row r="946" spans="1:12" ht="12.75">
      <c r="A946" s="204"/>
      <c r="B946" s="199"/>
      <c r="C946" s="32"/>
      <c r="D946" s="32"/>
      <c r="E946" s="33"/>
      <c r="F946" s="38">
        <f>SUM(F945)</f>
        <v>540546</v>
      </c>
      <c r="G946" s="38">
        <f>SUM(G945)</f>
        <v>129398</v>
      </c>
      <c r="H946" s="39">
        <f>SUM(H945:H945)</f>
        <v>1</v>
      </c>
      <c r="I946" s="40"/>
      <c r="J946" s="41"/>
      <c r="K946" s="42">
        <f>SUM(K945:K945)</f>
        <v>540546</v>
      </c>
      <c r="L946" s="200"/>
    </row>
    <row r="947" spans="1:12" ht="12.75">
      <c r="A947" s="204"/>
      <c r="B947" s="43"/>
      <c r="C947" s="44"/>
      <c r="D947" s="44"/>
      <c r="E947" s="45"/>
      <c r="F947" s="46"/>
      <c r="G947" s="46"/>
      <c r="H947" s="47" t="s">
        <v>231</v>
      </c>
      <c r="I947" s="48"/>
      <c r="J947" s="45"/>
      <c r="K947" s="49"/>
      <c r="L947" s="50"/>
    </row>
    <row r="948" spans="1:12" ht="12.75">
      <c r="A948" s="204"/>
      <c r="B948" s="199" t="s">
        <v>232</v>
      </c>
      <c r="C948" s="32" t="s">
        <v>32</v>
      </c>
      <c r="D948" s="32" t="s">
        <v>6</v>
      </c>
      <c r="E948" s="33">
        <v>1</v>
      </c>
      <c r="F948" s="34">
        <v>25818</v>
      </c>
      <c r="G948" s="34">
        <v>7624</v>
      </c>
      <c r="H948" s="35">
        <f>G948/G949</f>
        <v>1</v>
      </c>
      <c r="I948" s="36">
        <f>F948/G948</f>
        <v>3.386411332633788</v>
      </c>
      <c r="J948" s="33">
        <f>E948*I948</f>
        <v>3.386411332633788</v>
      </c>
      <c r="K948" s="37">
        <f>G948*J948</f>
        <v>25818</v>
      </c>
      <c r="L948" s="200">
        <f>K949/G949</f>
        <v>3.386411332633788</v>
      </c>
    </row>
    <row r="949" spans="1:12" ht="12.75">
      <c r="A949" s="204"/>
      <c r="B949" s="199"/>
      <c r="C949" s="32"/>
      <c r="D949" s="32"/>
      <c r="E949" s="33"/>
      <c r="F949" s="38">
        <f>SUM(F948)</f>
        <v>25818</v>
      </c>
      <c r="G949" s="38">
        <f>SUM(G948)</f>
        <v>7624</v>
      </c>
      <c r="H949" s="39">
        <f>SUM(H948:H948)</f>
        <v>1</v>
      </c>
      <c r="I949" s="40"/>
      <c r="J949" s="41"/>
      <c r="K949" s="42">
        <f>SUM(K948:K948)</f>
        <v>25818</v>
      </c>
      <c r="L949" s="200"/>
    </row>
    <row r="950" spans="1:12" ht="12.75">
      <c r="A950" s="204"/>
      <c r="B950" s="43"/>
      <c r="C950" s="44"/>
      <c r="D950" s="44"/>
      <c r="E950" s="45"/>
      <c r="F950" s="46"/>
      <c r="G950" s="46"/>
      <c r="H950" s="47" t="s">
        <v>231</v>
      </c>
      <c r="I950" s="48"/>
      <c r="J950" s="45"/>
      <c r="K950" s="49"/>
      <c r="L950" s="50"/>
    </row>
    <row r="951" spans="1:12" ht="12.75">
      <c r="A951" s="204"/>
      <c r="B951" s="199" t="s">
        <v>233</v>
      </c>
      <c r="C951" s="32" t="str">
        <f>C948</f>
        <v>30-50-325 </v>
      </c>
      <c r="D951" s="32" t="str">
        <f>D948</f>
        <v>CAPSULE   </v>
      </c>
      <c r="E951" s="33">
        <f>(E942*(F942/F951))+(E945*(F945/F951))+(E948*(F948/F951))</f>
        <v>1</v>
      </c>
      <c r="F951" s="34">
        <f>F942+F945+F948</f>
        <v>566754</v>
      </c>
      <c r="G951" s="34">
        <f>G942+G945+G948</f>
        <v>137116.35377248554</v>
      </c>
      <c r="H951" s="35">
        <f>G951/G952</f>
        <v>1</v>
      </c>
      <c r="I951" s="36">
        <f>F951/G951</f>
        <v>4.133380041161273</v>
      </c>
      <c r="J951" s="33">
        <f>E951*I951</f>
        <v>4.133380041161273</v>
      </c>
      <c r="K951" s="37">
        <f>G951*J951</f>
        <v>566754</v>
      </c>
      <c r="L951" s="200">
        <f>K952/G952</f>
        <v>4.133380041161273</v>
      </c>
    </row>
    <row r="952" spans="1:12" ht="13.5" thickBot="1">
      <c r="A952" s="205"/>
      <c r="B952" s="201"/>
      <c r="C952" s="51"/>
      <c r="D952" s="51"/>
      <c r="E952" s="52"/>
      <c r="F952" s="53">
        <f>SUM(F951:F951)</f>
        <v>566754</v>
      </c>
      <c r="G952" s="53">
        <f>SUM(G951:G951)</f>
        <v>137116.35377248554</v>
      </c>
      <c r="H952" s="54">
        <f>SUM(H951:H951)</f>
        <v>1</v>
      </c>
      <c r="I952" s="55" t="s">
        <v>231</v>
      </c>
      <c r="J952" s="56"/>
      <c r="K952" s="57">
        <f>SUM(K951:K951)</f>
        <v>566754</v>
      </c>
      <c r="L952" s="202"/>
    </row>
    <row r="953" spans="1:12" ht="14.25" thickBot="1" thickTop="1">
      <c r="A953" s="58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60"/>
    </row>
    <row r="954" spans="1:12" ht="13.5" thickTop="1">
      <c r="A954" s="203" t="s">
        <v>173</v>
      </c>
      <c r="B954" s="206" t="s">
        <v>3</v>
      </c>
      <c r="C954" s="26" t="s">
        <v>174</v>
      </c>
      <c r="D954" s="26" t="s">
        <v>12</v>
      </c>
      <c r="E954" s="27">
        <v>1</v>
      </c>
      <c r="F954" s="28">
        <v>0.0001</v>
      </c>
      <c r="G954" s="28">
        <v>0.0001</v>
      </c>
      <c r="H954" s="29">
        <f>G954/G955</f>
        <v>1</v>
      </c>
      <c r="I954" s="30">
        <f>F954/G954</f>
        <v>1</v>
      </c>
      <c r="J954" s="27">
        <f>E954*I954</f>
        <v>1</v>
      </c>
      <c r="K954" s="31">
        <f>G954*J954</f>
        <v>0.0001</v>
      </c>
      <c r="L954" s="207">
        <f>K955/G955</f>
        <v>1</v>
      </c>
    </row>
    <row r="955" spans="1:12" ht="12.75">
      <c r="A955" s="204"/>
      <c r="B955" s="199"/>
      <c r="C955" s="32"/>
      <c r="D955" s="32"/>
      <c r="E955" s="33"/>
      <c r="F955" s="38">
        <f>SUM(F954)</f>
        <v>0.0001</v>
      </c>
      <c r="G955" s="38">
        <f>SUM(G954:G954)</f>
        <v>0.0001</v>
      </c>
      <c r="H955" s="39">
        <f>SUM(H954:H954)</f>
        <v>1</v>
      </c>
      <c r="I955" s="40"/>
      <c r="J955" s="41"/>
      <c r="K955" s="42">
        <f>SUM(K954:K954)</f>
        <v>0.0001</v>
      </c>
      <c r="L955" s="200"/>
    </row>
    <row r="956" spans="1:12" ht="12.75">
      <c r="A956" s="204"/>
      <c r="B956" s="43"/>
      <c r="C956" s="44"/>
      <c r="D956" s="44"/>
      <c r="E956" s="45"/>
      <c r="F956" s="46"/>
      <c r="G956" s="46"/>
      <c r="H956" s="47" t="s">
        <v>231</v>
      </c>
      <c r="I956" s="48"/>
      <c r="J956" s="45"/>
      <c r="K956" s="49"/>
      <c r="L956" s="50"/>
    </row>
    <row r="957" spans="1:12" ht="12.75">
      <c r="A957" s="204"/>
      <c r="B957" s="199" t="s">
        <v>156</v>
      </c>
      <c r="C957" s="32" t="s">
        <v>174</v>
      </c>
      <c r="D957" s="32" t="s">
        <v>12</v>
      </c>
      <c r="E957" s="33">
        <v>1</v>
      </c>
      <c r="F957" s="34">
        <v>20577</v>
      </c>
      <c r="G957" s="34">
        <v>4970</v>
      </c>
      <c r="H957" s="35">
        <f>G957/G958</f>
        <v>1</v>
      </c>
      <c r="I957" s="36">
        <f>F957/G957</f>
        <v>4.140241448692153</v>
      </c>
      <c r="J957" s="33">
        <f>E957*I957</f>
        <v>4.140241448692153</v>
      </c>
      <c r="K957" s="37">
        <f>G957*J957</f>
        <v>20577</v>
      </c>
      <c r="L957" s="200">
        <f>K958/G958</f>
        <v>4.140241448692153</v>
      </c>
    </row>
    <row r="958" spans="1:12" ht="12.75">
      <c r="A958" s="204"/>
      <c r="B958" s="199"/>
      <c r="C958" s="32"/>
      <c r="D958" s="32"/>
      <c r="E958" s="33"/>
      <c r="F958" s="38">
        <f>SUM(F957)</f>
        <v>20577</v>
      </c>
      <c r="G958" s="38">
        <f>SUM(G957)</f>
        <v>4970</v>
      </c>
      <c r="H958" s="39">
        <f>SUM(H957:H957)</f>
        <v>1</v>
      </c>
      <c r="I958" s="40"/>
      <c r="J958" s="41"/>
      <c r="K958" s="42">
        <f>SUM(K957:K957)</f>
        <v>20577</v>
      </c>
      <c r="L958" s="200"/>
    </row>
    <row r="959" spans="1:12" ht="12.75">
      <c r="A959" s="204"/>
      <c r="B959" s="43"/>
      <c r="C959" s="44"/>
      <c r="D959" s="44"/>
      <c r="E959" s="45"/>
      <c r="F959" s="46"/>
      <c r="G959" s="46"/>
      <c r="H959" s="47" t="s">
        <v>231</v>
      </c>
      <c r="I959" s="48"/>
      <c r="J959" s="45"/>
      <c r="K959" s="49"/>
      <c r="L959" s="50"/>
    </row>
    <row r="960" spans="1:12" ht="12.75">
      <c r="A960" s="204"/>
      <c r="B960" s="199" t="s">
        <v>232</v>
      </c>
      <c r="C960" s="32" t="s">
        <v>174</v>
      </c>
      <c r="D960" s="32" t="s">
        <v>12</v>
      </c>
      <c r="E960" s="33">
        <v>1</v>
      </c>
      <c r="F960" s="34">
        <v>100</v>
      </c>
      <c r="G960" s="34">
        <v>33</v>
      </c>
      <c r="H960" s="35">
        <f>G960/G961</f>
        <v>1</v>
      </c>
      <c r="I960" s="36">
        <f>F960/G960</f>
        <v>3.0303030303030303</v>
      </c>
      <c r="J960" s="33">
        <f>E960*I960</f>
        <v>3.0303030303030303</v>
      </c>
      <c r="K960" s="37">
        <f>G960*J960</f>
        <v>100</v>
      </c>
      <c r="L960" s="200">
        <f>K961/G961</f>
        <v>3.0303030303030303</v>
      </c>
    </row>
    <row r="961" spans="1:12" ht="12.75">
      <c r="A961" s="204"/>
      <c r="B961" s="199"/>
      <c r="C961" s="32"/>
      <c r="D961" s="32"/>
      <c r="E961" s="33"/>
      <c r="F961" s="38">
        <f>SUM(F960)</f>
        <v>100</v>
      </c>
      <c r="G961" s="38">
        <f>SUM(G960)</f>
        <v>33</v>
      </c>
      <c r="H961" s="39">
        <f>SUM(H960:H960)</f>
        <v>1</v>
      </c>
      <c r="I961" s="40"/>
      <c r="J961" s="41"/>
      <c r="K961" s="42">
        <f>SUM(K960:K960)</f>
        <v>100</v>
      </c>
      <c r="L961" s="200"/>
    </row>
    <row r="962" spans="1:12" ht="12.75">
      <c r="A962" s="204"/>
      <c r="B962" s="43"/>
      <c r="C962" s="44"/>
      <c r="D962" s="44"/>
      <c r="E962" s="45"/>
      <c r="F962" s="46"/>
      <c r="G962" s="46"/>
      <c r="H962" s="47" t="s">
        <v>231</v>
      </c>
      <c r="I962" s="48"/>
      <c r="J962" s="45"/>
      <c r="K962" s="49"/>
      <c r="L962" s="50"/>
    </row>
    <row r="963" spans="1:12" ht="12.75">
      <c r="A963" s="204"/>
      <c r="B963" s="199" t="s">
        <v>233</v>
      </c>
      <c r="C963" s="32" t="str">
        <f>C960</f>
        <v>400MG-5MG </v>
      </c>
      <c r="D963" s="32" t="str">
        <f>D960</f>
        <v>TABLET    </v>
      </c>
      <c r="E963" s="33">
        <f>(E954*(F954/F963))+(E957*(F957/F963))+(E960*(F960/F963))</f>
        <v>0.9999999999999999</v>
      </c>
      <c r="F963" s="34">
        <f>F954+F957+F960</f>
        <v>20677.0001</v>
      </c>
      <c r="G963" s="34">
        <f>G954+G957+G960</f>
        <v>5003.0001</v>
      </c>
      <c r="H963" s="35">
        <f>G963/G964</f>
        <v>1</v>
      </c>
      <c r="I963" s="36">
        <f>F963/G963</f>
        <v>4.132920185230458</v>
      </c>
      <c r="J963" s="33">
        <f>E963*I963</f>
        <v>4.132920185230457</v>
      </c>
      <c r="K963" s="37">
        <f>G963*J963</f>
        <v>20677.000099999997</v>
      </c>
      <c r="L963" s="200">
        <f>K964/G964</f>
        <v>4.132920185230457</v>
      </c>
    </row>
    <row r="964" spans="1:12" ht="13.5" thickBot="1">
      <c r="A964" s="205"/>
      <c r="B964" s="201"/>
      <c r="C964" s="51"/>
      <c r="D964" s="51"/>
      <c r="E964" s="52"/>
      <c r="F964" s="53">
        <f>SUM(F963:F963)</f>
        <v>20677.0001</v>
      </c>
      <c r="G964" s="53">
        <f>SUM(G963:G963)</f>
        <v>5003.0001</v>
      </c>
      <c r="H964" s="54">
        <f>SUM(H963:H963)</f>
        <v>1</v>
      </c>
      <c r="I964" s="55" t="s">
        <v>231</v>
      </c>
      <c r="J964" s="56"/>
      <c r="K964" s="57">
        <f>SUM(K963:K963)</f>
        <v>20677.000099999997</v>
      </c>
      <c r="L964" s="202"/>
    </row>
    <row r="965" spans="1:12" ht="14.25" thickBot="1" thickTop="1">
      <c r="A965" s="58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60"/>
    </row>
    <row r="966" spans="1:12" ht="13.5" thickTop="1">
      <c r="A966" s="203" t="s">
        <v>7</v>
      </c>
      <c r="B966" s="210" t="s">
        <v>3</v>
      </c>
      <c r="C966" s="26" t="s">
        <v>13</v>
      </c>
      <c r="D966" s="26" t="s">
        <v>12</v>
      </c>
      <c r="E966" s="27">
        <v>1</v>
      </c>
      <c r="F966" s="28">
        <v>174578</v>
      </c>
      <c r="G966" s="28">
        <f>F966/I966</f>
        <v>37931.73033710845</v>
      </c>
      <c r="H966" s="29">
        <f>G966/G968</f>
        <v>0.9964295550181149</v>
      </c>
      <c r="I966" s="30">
        <f>(F970+F974)/(G970+G974)</f>
        <v>4.602426476421802</v>
      </c>
      <c r="J966" s="27">
        <f>E966*I966</f>
        <v>4.602426476421802</v>
      </c>
      <c r="K966" s="31">
        <f>G966*J966</f>
        <v>174578</v>
      </c>
      <c r="L966" s="207">
        <f>K968/G968</f>
        <v>4.600179039155425</v>
      </c>
    </row>
    <row r="967" spans="1:12" ht="12.75">
      <c r="A967" s="204"/>
      <c r="B967" s="208"/>
      <c r="C967" s="32" t="s">
        <v>11</v>
      </c>
      <c r="D967" s="32" t="s">
        <v>12</v>
      </c>
      <c r="E967" s="33">
        <v>1</v>
      </c>
      <c r="F967" s="34">
        <v>540</v>
      </c>
      <c r="G967" s="34">
        <f>F967/I967</f>
        <v>135.91844556827255</v>
      </c>
      <c r="H967" s="35">
        <f>G967/G968</f>
        <v>0.0035704449818851004</v>
      </c>
      <c r="I967" s="36">
        <f>(F971+F975)/(G971+G975)</f>
        <v>3.972970686519183</v>
      </c>
      <c r="J967" s="33">
        <f>E967*I967</f>
        <v>3.972970686519183</v>
      </c>
      <c r="K967" s="37">
        <f>G967*J967</f>
        <v>540</v>
      </c>
      <c r="L967" s="200"/>
    </row>
    <row r="968" spans="1:12" ht="12.75">
      <c r="A968" s="204"/>
      <c r="B968" s="208"/>
      <c r="C968" s="32"/>
      <c r="D968" s="32"/>
      <c r="E968" s="33"/>
      <c r="F968" s="38">
        <f>SUM(F966:F967)</f>
        <v>175118</v>
      </c>
      <c r="G968" s="38">
        <f>SUM(G966:G967)</f>
        <v>38067.64878267672</v>
      </c>
      <c r="H968" s="39">
        <f>SUM(H966:H967)</f>
        <v>1</v>
      </c>
      <c r="I968" s="40"/>
      <c r="J968" s="41"/>
      <c r="K968" s="42">
        <f>SUM(K966:K967)</f>
        <v>175118</v>
      </c>
      <c r="L968" s="200"/>
    </row>
    <row r="969" spans="1:12" ht="12.75">
      <c r="A969" s="204"/>
      <c r="B969" s="43"/>
      <c r="C969" s="44"/>
      <c r="D969" s="44"/>
      <c r="E969" s="45"/>
      <c r="F969" s="46"/>
      <c r="G969" s="46"/>
      <c r="H969" s="47" t="s">
        <v>231</v>
      </c>
      <c r="I969" s="48"/>
      <c r="J969" s="45"/>
      <c r="K969" s="49"/>
      <c r="L969" s="50"/>
    </row>
    <row r="970" spans="1:12" ht="12.75">
      <c r="A970" s="204"/>
      <c r="B970" s="208" t="s">
        <v>156</v>
      </c>
      <c r="C970" s="32" t="s">
        <v>13</v>
      </c>
      <c r="D970" s="32" t="s">
        <v>12</v>
      </c>
      <c r="E970" s="33">
        <v>1</v>
      </c>
      <c r="F970" s="34">
        <v>745719</v>
      </c>
      <c r="G970" s="34">
        <v>161579</v>
      </c>
      <c r="H970" s="35">
        <f>G970/G972</f>
        <v>0.8759473495896174</v>
      </c>
      <c r="I970" s="36">
        <f>F970/G970</f>
        <v>4.6151975194796355</v>
      </c>
      <c r="J970" s="33">
        <f>E970*I970</f>
        <v>4.6151975194796355</v>
      </c>
      <c r="K970" s="37">
        <f>G970*J970</f>
        <v>745719</v>
      </c>
      <c r="L970" s="200">
        <f>K972/G972</f>
        <v>4.538734265051881</v>
      </c>
    </row>
    <row r="971" spans="1:12" ht="12.75">
      <c r="A971" s="204"/>
      <c r="B971" s="208"/>
      <c r="C971" s="32" t="s">
        <v>11</v>
      </c>
      <c r="D971" s="32" t="s">
        <v>12</v>
      </c>
      <c r="E971" s="33">
        <v>1</v>
      </c>
      <c r="F971" s="34">
        <v>91505</v>
      </c>
      <c r="G971" s="34">
        <v>22883</v>
      </c>
      <c r="H971" s="35">
        <f>G971/G972</f>
        <v>0.12405265041038263</v>
      </c>
      <c r="I971" s="36">
        <f>F971/G971</f>
        <v>3.998820084779094</v>
      </c>
      <c r="J971" s="33">
        <f>E971*I971</f>
        <v>3.998820084779094</v>
      </c>
      <c r="K971" s="37">
        <f>G971*J971</f>
        <v>91505</v>
      </c>
      <c r="L971" s="200"/>
    </row>
    <row r="972" spans="1:12" ht="12.75">
      <c r="A972" s="204"/>
      <c r="B972" s="208"/>
      <c r="C972" s="32"/>
      <c r="D972" s="32"/>
      <c r="E972" s="33"/>
      <c r="F972" s="38">
        <f>SUM(F970:F971)</f>
        <v>837224</v>
      </c>
      <c r="G972" s="38">
        <f>SUM(G970:G971)</f>
        <v>184462</v>
      </c>
      <c r="H972" s="39">
        <f>SUM(H970:H971)</f>
        <v>1</v>
      </c>
      <c r="I972" s="40"/>
      <c r="J972" s="41"/>
      <c r="K972" s="42">
        <f>SUM(K970:K971)</f>
        <v>837224</v>
      </c>
      <c r="L972" s="200"/>
    </row>
    <row r="973" spans="1:12" ht="12.75">
      <c r="A973" s="204"/>
      <c r="B973" s="43"/>
      <c r="C973" s="44"/>
      <c r="D973" s="44"/>
      <c r="E973" s="45"/>
      <c r="F973" s="46"/>
      <c r="G973" s="46"/>
      <c r="H973" s="47" t="s">
        <v>231</v>
      </c>
      <c r="I973" s="48"/>
      <c r="J973" s="45"/>
      <c r="K973" s="49"/>
      <c r="L973" s="50"/>
    </row>
    <row r="974" spans="1:12" ht="12.75">
      <c r="A974" s="204"/>
      <c r="B974" s="208" t="s">
        <v>232</v>
      </c>
      <c r="C974" s="32" t="s">
        <v>13</v>
      </c>
      <c r="D974" s="32" t="s">
        <v>12</v>
      </c>
      <c r="E974" s="33">
        <v>1</v>
      </c>
      <c r="F974" s="34">
        <v>8430</v>
      </c>
      <c r="G974" s="34">
        <v>2280</v>
      </c>
      <c r="H974" s="35">
        <f>G974/G976</f>
        <v>0.7504937458854509</v>
      </c>
      <c r="I974" s="36">
        <f>F974/G974</f>
        <v>3.6973684210526314</v>
      </c>
      <c r="J974" s="33">
        <f>E974*I974</f>
        <v>3.6973684210526314</v>
      </c>
      <c r="K974" s="37">
        <f>G974*J974</f>
        <v>8430</v>
      </c>
      <c r="L974" s="200">
        <f>K976/G976</f>
        <v>3.5714285714285716</v>
      </c>
    </row>
    <row r="975" spans="1:12" ht="12.75">
      <c r="A975" s="204"/>
      <c r="B975" s="208"/>
      <c r="C975" s="32" t="s">
        <v>11</v>
      </c>
      <c r="D975" s="32" t="s">
        <v>12</v>
      </c>
      <c r="E975" s="33">
        <v>1</v>
      </c>
      <c r="F975" s="34">
        <v>2420</v>
      </c>
      <c r="G975" s="34">
        <v>758</v>
      </c>
      <c r="H975" s="35">
        <f>G975/G976</f>
        <v>0.24950625411454905</v>
      </c>
      <c r="I975" s="36">
        <f>F975/G975</f>
        <v>3.192612137203166</v>
      </c>
      <c r="J975" s="33">
        <f>E975*I975</f>
        <v>3.192612137203166</v>
      </c>
      <c r="K975" s="37">
        <f>G975*J975</f>
        <v>2420</v>
      </c>
      <c r="L975" s="200"/>
    </row>
    <row r="976" spans="1:12" ht="12.75">
      <c r="A976" s="204"/>
      <c r="B976" s="208"/>
      <c r="C976" s="32"/>
      <c r="D976" s="32"/>
      <c r="E976" s="33"/>
      <c r="F976" s="38">
        <f>SUM(F974:F975)</f>
        <v>10850</v>
      </c>
      <c r="G976" s="38">
        <f>SUM(G974:G975)</f>
        <v>3038</v>
      </c>
      <c r="H976" s="39">
        <f>SUM(H974:H975)</f>
        <v>1</v>
      </c>
      <c r="I976" s="40"/>
      <c r="J976" s="41"/>
      <c r="K976" s="42">
        <f>SUM(K974:K975)</f>
        <v>10850</v>
      </c>
      <c r="L976" s="200"/>
    </row>
    <row r="977" spans="1:12" ht="12.75">
      <c r="A977" s="204"/>
      <c r="B977" s="43"/>
      <c r="C977" s="44"/>
      <c r="D977" s="44"/>
      <c r="E977" s="45"/>
      <c r="F977" s="46"/>
      <c r="G977" s="46"/>
      <c r="H977" s="47" t="s">
        <v>231</v>
      </c>
      <c r="I977" s="48"/>
      <c r="J977" s="45"/>
      <c r="K977" s="49"/>
      <c r="L977" s="50"/>
    </row>
    <row r="978" spans="1:12" ht="12.75">
      <c r="A978" s="204"/>
      <c r="B978" s="208" t="s">
        <v>233</v>
      </c>
      <c r="C978" s="32" t="str">
        <f>C974</f>
        <v>50 MG     </v>
      </c>
      <c r="D978" s="32" t="str">
        <f>D974</f>
        <v>TABLET    </v>
      </c>
      <c r="E978" s="33">
        <f>(E966*(F966/F978))+(E970*(F970/F978))+(E974*(F974/F978))</f>
        <v>1</v>
      </c>
      <c r="F978" s="34">
        <f>F966+F970+F974</f>
        <v>928727</v>
      </c>
      <c r="G978" s="34">
        <f>G966+G970+G974</f>
        <v>201790.73033710846</v>
      </c>
      <c r="H978" s="35">
        <f>G978/G980</f>
        <v>0.894590742183618</v>
      </c>
      <c r="I978" s="36">
        <f>F978/G978</f>
        <v>4.602426476421802</v>
      </c>
      <c r="J978" s="33">
        <f>E978*I978</f>
        <v>4.602426476421802</v>
      </c>
      <c r="K978" s="37">
        <f>G978*J978</f>
        <v>928727.0000000001</v>
      </c>
      <c r="L978" s="200">
        <f>K980/G980</f>
        <v>4.5360760087799425</v>
      </c>
    </row>
    <row r="979" spans="1:12" ht="12.75">
      <c r="A979" s="204"/>
      <c r="B979" s="208"/>
      <c r="C979" s="32" t="str">
        <f>C975</f>
        <v>100 MG    </v>
      </c>
      <c r="D979" s="32" t="str">
        <f>D975</f>
        <v>TABLET    </v>
      </c>
      <c r="E979" s="33">
        <f>(E967*(F967/F979))+(E971*(F971/F979))+(E975*(F975/F979))</f>
        <v>1</v>
      </c>
      <c r="F979" s="34">
        <f>F967+F971+F975</f>
        <v>94465</v>
      </c>
      <c r="G979" s="34">
        <f>G967+G971+G975</f>
        <v>23776.918445568273</v>
      </c>
      <c r="H979" s="35">
        <f>G979/G980</f>
        <v>0.10540925781638198</v>
      </c>
      <c r="I979" s="36">
        <f>F979/G979</f>
        <v>3.9729706865191825</v>
      </c>
      <c r="J979" s="33">
        <f>E979*I979</f>
        <v>3.9729706865191825</v>
      </c>
      <c r="K979" s="37">
        <f>G979*J979</f>
        <v>94465</v>
      </c>
      <c r="L979" s="200"/>
    </row>
    <row r="980" spans="1:12" ht="13.5" thickBot="1">
      <c r="A980" s="205"/>
      <c r="B980" s="209"/>
      <c r="C980" s="51"/>
      <c r="D980" s="51"/>
      <c r="E980" s="52"/>
      <c r="F980" s="53">
        <f>SUM(F978:F979)</f>
        <v>1023192</v>
      </c>
      <c r="G980" s="53">
        <f>SUM(G978:G979)</f>
        <v>225567.64878267673</v>
      </c>
      <c r="H980" s="54">
        <f>SUM(H978:H979)</f>
        <v>1</v>
      </c>
      <c r="I980" s="55" t="s">
        <v>231</v>
      </c>
      <c r="J980" s="56"/>
      <c r="K980" s="57">
        <f>SUM(K978:K979)</f>
        <v>1023192.0000000001</v>
      </c>
      <c r="L980" s="202"/>
    </row>
    <row r="981" spans="1:12" ht="14.25" thickBot="1" thickTop="1">
      <c r="A981" s="66"/>
      <c r="B981" s="67"/>
      <c r="C981" s="67"/>
      <c r="D981" s="67"/>
      <c r="E981" s="68"/>
      <c r="F981" s="69"/>
      <c r="G981" s="70"/>
      <c r="H981" s="68"/>
      <c r="I981" s="68"/>
      <c r="J981" s="71"/>
      <c r="K981" s="72"/>
      <c r="L981" s="60"/>
    </row>
    <row r="982" spans="1:12" ht="13.5" thickTop="1">
      <c r="A982" s="203" t="s">
        <v>7</v>
      </c>
      <c r="B982" s="206" t="s">
        <v>3</v>
      </c>
      <c r="C982" s="26" t="s">
        <v>9</v>
      </c>
      <c r="D982" s="26" t="s">
        <v>10</v>
      </c>
      <c r="E982" s="27">
        <v>1</v>
      </c>
      <c r="F982" s="28">
        <v>16328.500000000002</v>
      </c>
      <c r="G982" s="28">
        <v>679</v>
      </c>
      <c r="H982" s="29">
        <f>G982/G983</f>
        <v>1</v>
      </c>
      <c r="I982" s="30">
        <f>F982/G982</f>
        <v>24.047864506627395</v>
      </c>
      <c r="J982" s="27">
        <f>E982*I982</f>
        <v>24.047864506627395</v>
      </c>
      <c r="K982" s="31">
        <f>G982*J982</f>
        <v>16328.500000000002</v>
      </c>
      <c r="L982" s="207">
        <f>K983/G983</f>
        <v>24.047864506627395</v>
      </c>
    </row>
    <row r="983" spans="1:12" ht="12.75">
      <c r="A983" s="204"/>
      <c r="B983" s="199"/>
      <c r="C983" s="32"/>
      <c r="D983" s="32"/>
      <c r="E983" s="33"/>
      <c r="F983" s="38">
        <f>SUM(F982)</f>
        <v>16328.500000000002</v>
      </c>
      <c r="G983" s="38">
        <f>SUM(G982:G982)</f>
        <v>679</v>
      </c>
      <c r="H983" s="39">
        <f>SUM(H982:H982)</f>
        <v>1</v>
      </c>
      <c r="I983" s="40"/>
      <c r="J983" s="41"/>
      <c r="K983" s="42">
        <f>SUM(K982:K982)</f>
        <v>16328.500000000002</v>
      </c>
      <c r="L983" s="200"/>
    </row>
    <row r="984" spans="1:12" ht="12.75">
      <c r="A984" s="204"/>
      <c r="B984" s="43"/>
      <c r="C984" s="44"/>
      <c r="D984" s="44"/>
      <c r="E984" s="45"/>
      <c r="F984" s="46"/>
      <c r="G984" s="46"/>
      <c r="H984" s="47" t="s">
        <v>231</v>
      </c>
      <c r="I984" s="48"/>
      <c r="J984" s="45"/>
      <c r="K984" s="49"/>
      <c r="L984" s="50"/>
    </row>
    <row r="985" spans="1:12" ht="12.75">
      <c r="A985" s="204"/>
      <c r="B985" s="199" t="s">
        <v>156</v>
      </c>
      <c r="C985" s="32" t="s">
        <v>9</v>
      </c>
      <c r="D985" s="32" t="s">
        <v>10</v>
      </c>
      <c r="E985" s="33">
        <v>1</v>
      </c>
      <c r="F985" s="34">
        <v>46550.30000000001</v>
      </c>
      <c r="G985" s="34">
        <v>1937</v>
      </c>
      <c r="H985" s="35">
        <f>G985/G986</f>
        <v>1</v>
      </c>
      <c r="I985" s="36">
        <f>F985/G985</f>
        <v>24.032163138874555</v>
      </c>
      <c r="J985" s="33">
        <f>E985*I985</f>
        <v>24.032163138874555</v>
      </c>
      <c r="K985" s="37">
        <f>G985*J985</f>
        <v>46550.30000000001</v>
      </c>
      <c r="L985" s="200">
        <f>K986/G986</f>
        <v>24.032163138874555</v>
      </c>
    </row>
    <row r="986" spans="1:12" ht="12.75">
      <c r="A986" s="204"/>
      <c r="B986" s="199"/>
      <c r="C986" s="32"/>
      <c r="D986" s="32"/>
      <c r="E986" s="33"/>
      <c r="F986" s="38">
        <f>SUM(F985)</f>
        <v>46550.30000000001</v>
      </c>
      <c r="G986" s="38">
        <f>SUM(G985)</f>
        <v>1937</v>
      </c>
      <c r="H986" s="39">
        <f>SUM(H985:H985)</f>
        <v>1</v>
      </c>
      <c r="I986" s="40"/>
      <c r="J986" s="41"/>
      <c r="K986" s="42">
        <f>SUM(K985:K985)</f>
        <v>46550.30000000001</v>
      </c>
      <c r="L986" s="200"/>
    </row>
    <row r="987" spans="1:12" ht="12.75">
      <c r="A987" s="204"/>
      <c r="B987" s="43"/>
      <c r="C987" s="44"/>
      <c r="D987" s="44"/>
      <c r="E987" s="45"/>
      <c r="F987" s="46"/>
      <c r="G987" s="46"/>
      <c r="H987" s="47" t="s">
        <v>231</v>
      </c>
      <c r="I987" s="48"/>
      <c r="J987" s="45"/>
      <c r="K987" s="49"/>
      <c r="L987" s="50"/>
    </row>
    <row r="988" spans="1:12" ht="12.75">
      <c r="A988" s="204"/>
      <c r="B988" s="199" t="s">
        <v>232</v>
      </c>
      <c r="C988" s="32" t="s">
        <v>9</v>
      </c>
      <c r="D988" s="32" t="s">
        <v>10</v>
      </c>
      <c r="E988" s="33">
        <v>1</v>
      </c>
      <c r="F988" s="34">
        <v>0.0001</v>
      </c>
      <c r="G988" s="34">
        <v>0.0001</v>
      </c>
      <c r="H988" s="35">
        <f>G988/G989</f>
        <v>1</v>
      </c>
      <c r="I988" s="36">
        <f>F988/G988</f>
        <v>1</v>
      </c>
      <c r="J988" s="33">
        <f>E988*I988</f>
        <v>1</v>
      </c>
      <c r="K988" s="37">
        <f>G988*J988</f>
        <v>0.0001</v>
      </c>
      <c r="L988" s="200">
        <f>K989/G989</f>
        <v>1</v>
      </c>
    </row>
    <row r="989" spans="1:12" ht="12.75">
      <c r="A989" s="204"/>
      <c r="B989" s="199"/>
      <c r="C989" s="32"/>
      <c r="D989" s="32"/>
      <c r="E989" s="33"/>
      <c r="F989" s="38">
        <f>SUM(F988)</f>
        <v>0.0001</v>
      </c>
      <c r="G989" s="38">
        <f>SUM(G988)</f>
        <v>0.0001</v>
      </c>
      <c r="H989" s="39">
        <f>SUM(H988:H988)</f>
        <v>1</v>
      </c>
      <c r="I989" s="40"/>
      <c r="J989" s="41"/>
      <c r="K989" s="42">
        <f>SUM(K988:K988)</f>
        <v>0.0001</v>
      </c>
      <c r="L989" s="200"/>
    </row>
    <row r="990" spans="1:12" ht="12.75">
      <c r="A990" s="204"/>
      <c r="B990" s="43"/>
      <c r="C990" s="44"/>
      <c r="D990" s="44"/>
      <c r="E990" s="45"/>
      <c r="F990" s="46"/>
      <c r="G990" s="46"/>
      <c r="H990" s="47" t="s">
        <v>231</v>
      </c>
      <c r="I990" s="48"/>
      <c r="J990" s="45"/>
      <c r="K990" s="49"/>
      <c r="L990" s="50"/>
    </row>
    <row r="991" spans="1:12" ht="12.75">
      <c r="A991" s="204"/>
      <c r="B991" s="199" t="s">
        <v>233</v>
      </c>
      <c r="C991" s="32" t="str">
        <f>C988</f>
        <v>50 MG/5 ML</v>
      </c>
      <c r="D991" s="32" t="str">
        <f>D988</f>
        <v>SOLUTION  </v>
      </c>
      <c r="E991" s="33">
        <f>(E982*(F982/F991))+(E985*(F985/F991))+(E988*(F988/F991))</f>
        <v>1</v>
      </c>
      <c r="F991" s="34">
        <f>F982+F985+F988</f>
        <v>62878.80010000001</v>
      </c>
      <c r="G991" s="34">
        <f>G982+G985+G988</f>
        <v>2616.0001</v>
      </c>
      <c r="H991" s="35">
        <f>G991/G992</f>
        <v>1</v>
      </c>
      <c r="I991" s="36">
        <f>F991/G991</f>
        <v>24.03623765151997</v>
      </c>
      <c r="J991" s="33">
        <f>E991*I991</f>
        <v>24.03623765151997</v>
      </c>
      <c r="K991" s="37">
        <f>G991*J991</f>
        <v>62878.80010000001</v>
      </c>
      <c r="L991" s="200">
        <f>K992/G992</f>
        <v>24.03623765151997</v>
      </c>
    </row>
    <row r="992" spans="1:12" ht="13.5" thickBot="1">
      <c r="A992" s="205"/>
      <c r="B992" s="201"/>
      <c r="C992" s="51"/>
      <c r="D992" s="51"/>
      <c r="E992" s="52"/>
      <c r="F992" s="53">
        <f>SUM(F991:F991)</f>
        <v>62878.80010000001</v>
      </c>
      <c r="G992" s="53">
        <f>SUM(G991:G991)</f>
        <v>2616.0001</v>
      </c>
      <c r="H992" s="54">
        <f>SUM(H991:H991)</f>
        <v>1</v>
      </c>
      <c r="I992" s="55" t="s">
        <v>231</v>
      </c>
      <c r="J992" s="56"/>
      <c r="K992" s="57">
        <f>SUM(K991:K991)</f>
        <v>62878.80010000001</v>
      </c>
      <c r="L992" s="202"/>
    </row>
    <row r="993" spans="1:12" ht="14.25" thickBot="1" thickTop="1">
      <c r="A993" s="58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60"/>
    </row>
    <row r="994" spans="1:12" ht="13.5" thickTop="1">
      <c r="A994" s="203" t="s">
        <v>122</v>
      </c>
      <c r="B994" s="210" t="s">
        <v>3</v>
      </c>
      <c r="C994" s="26" t="s">
        <v>123</v>
      </c>
      <c r="D994" s="26" t="s">
        <v>103</v>
      </c>
      <c r="E994" s="27">
        <v>1</v>
      </c>
      <c r="F994" s="28">
        <v>25291</v>
      </c>
      <c r="G994" s="28">
        <f>F994/I994</f>
        <v>9245.994320990223</v>
      </c>
      <c r="H994" s="29">
        <f>G994/G996</f>
        <v>0.3056428941041195</v>
      </c>
      <c r="I994" s="30">
        <f>(F998+F1002)/(G998+G1002)</f>
        <v>2.7353466941445617</v>
      </c>
      <c r="J994" s="27">
        <f>E994*I994</f>
        <v>2.7353466941445617</v>
      </c>
      <c r="K994" s="31">
        <f>G994*J994</f>
        <v>25290.999999999996</v>
      </c>
      <c r="L994" s="207">
        <f>K996/G996</f>
        <v>2.2936949705463605</v>
      </c>
    </row>
    <row r="995" spans="1:12" ht="12.75">
      <c r="A995" s="204"/>
      <c r="B995" s="208"/>
      <c r="C995" s="32" t="s">
        <v>124</v>
      </c>
      <c r="D995" s="32" t="s">
        <v>103</v>
      </c>
      <c r="E995" s="33">
        <v>1</v>
      </c>
      <c r="F995" s="34">
        <v>44095.5</v>
      </c>
      <c r="G995" s="34">
        <f>F995/I995</f>
        <v>21004.976662946698</v>
      </c>
      <c r="H995" s="35">
        <f>G995/G996</f>
        <v>0.6943571058958805</v>
      </c>
      <c r="I995" s="36">
        <f>(F999+F1003)/(G999+G1003)</f>
        <v>2.099288216672269</v>
      </c>
      <c r="J995" s="33">
        <f>E995*I995</f>
        <v>2.099288216672269</v>
      </c>
      <c r="K995" s="37">
        <f>G995*J995</f>
        <v>44095.5</v>
      </c>
      <c r="L995" s="200"/>
    </row>
    <row r="996" spans="1:12" ht="12.75">
      <c r="A996" s="204"/>
      <c r="B996" s="208"/>
      <c r="C996" s="32"/>
      <c r="D996" s="32"/>
      <c r="E996" s="33"/>
      <c r="F996" s="38">
        <f>SUM(F994:F995)</f>
        <v>69386.5</v>
      </c>
      <c r="G996" s="38">
        <f>SUM(G994:G995)</f>
        <v>30250.97098393692</v>
      </c>
      <c r="H996" s="39">
        <f>SUM(H994:H995)</f>
        <v>1</v>
      </c>
      <c r="I996" s="40"/>
      <c r="J996" s="41"/>
      <c r="K996" s="42">
        <f>SUM(K994:K995)</f>
        <v>69386.5</v>
      </c>
      <c r="L996" s="200"/>
    </row>
    <row r="997" spans="1:12" ht="12.75">
      <c r="A997" s="204"/>
      <c r="B997" s="43"/>
      <c r="C997" s="44"/>
      <c r="D997" s="44"/>
      <c r="E997" s="45"/>
      <c r="F997" s="46"/>
      <c r="G997" s="46"/>
      <c r="H997" s="47" t="s">
        <v>231</v>
      </c>
      <c r="I997" s="48"/>
      <c r="J997" s="45"/>
      <c r="K997" s="49"/>
      <c r="L997" s="50"/>
    </row>
    <row r="998" spans="1:12" ht="12.75">
      <c r="A998" s="204"/>
      <c r="B998" s="208" t="s">
        <v>156</v>
      </c>
      <c r="C998" s="32" t="s">
        <v>123</v>
      </c>
      <c r="D998" s="32" t="s">
        <v>103</v>
      </c>
      <c r="E998" s="33">
        <v>1</v>
      </c>
      <c r="F998" s="34">
        <v>143430.222</v>
      </c>
      <c r="G998" s="34">
        <v>52351</v>
      </c>
      <c r="H998" s="35">
        <f>G998/G1000</f>
        <v>0.16255853237445814</v>
      </c>
      <c r="I998" s="36">
        <f>F998/G998</f>
        <v>2.7397799851005713</v>
      </c>
      <c r="J998" s="33">
        <f>E998*I998</f>
        <v>2.7397799851005713</v>
      </c>
      <c r="K998" s="37">
        <f>G998*J998</f>
        <v>143430.222</v>
      </c>
      <c r="L998" s="200">
        <f>K1000/G1000</f>
        <v>2.19990073716635</v>
      </c>
    </row>
    <row r="999" spans="1:12" ht="12.75">
      <c r="A999" s="204"/>
      <c r="B999" s="208"/>
      <c r="C999" s="32" t="s">
        <v>124</v>
      </c>
      <c r="D999" s="32" t="s">
        <v>103</v>
      </c>
      <c r="E999" s="33">
        <v>1</v>
      </c>
      <c r="F999" s="34">
        <v>565034.611</v>
      </c>
      <c r="G999" s="34">
        <v>269693</v>
      </c>
      <c r="H999" s="35">
        <f>G999/G1000</f>
        <v>0.8374414676255418</v>
      </c>
      <c r="I999" s="36">
        <f>F999/G999</f>
        <v>2.0951029911788592</v>
      </c>
      <c r="J999" s="33">
        <f>E999*I999</f>
        <v>2.0951029911788592</v>
      </c>
      <c r="K999" s="37">
        <f>G999*J999</f>
        <v>565034.611</v>
      </c>
      <c r="L999" s="200"/>
    </row>
    <row r="1000" spans="1:12" ht="12.75">
      <c r="A1000" s="204"/>
      <c r="B1000" s="208"/>
      <c r="C1000" s="32"/>
      <c r="D1000" s="32"/>
      <c r="E1000" s="33"/>
      <c r="F1000" s="38">
        <f>SUM(F998:F999)</f>
        <v>708464.8330000001</v>
      </c>
      <c r="G1000" s="38">
        <f>SUM(G998:G999)</f>
        <v>322044</v>
      </c>
      <c r="H1000" s="39">
        <f>SUM(H998:H999)</f>
        <v>1</v>
      </c>
      <c r="I1000" s="40"/>
      <c r="J1000" s="41"/>
      <c r="K1000" s="42">
        <f>SUM(K998:K999)</f>
        <v>708464.8330000001</v>
      </c>
      <c r="L1000" s="200"/>
    </row>
    <row r="1001" spans="1:12" ht="12.75">
      <c r="A1001" s="204"/>
      <c r="B1001" s="43"/>
      <c r="C1001" s="44"/>
      <c r="D1001" s="44"/>
      <c r="E1001" s="45"/>
      <c r="F1001" s="46"/>
      <c r="G1001" s="46"/>
      <c r="H1001" s="47" t="s">
        <v>231</v>
      </c>
      <c r="I1001" s="48"/>
      <c r="J1001" s="45"/>
      <c r="K1001" s="49"/>
      <c r="L1001" s="50"/>
    </row>
    <row r="1002" spans="1:12" ht="12.75">
      <c r="A1002" s="204"/>
      <c r="B1002" s="208" t="s">
        <v>232</v>
      </c>
      <c r="C1002" s="32" t="s">
        <v>123</v>
      </c>
      <c r="D1002" s="32" t="s">
        <v>103</v>
      </c>
      <c r="E1002" s="33">
        <v>1</v>
      </c>
      <c r="F1002" s="34">
        <v>1245</v>
      </c>
      <c r="G1002" s="34">
        <v>540</v>
      </c>
      <c r="H1002" s="35">
        <f>G1002/G1004</f>
        <v>0.34615384615384615</v>
      </c>
      <c r="I1002" s="36">
        <f>F1002/G1002</f>
        <v>2.3055555555555554</v>
      </c>
      <c r="J1002" s="33">
        <f>E1002*I1002</f>
        <v>2.3055555555555554</v>
      </c>
      <c r="K1002" s="37">
        <f>G1002*J1002</f>
        <v>1245</v>
      </c>
      <c r="L1002" s="200">
        <f>K1004/G1004</f>
        <v>2.894230769230769</v>
      </c>
    </row>
    <row r="1003" spans="1:12" ht="12.75">
      <c r="A1003" s="204"/>
      <c r="B1003" s="208"/>
      <c r="C1003" s="32" t="s">
        <v>124</v>
      </c>
      <c r="D1003" s="32" t="s">
        <v>103</v>
      </c>
      <c r="E1003" s="33">
        <v>1</v>
      </c>
      <c r="F1003" s="34">
        <v>3270</v>
      </c>
      <c r="G1003" s="34">
        <v>1020</v>
      </c>
      <c r="H1003" s="35">
        <f>G1003/G1004</f>
        <v>0.6538461538461539</v>
      </c>
      <c r="I1003" s="36">
        <f>F1003/G1003</f>
        <v>3.2058823529411766</v>
      </c>
      <c r="J1003" s="33">
        <f>E1003*I1003</f>
        <v>3.2058823529411766</v>
      </c>
      <c r="K1003" s="37">
        <f>G1003*J1003</f>
        <v>3270</v>
      </c>
      <c r="L1003" s="200"/>
    </row>
    <row r="1004" spans="1:12" ht="12.75">
      <c r="A1004" s="204"/>
      <c r="B1004" s="208"/>
      <c r="C1004" s="32"/>
      <c r="D1004" s="32"/>
      <c r="E1004" s="33"/>
      <c r="F1004" s="38">
        <f>SUM(F1002:F1003)</f>
        <v>4515</v>
      </c>
      <c r="G1004" s="38">
        <f>SUM(G1002:G1003)</f>
        <v>1560</v>
      </c>
      <c r="H1004" s="39">
        <f>SUM(H1002:H1003)</f>
        <v>1</v>
      </c>
      <c r="I1004" s="40"/>
      <c r="J1004" s="41"/>
      <c r="K1004" s="42">
        <f>SUM(K1002:K1003)</f>
        <v>4515</v>
      </c>
      <c r="L1004" s="200"/>
    </row>
    <row r="1005" spans="1:12" ht="12.75">
      <c r="A1005" s="204"/>
      <c r="B1005" s="43"/>
      <c r="C1005" s="44"/>
      <c r="D1005" s="44"/>
      <c r="E1005" s="45"/>
      <c r="F1005" s="46"/>
      <c r="G1005" s="46"/>
      <c r="H1005" s="47" t="s">
        <v>231</v>
      </c>
      <c r="I1005" s="48"/>
      <c r="J1005" s="45"/>
      <c r="K1005" s="49"/>
      <c r="L1005" s="50"/>
    </row>
    <row r="1006" spans="1:12" ht="12.75">
      <c r="A1006" s="204"/>
      <c r="B1006" s="208" t="s">
        <v>233</v>
      </c>
      <c r="C1006" s="32" t="str">
        <f>C1002</f>
        <v>2 MG-0.5MG</v>
      </c>
      <c r="D1006" s="32" t="str">
        <f>D1002</f>
        <v>TAB SUBL  </v>
      </c>
      <c r="E1006" s="33">
        <f>(E994*(F994/F1006))+(E998*(F998/F1006))+(E1002*(F1002/F1006))</f>
        <v>1</v>
      </c>
      <c r="F1006" s="34">
        <f>F994+F998+F1002</f>
        <v>169966.222</v>
      </c>
      <c r="G1006" s="34">
        <f>G994+G998+G1002</f>
        <v>62136.99432099023</v>
      </c>
      <c r="H1006" s="35">
        <f>G1006/G1008</f>
        <v>0.1756001735632277</v>
      </c>
      <c r="I1006" s="36">
        <f>F1006/G1006</f>
        <v>2.7353466941445617</v>
      </c>
      <c r="J1006" s="33">
        <f>E1006*I1006</f>
        <v>2.7353466941445617</v>
      </c>
      <c r="K1006" s="37">
        <f>G1006*J1006</f>
        <v>169966.222</v>
      </c>
      <c r="L1006" s="200">
        <f>K1008/G1008</f>
        <v>2.2109801957127657</v>
      </c>
    </row>
    <row r="1007" spans="1:12" ht="12.75">
      <c r="A1007" s="204"/>
      <c r="B1007" s="208"/>
      <c r="C1007" s="32" t="str">
        <f>C1003</f>
        <v>8 MG-2 MG </v>
      </c>
      <c r="D1007" s="32" t="str">
        <f>D1003</f>
        <v>TAB SUBL  </v>
      </c>
      <c r="E1007" s="33">
        <f>(E995*(F995/F1007))+(E999*(F999/F1007))+(E1003*(F1003/F1007))</f>
        <v>0.9999999999999999</v>
      </c>
      <c r="F1007" s="34">
        <f>F995+F999+F1003</f>
        <v>612400.111</v>
      </c>
      <c r="G1007" s="34">
        <f>G995+G999+G1003</f>
        <v>291717.9766629467</v>
      </c>
      <c r="H1007" s="35">
        <f>G1007/G1008</f>
        <v>0.8243998264367723</v>
      </c>
      <c r="I1007" s="36">
        <f>F1007/G1007</f>
        <v>2.0992882166722695</v>
      </c>
      <c r="J1007" s="33">
        <f>E1007*I1007</f>
        <v>2.099288216672269</v>
      </c>
      <c r="K1007" s="37">
        <f>G1007*J1007</f>
        <v>612400.1109999999</v>
      </c>
      <c r="L1007" s="200"/>
    </row>
    <row r="1008" spans="1:12" ht="13.5" thickBot="1">
      <c r="A1008" s="205"/>
      <c r="B1008" s="209"/>
      <c r="C1008" s="51"/>
      <c r="D1008" s="51"/>
      <c r="E1008" s="52"/>
      <c r="F1008" s="53">
        <f>SUM(F1006:F1007)</f>
        <v>782366.3330000001</v>
      </c>
      <c r="G1008" s="53">
        <f>SUM(G1006:G1007)</f>
        <v>353854.9709839369</v>
      </c>
      <c r="H1008" s="54">
        <f>SUM(H1006:H1007)</f>
        <v>1</v>
      </c>
      <c r="I1008" s="55" t="s">
        <v>231</v>
      </c>
      <c r="J1008" s="56"/>
      <c r="K1008" s="57">
        <f>SUM(K1006:K1007)</f>
        <v>782366.3329999999</v>
      </c>
      <c r="L1008" s="202"/>
    </row>
    <row r="1009" spans="1:12" ht="14.25" thickBot="1" thickTop="1">
      <c r="A1009" s="66"/>
      <c r="B1009" s="67"/>
      <c r="C1009" s="67"/>
      <c r="D1009" s="67"/>
      <c r="E1009" s="68"/>
      <c r="F1009" s="69"/>
      <c r="G1009" s="70"/>
      <c r="H1009" s="68"/>
      <c r="I1009" s="68"/>
      <c r="J1009" s="71"/>
      <c r="K1009" s="72"/>
      <c r="L1009" s="60"/>
    </row>
    <row r="1010" spans="1:12" ht="13.5" thickTop="1">
      <c r="A1010" s="203" t="s">
        <v>122</v>
      </c>
      <c r="B1010" s="210" t="s">
        <v>3</v>
      </c>
      <c r="C1010" s="26" t="s">
        <v>123</v>
      </c>
      <c r="D1010" s="26" t="s">
        <v>155</v>
      </c>
      <c r="E1010" s="27">
        <v>1</v>
      </c>
      <c r="F1010" s="28">
        <v>621</v>
      </c>
      <c r="G1010" s="28">
        <f>F1010/I1010</f>
        <v>269.3094264300112</v>
      </c>
      <c r="H1010" s="29">
        <f>G1010/G1012</f>
        <v>0.10643645574917142</v>
      </c>
      <c r="I1010" s="30">
        <f>(F1014+F1018)/(G1014+G1018)</f>
        <v>2.305897748296557</v>
      </c>
      <c r="J1010" s="27">
        <f>E1010*I1010</f>
        <v>2.305897748296557</v>
      </c>
      <c r="K1010" s="31">
        <f>G1010*J1010</f>
        <v>621</v>
      </c>
      <c r="L1010" s="207">
        <f>K1012/G1012</f>
        <v>2.0606767747894046</v>
      </c>
    </row>
    <row r="1011" spans="1:12" ht="12.75">
      <c r="A1011" s="204"/>
      <c r="B1011" s="208"/>
      <c r="C1011" s="32" t="s">
        <v>124</v>
      </c>
      <c r="D1011" s="32" t="s">
        <v>155</v>
      </c>
      <c r="E1011" s="33">
        <v>1</v>
      </c>
      <c r="F1011" s="34">
        <v>4593</v>
      </c>
      <c r="G1011" s="34">
        <f>F1011/I1011</f>
        <v>2260.927272400574</v>
      </c>
      <c r="H1011" s="35">
        <f>G1011/G1012</f>
        <v>0.8935635442508286</v>
      </c>
      <c r="I1011" s="36">
        <f>(F1015+F1019)/(G1015+G1019)</f>
        <v>2.0314673789233884</v>
      </c>
      <c r="J1011" s="33">
        <f>E1011*I1011</f>
        <v>2.0314673789233884</v>
      </c>
      <c r="K1011" s="37">
        <f>G1011*J1011</f>
        <v>4593</v>
      </c>
      <c r="L1011" s="200"/>
    </row>
    <row r="1012" spans="1:12" ht="12.75">
      <c r="A1012" s="204"/>
      <c r="B1012" s="208"/>
      <c r="C1012" s="32"/>
      <c r="D1012" s="32"/>
      <c r="E1012" s="33"/>
      <c r="F1012" s="38">
        <f>SUM(F1010:F1011)</f>
        <v>5214</v>
      </c>
      <c r="G1012" s="38">
        <f>SUM(G1010:G1011)</f>
        <v>2530.2366988305853</v>
      </c>
      <c r="H1012" s="39">
        <f>SUM(H1010:H1011)</f>
        <v>1</v>
      </c>
      <c r="I1012" s="40"/>
      <c r="J1012" s="41"/>
      <c r="K1012" s="42">
        <f>SUM(K1010:K1011)</f>
        <v>5214</v>
      </c>
      <c r="L1012" s="200"/>
    </row>
    <row r="1013" spans="1:12" ht="12.75">
      <c r="A1013" s="204"/>
      <c r="B1013" s="43"/>
      <c r="C1013" s="44"/>
      <c r="D1013" s="44"/>
      <c r="E1013" s="45"/>
      <c r="F1013" s="46"/>
      <c r="G1013" s="46"/>
      <c r="H1013" s="47" t="s">
        <v>231</v>
      </c>
      <c r="I1013" s="48"/>
      <c r="J1013" s="45"/>
      <c r="K1013" s="49"/>
      <c r="L1013" s="50"/>
    </row>
    <row r="1014" spans="1:12" ht="12.75">
      <c r="A1014" s="204"/>
      <c r="B1014" s="208" t="s">
        <v>156</v>
      </c>
      <c r="C1014" s="32" t="s">
        <v>123</v>
      </c>
      <c r="D1014" s="32" t="s">
        <v>155</v>
      </c>
      <c r="E1014" s="33">
        <v>1</v>
      </c>
      <c r="F1014" s="34">
        <v>50831</v>
      </c>
      <c r="G1014" s="34">
        <v>22071</v>
      </c>
      <c r="H1014" s="35">
        <f>G1014/G1016</f>
        <v>0.10438767836619639</v>
      </c>
      <c r="I1014" s="36">
        <f>F1014/G1014</f>
        <v>2.3030673734765075</v>
      </c>
      <c r="J1014" s="33">
        <f>E1014*I1014</f>
        <v>2.3030673734765075</v>
      </c>
      <c r="K1014" s="37">
        <f>G1014*J1014</f>
        <v>50831</v>
      </c>
      <c r="L1014" s="200">
        <f>K1016/G1016</f>
        <v>2.059007922131361</v>
      </c>
    </row>
    <row r="1015" spans="1:12" ht="12.75">
      <c r="A1015" s="204"/>
      <c r="B1015" s="208"/>
      <c r="C1015" s="32" t="s">
        <v>124</v>
      </c>
      <c r="D1015" s="32" t="s">
        <v>155</v>
      </c>
      <c r="E1015" s="33">
        <v>1</v>
      </c>
      <c r="F1015" s="34">
        <v>384511.222</v>
      </c>
      <c r="G1015" s="34">
        <v>189362</v>
      </c>
      <c r="H1015" s="35">
        <f>G1015/G1016</f>
        <v>0.8956123216338037</v>
      </c>
      <c r="I1015" s="36">
        <f>F1015/G1015</f>
        <v>2.030561686082741</v>
      </c>
      <c r="J1015" s="33">
        <f>E1015*I1015</f>
        <v>2.030561686082741</v>
      </c>
      <c r="K1015" s="37">
        <f>G1015*J1015</f>
        <v>384511.222</v>
      </c>
      <c r="L1015" s="200"/>
    </row>
    <row r="1016" spans="1:12" ht="12.75">
      <c r="A1016" s="204"/>
      <c r="B1016" s="208"/>
      <c r="C1016" s="32"/>
      <c r="D1016" s="32"/>
      <c r="E1016" s="33"/>
      <c r="F1016" s="38">
        <f>SUM(F1014:F1015)</f>
        <v>435342.222</v>
      </c>
      <c r="G1016" s="38">
        <f>SUM(G1014:G1015)</f>
        <v>211433</v>
      </c>
      <c r="H1016" s="39">
        <f>SUM(H1014:H1015)</f>
        <v>1</v>
      </c>
      <c r="I1016" s="40"/>
      <c r="J1016" s="41"/>
      <c r="K1016" s="42">
        <f>SUM(K1014:K1015)</f>
        <v>435342.222</v>
      </c>
      <c r="L1016" s="200"/>
    </row>
    <row r="1017" spans="1:12" ht="12.75">
      <c r="A1017" s="204"/>
      <c r="B1017" s="43"/>
      <c r="C1017" s="44"/>
      <c r="D1017" s="44"/>
      <c r="E1017" s="45"/>
      <c r="F1017" s="46"/>
      <c r="G1017" s="46"/>
      <c r="H1017" s="47" t="s">
        <v>231</v>
      </c>
      <c r="I1017" s="48"/>
      <c r="J1017" s="45"/>
      <c r="K1017" s="49"/>
      <c r="L1017" s="50"/>
    </row>
    <row r="1018" spans="1:12" ht="12.75">
      <c r="A1018" s="204"/>
      <c r="B1018" s="208" t="s">
        <v>232</v>
      </c>
      <c r="C1018" s="32" t="s">
        <v>123</v>
      </c>
      <c r="D1018" s="32" t="s">
        <v>155</v>
      </c>
      <c r="E1018" s="33">
        <v>1</v>
      </c>
      <c r="F1018" s="34">
        <v>270</v>
      </c>
      <c r="G1018" s="34">
        <v>90</v>
      </c>
      <c r="H1018" s="35">
        <f>G1018/G1020</f>
        <v>0.25</v>
      </c>
      <c r="I1018" s="36">
        <f>F1018/G1018</f>
        <v>3</v>
      </c>
      <c r="J1018" s="33">
        <f>E1018*I1018</f>
        <v>3</v>
      </c>
      <c r="K1018" s="37">
        <f>G1018*J1018</f>
        <v>270</v>
      </c>
      <c r="L1018" s="200">
        <f>K1020/G1020</f>
        <v>2.75</v>
      </c>
    </row>
    <row r="1019" spans="1:12" ht="12.75">
      <c r="A1019" s="204"/>
      <c r="B1019" s="208"/>
      <c r="C1019" s="32" t="s">
        <v>124</v>
      </c>
      <c r="D1019" s="32" t="s">
        <v>155</v>
      </c>
      <c r="E1019" s="33">
        <v>1</v>
      </c>
      <c r="F1019" s="34">
        <v>720</v>
      </c>
      <c r="G1019" s="34">
        <v>270</v>
      </c>
      <c r="H1019" s="35">
        <f>G1019/G1020</f>
        <v>0.75</v>
      </c>
      <c r="I1019" s="36">
        <f>F1019/G1019</f>
        <v>2.6666666666666665</v>
      </c>
      <c r="J1019" s="33">
        <f>E1019*I1019</f>
        <v>2.6666666666666665</v>
      </c>
      <c r="K1019" s="37">
        <f>G1019*J1019</f>
        <v>720</v>
      </c>
      <c r="L1019" s="200"/>
    </row>
    <row r="1020" spans="1:12" ht="12.75">
      <c r="A1020" s="204"/>
      <c r="B1020" s="208"/>
      <c r="C1020" s="32"/>
      <c r="D1020" s="32"/>
      <c r="E1020" s="33"/>
      <c r="F1020" s="38">
        <f>SUM(F1018:F1019)</f>
        <v>990</v>
      </c>
      <c r="G1020" s="38">
        <f>SUM(G1018:G1019)</f>
        <v>360</v>
      </c>
      <c r="H1020" s="39">
        <f>SUM(H1018:H1019)</f>
        <v>1</v>
      </c>
      <c r="I1020" s="40"/>
      <c r="J1020" s="41"/>
      <c r="K1020" s="42">
        <f>SUM(K1018:K1019)</f>
        <v>990</v>
      </c>
      <c r="L1020" s="200"/>
    </row>
    <row r="1021" spans="1:12" ht="12.75">
      <c r="A1021" s="204"/>
      <c r="B1021" s="43"/>
      <c r="C1021" s="44"/>
      <c r="D1021" s="44"/>
      <c r="E1021" s="45"/>
      <c r="F1021" s="46"/>
      <c r="G1021" s="46"/>
      <c r="H1021" s="47" t="s">
        <v>231</v>
      </c>
      <c r="I1021" s="48"/>
      <c r="J1021" s="45"/>
      <c r="K1021" s="49"/>
      <c r="L1021" s="50"/>
    </row>
    <row r="1022" spans="1:12" ht="12.75">
      <c r="A1022" s="204"/>
      <c r="B1022" s="208" t="s">
        <v>233</v>
      </c>
      <c r="C1022" s="32" t="str">
        <f>C1018</f>
        <v>2 MG-0.5MG</v>
      </c>
      <c r="D1022" s="32" t="str">
        <f>D1018</f>
        <v>FILM      </v>
      </c>
      <c r="E1022" s="33">
        <f>(E1010*(F1010/F1022))+(E1014*(F1014/F1022))+(E1018*(F1018/F1022))</f>
        <v>1</v>
      </c>
      <c r="F1022" s="34">
        <f>F1010+F1014+F1018</f>
        <v>51722</v>
      </c>
      <c r="G1022" s="34">
        <f>G1010+G1014+G1018</f>
        <v>22430.309426430013</v>
      </c>
      <c r="H1022" s="35">
        <f>G1022/G1024</f>
        <v>0.10465645149783424</v>
      </c>
      <c r="I1022" s="36">
        <f>F1022/G1022</f>
        <v>2.305897748296557</v>
      </c>
      <c r="J1022" s="33">
        <f>E1022*I1022</f>
        <v>2.305897748296557</v>
      </c>
      <c r="K1022" s="37">
        <f>G1022*J1022</f>
        <v>51722</v>
      </c>
      <c r="L1022" s="200">
        <f>K1024/G1024</f>
        <v>2.060188287565224</v>
      </c>
    </row>
    <row r="1023" spans="1:12" ht="12.75">
      <c r="A1023" s="204"/>
      <c r="B1023" s="208"/>
      <c r="C1023" s="32" t="str">
        <f>C1019</f>
        <v>8 MG-2 MG </v>
      </c>
      <c r="D1023" s="32" t="str">
        <f>D1019</f>
        <v>FILM      </v>
      </c>
      <c r="E1023" s="33">
        <f>(E1011*(F1011/F1023))+(E1015*(F1015/F1023))+(E1019*(F1019/F1023))</f>
        <v>1</v>
      </c>
      <c r="F1023" s="34">
        <f>F1011+F1015+F1019</f>
        <v>389824.222</v>
      </c>
      <c r="G1023" s="34">
        <f>G1011+G1015+G1019</f>
        <v>191892.9272724006</v>
      </c>
      <c r="H1023" s="35">
        <f>G1023/G1024</f>
        <v>0.8953435485021658</v>
      </c>
      <c r="I1023" s="36">
        <f>F1023/G1023</f>
        <v>2.0314673789233884</v>
      </c>
      <c r="J1023" s="33">
        <f>E1023*I1023</f>
        <v>2.0314673789233884</v>
      </c>
      <c r="K1023" s="37">
        <f>G1023*J1023</f>
        <v>389824.222</v>
      </c>
      <c r="L1023" s="200"/>
    </row>
    <row r="1024" spans="1:12" ht="13.5" thickBot="1">
      <c r="A1024" s="205"/>
      <c r="B1024" s="209"/>
      <c r="C1024" s="51"/>
      <c r="D1024" s="51"/>
      <c r="E1024" s="52"/>
      <c r="F1024" s="53">
        <f>SUM(F1022:F1023)</f>
        <v>441546.222</v>
      </c>
      <c r="G1024" s="53">
        <f>SUM(G1022:G1023)</f>
        <v>214323.2366988306</v>
      </c>
      <c r="H1024" s="54">
        <f>SUM(H1022:H1023)</f>
        <v>1</v>
      </c>
      <c r="I1024" s="55" t="s">
        <v>231</v>
      </c>
      <c r="J1024" s="56"/>
      <c r="K1024" s="57">
        <f>SUM(K1022:K1023)</f>
        <v>441546.222</v>
      </c>
      <c r="L1024" s="202"/>
    </row>
    <row r="1025" spans="1:12" ht="14.25" thickBot="1" thickTop="1">
      <c r="A1025" s="58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60"/>
    </row>
    <row r="1026" spans="1:12" ht="13.5" thickTop="1">
      <c r="A1026" s="203" t="s">
        <v>149</v>
      </c>
      <c r="B1026" s="206" t="s">
        <v>3</v>
      </c>
      <c r="C1026" s="26" t="s">
        <v>13</v>
      </c>
      <c r="D1026" s="26" t="s">
        <v>12</v>
      </c>
      <c r="E1026" s="27">
        <v>1</v>
      </c>
      <c r="F1026" s="28">
        <v>41878</v>
      </c>
      <c r="G1026" s="28">
        <f>F1026/I1026</f>
        <v>10805.037859438915</v>
      </c>
      <c r="H1026" s="29">
        <f>G1026/G1029</f>
        <v>0.5684725922484615</v>
      </c>
      <c r="I1026" s="30">
        <f>(F1031+F1036)/(G1031+G1036)</f>
        <v>3.8757846612649116</v>
      </c>
      <c r="J1026" s="27">
        <f>I1026*E1026</f>
        <v>3.8757846612649116</v>
      </c>
      <c r="K1026" s="31">
        <f>J1026*G1026</f>
        <v>41878</v>
      </c>
      <c r="L1026" s="207">
        <f>K1029/G1029</f>
        <v>3.852762801195457</v>
      </c>
    </row>
    <row r="1027" spans="1:12" ht="12.75">
      <c r="A1027" s="204"/>
      <c r="B1027" s="199"/>
      <c r="C1027" s="32" t="s">
        <v>150</v>
      </c>
      <c r="D1027" s="32" t="s">
        <v>12</v>
      </c>
      <c r="E1027" s="33">
        <v>1</v>
      </c>
      <c r="F1027" s="34">
        <v>18126</v>
      </c>
      <c r="G1027" s="34">
        <f>F1027/I1027</f>
        <v>4892.415374073382</v>
      </c>
      <c r="H1027" s="35">
        <f>G1027/G1029</f>
        <v>0.25739882508844303</v>
      </c>
      <c r="I1027" s="36">
        <f>(F1032+F1037)/(G1032+G1037)</f>
        <v>3.7049184531746846</v>
      </c>
      <c r="J1027" s="33">
        <f>I1027*E1027</f>
        <v>3.7049184531746846</v>
      </c>
      <c r="K1027" s="37">
        <f>J1027*G1027</f>
        <v>18126</v>
      </c>
      <c r="L1027" s="200"/>
    </row>
    <row r="1028" spans="1:12" ht="12.75">
      <c r="A1028" s="204"/>
      <c r="B1028" s="199"/>
      <c r="C1028" s="32" t="s">
        <v>11</v>
      </c>
      <c r="D1028" s="32" t="s">
        <v>12</v>
      </c>
      <c r="E1028" s="33">
        <v>1</v>
      </c>
      <c r="F1028" s="34">
        <v>13226</v>
      </c>
      <c r="G1028" s="34">
        <f>F1028/I1028</f>
        <v>3309.6862605873102</v>
      </c>
      <c r="H1028" s="35">
        <f>G1028/G1029</f>
        <v>0.17412858266309547</v>
      </c>
      <c r="I1028" s="36">
        <f>(F1033+F1038)/(G1033+G1038)</f>
        <v>3.996149169031212</v>
      </c>
      <c r="J1028" s="33">
        <f>I1028*E1028</f>
        <v>3.996149169031212</v>
      </c>
      <c r="K1028" s="37">
        <f>J1028*G1028</f>
        <v>13226</v>
      </c>
      <c r="L1028" s="200"/>
    </row>
    <row r="1029" spans="1:12" ht="12.75">
      <c r="A1029" s="204"/>
      <c r="B1029" s="199"/>
      <c r="C1029" s="32"/>
      <c r="D1029" s="32"/>
      <c r="E1029" s="33"/>
      <c r="F1029" s="38">
        <f>SUM(F1026:F1028)</f>
        <v>73230</v>
      </c>
      <c r="G1029" s="38">
        <f>SUM(G1026:G1028)</f>
        <v>19007.139494099607</v>
      </c>
      <c r="H1029" s="39">
        <f>SUM(H1026:H1028)</f>
        <v>1</v>
      </c>
      <c r="I1029" s="40"/>
      <c r="J1029" s="41"/>
      <c r="K1029" s="42">
        <f>SUM(K1026:K1028)</f>
        <v>73230</v>
      </c>
      <c r="L1029" s="200"/>
    </row>
    <row r="1030" spans="1:12" ht="12.75">
      <c r="A1030" s="204"/>
      <c r="B1030" s="43"/>
      <c r="C1030" s="44"/>
      <c r="D1030" s="44"/>
      <c r="E1030" s="45"/>
      <c r="F1030" s="46"/>
      <c r="G1030" s="46"/>
      <c r="H1030" s="47" t="s">
        <v>231</v>
      </c>
      <c r="I1030" s="48"/>
      <c r="J1030" s="45"/>
      <c r="K1030" s="49"/>
      <c r="L1030" s="50"/>
    </row>
    <row r="1031" spans="1:12" ht="12.75">
      <c r="A1031" s="204"/>
      <c r="B1031" s="199" t="s">
        <v>156</v>
      </c>
      <c r="C1031" s="32" t="s">
        <v>13</v>
      </c>
      <c r="D1031" s="32" t="s">
        <v>12</v>
      </c>
      <c r="E1031" s="33">
        <v>1</v>
      </c>
      <c r="F1031" s="34">
        <v>1065367.12</v>
      </c>
      <c r="G1031" s="34">
        <v>273674</v>
      </c>
      <c r="H1031" s="35">
        <f>G1031/G1034</f>
        <v>0.41790137689978424</v>
      </c>
      <c r="I1031" s="36">
        <f>F1031/G1031</f>
        <v>3.8928327864539565</v>
      </c>
      <c r="J1031" s="33">
        <f>I1031*E1031</f>
        <v>3.8928327864539565</v>
      </c>
      <c r="K1031" s="37">
        <f>G1031*J1031</f>
        <v>1065367.12</v>
      </c>
      <c r="L1031" s="200">
        <f>K1034/G1034</f>
        <v>3.864171623068149</v>
      </c>
    </row>
    <row r="1032" spans="1:12" ht="12.75">
      <c r="A1032" s="204"/>
      <c r="B1032" s="199"/>
      <c r="C1032" s="32" t="s">
        <v>150</v>
      </c>
      <c r="D1032" s="32" t="s">
        <v>12</v>
      </c>
      <c r="E1032" s="33">
        <v>1</v>
      </c>
      <c r="F1032" s="34">
        <v>703700</v>
      </c>
      <c r="G1032" s="34">
        <v>190203</v>
      </c>
      <c r="H1032" s="35">
        <f>G1032/G1034</f>
        <v>0.29044080033349773</v>
      </c>
      <c r="I1032" s="36">
        <f>F1032/G1032</f>
        <v>3.6997313396739275</v>
      </c>
      <c r="J1032" s="33">
        <f>I1032*E1032</f>
        <v>3.6997313396739275</v>
      </c>
      <c r="K1032" s="37">
        <f>G1032*J1032</f>
        <v>703700</v>
      </c>
      <c r="L1032" s="200"/>
    </row>
    <row r="1033" spans="1:12" ht="12.75">
      <c r="A1033" s="204"/>
      <c r="B1033" s="199"/>
      <c r="C1033" s="32" t="s">
        <v>11</v>
      </c>
      <c r="D1033" s="32" t="s">
        <v>12</v>
      </c>
      <c r="E1033" s="33">
        <v>1</v>
      </c>
      <c r="F1033" s="34">
        <v>761490</v>
      </c>
      <c r="G1033" s="34">
        <v>191000</v>
      </c>
      <c r="H1033" s="35">
        <f>G1033/G1034</f>
        <v>0.29165782276671803</v>
      </c>
      <c r="I1033" s="36">
        <f>F1033/G1033</f>
        <v>3.9868586387434557</v>
      </c>
      <c r="J1033" s="33">
        <f>I1033*E1033</f>
        <v>3.9868586387434557</v>
      </c>
      <c r="K1033" s="37">
        <f>G1033*J1033</f>
        <v>761490</v>
      </c>
      <c r="L1033" s="200"/>
    </row>
    <row r="1034" spans="1:12" ht="12.75">
      <c r="A1034" s="204"/>
      <c r="B1034" s="199"/>
      <c r="C1034" s="32"/>
      <c r="D1034" s="32"/>
      <c r="E1034" s="33"/>
      <c r="F1034" s="38">
        <f>SUM(F1031:F1033)</f>
        <v>2530557.12</v>
      </c>
      <c r="G1034" s="38">
        <f>SUM(G1031:G1033)</f>
        <v>654877</v>
      </c>
      <c r="H1034" s="39">
        <f>SUM(H1031:H1033)</f>
        <v>1</v>
      </c>
      <c r="I1034" s="40"/>
      <c r="J1034" s="41"/>
      <c r="K1034" s="42">
        <f>SUM(K1031:K1033)</f>
        <v>2530557.12</v>
      </c>
      <c r="L1034" s="200"/>
    </row>
    <row r="1035" spans="1:12" ht="12.75">
      <c r="A1035" s="204"/>
      <c r="B1035" s="43"/>
      <c r="C1035" s="44"/>
      <c r="D1035" s="44"/>
      <c r="E1035" s="45"/>
      <c r="F1035" s="46"/>
      <c r="G1035" s="46"/>
      <c r="H1035" s="47" t="s">
        <v>231</v>
      </c>
      <c r="I1035" s="48"/>
      <c r="J1035" s="45"/>
      <c r="K1035" s="49"/>
      <c r="L1035" s="50"/>
    </row>
    <row r="1036" spans="1:12" ht="12.75">
      <c r="A1036" s="204"/>
      <c r="B1036" s="199" t="s">
        <v>232</v>
      </c>
      <c r="C1036" s="32" t="s">
        <v>13</v>
      </c>
      <c r="D1036" s="32" t="s">
        <v>12</v>
      </c>
      <c r="E1036" s="33">
        <v>1</v>
      </c>
      <c r="F1036" s="34">
        <v>36720</v>
      </c>
      <c r="G1036" s="34">
        <v>10678</v>
      </c>
      <c r="H1036" s="35">
        <f>G1036/G1039</f>
        <v>0.4894797157918863</v>
      </c>
      <c r="I1036" s="36">
        <f>F1036/G1036</f>
        <v>3.438846225884997</v>
      </c>
      <c r="J1036" s="33">
        <f>I1036*E1036</f>
        <v>3.438846225884997</v>
      </c>
      <c r="K1036" s="37">
        <f>G1036*J1036</f>
        <v>36720</v>
      </c>
      <c r="L1036" s="200">
        <f>K1039/G1039</f>
        <v>3.786156314462526</v>
      </c>
    </row>
    <row r="1037" spans="1:12" ht="12.75">
      <c r="A1037" s="204"/>
      <c r="B1037" s="199"/>
      <c r="C1037" s="32" t="s">
        <v>150</v>
      </c>
      <c r="D1037" s="32" t="s">
        <v>12</v>
      </c>
      <c r="E1037" s="33">
        <v>1</v>
      </c>
      <c r="F1037" s="34">
        <v>18685</v>
      </c>
      <c r="G1037" s="34">
        <v>4777</v>
      </c>
      <c r="H1037" s="35">
        <f>G1037/G1039</f>
        <v>0.21897776759110704</v>
      </c>
      <c r="I1037" s="36">
        <f>F1037/G1037</f>
        <v>3.911450701276952</v>
      </c>
      <c r="J1037" s="33">
        <f>I1037*E1037</f>
        <v>3.911450701276952</v>
      </c>
      <c r="K1037" s="37">
        <f>G1037*J1037</f>
        <v>18685</v>
      </c>
      <c r="L1037" s="200"/>
    </row>
    <row r="1038" spans="1:12" ht="12.75">
      <c r="A1038" s="204"/>
      <c r="B1038" s="199"/>
      <c r="C1038" s="32" t="s">
        <v>11</v>
      </c>
      <c r="D1038" s="32" t="s">
        <v>12</v>
      </c>
      <c r="E1038" s="33">
        <v>1</v>
      </c>
      <c r="F1038" s="34">
        <v>27190</v>
      </c>
      <c r="G1038" s="34">
        <v>6360</v>
      </c>
      <c r="H1038" s="35">
        <f>G1038/G1039</f>
        <v>0.29154251661700664</v>
      </c>
      <c r="I1038" s="36">
        <f>F1038/G1038</f>
        <v>4.2751572327044025</v>
      </c>
      <c r="J1038" s="33">
        <f>I1038*E1038</f>
        <v>4.2751572327044025</v>
      </c>
      <c r="K1038" s="37">
        <f>G1038*J1038</f>
        <v>27190</v>
      </c>
      <c r="L1038" s="200"/>
    </row>
    <row r="1039" spans="1:12" ht="12.75">
      <c r="A1039" s="204"/>
      <c r="B1039" s="199"/>
      <c r="C1039" s="32"/>
      <c r="D1039" s="32"/>
      <c r="E1039" s="33"/>
      <c r="F1039" s="38">
        <f>SUM(F1036:F1038)</f>
        <v>82595</v>
      </c>
      <c r="G1039" s="38">
        <f>SUM(G1036:G1038)</f>
        <v>21815</v>
      </c>
      <c r="H1039" s="39">
        <f>SUM(H1036:H1038)</f>
        <v>1</v>
      </c>
      <c r="I1039" s="40"/>
      <c r="J1039" s="41"/>
      <c r="K1039" s="42">
        <f>SUM(K1036:K1038)</f>
        <v>82595</v>
      </c>
      <c r="L1039" s="200"/>
    </row>
    <row r="1040" spans="1:12" ht="12.75">
      <c r="A1040" s="204"/>
      <c r="B1040" s="43"/>
      <c r="C1040" s="44"/>
      <c r="D1040" s="44"/>
      <c r="E1040" s="45"/>
      <c r="F1040" s="46"/>
      <c r="G1040" s="46"/>
      <c r="H1040" s="47" t="s">
        <v>231</v>
      </c>
      <c r="I1040" s="48"/>
      <c r="J1040" s="45"/>
      <c r="K1040" s="49"/>
      <c r="L1040" s="50"/>
    </row>
    <row r="1041" spans="1:12" ht="12.75">
      <c r="A1041" s="204"/>
      <c r="B1041" s="199" t="s">
        <v>233</v>
      </c>
      <c r="C1041" s="32" t="str">
        <f aca="true" t="shared" si="132" ref="C1041:D1043">C1036</f>
        <v>50 MG     </v>
      </c>
      <c r="D1041" s="32" t="str">
        <f t="shared" si="132"/>
        <v>TABLET    </v>
      </c>
      <c r="E1041" s="33">
        <f>(E1026*(F1026/F1041))+(E1031*(F1031/F1041))+(E1036*(F1036/F1041))</f>
        <v>1</v>
      </c>
      <c r="F1041" s="34">
        <f aca="true" t="shared" si="133" ref="F1041:G1043">F1026+F1031+F1036</f>
        <v>1143965.12</v>
      </c>
      <c r="G1041" s="34">
        <f t="shared" si="133"/>
        <v>295157.0378594389</v>
      </c>
      <c r="H1041" s="35">
        <f>G1041/G1044</f>
        <v>0.42425959887498493</v>
      </c>
      <c r="I1041" s="36">
        <f>F1041/G1041</f>
        <v>3.8757846612649116</v>
      </c>
      <c r="J1041" s="33">
        <f>I1041*E1041</f>
        <v>3.8757846612649116</v>
      </c>
      <c r="K1041" s="37">
        <f>G1041*J1041</f>
        <v>1143965.12</v>
      </c>
      <c r="L1041" s="200">
        <f>K1044/G1044</f>
        <v>3.8614136017955847</v>
      </c>
    </row>
    <row r="1042" spans="1:12" ht="12.75">
      <c r="A1042" s="204"/>
      <c r="B1042" s="199"/>
      <c r="C1042" s="32" t="str">
        <f t="shared" si="132"/>
        <v>75 MG     </v>
      </c>
      <c r="D1042" s="32" t="str">
        <f t="shared" si="132"/>
        <v>TABLET    </v>
      </c>
      <c r="E1042" s="33">
        <f>(E1027*(F1027/F1042))+(E1032*(F1032/F1042))+(E1037*(F1037/F1042))</f>
        <v>1</v>
      </c>
      <c r="F1042" s="34">
        <f t="shared" si="133"/>
        <v>740511</v>
      </c>
      <c r="G1042" s="34">
        <f t="shared" si="133"/>
        <v>199872.41537407337</v>
      </c>
      <c r="H1042" s="35">
        <f>G1042/G1044</f>
        <v>0.28729720079777177</v>
      </c>
      <c r="I1042" s="36">
        <f>F1042/G1042</f>
        <v>3.7049184531746846</v>
      </c>
      <c r="J1042" s="33">
        <f>I1042*E1042</f>
        <v>3.7049184531746846</v>
      </c>
      <c r="K1042" s="37">
        <f>G1042*J1042</f>
        <v>740511</v>
      </c>
      <c r="L1042" s="200"/>
    </row>
    <row r="1043" spans="1:12" ht="12.75">
      <c r="A1043" s="204"/>
      <c r="B1043" s="199"/>
      <c r="C1043" s="32" t="str">
        <f t="shared" si="132"/>
        <v>100 MG    </v>
      </c>
      <c r="D1043" s="32" t="str">
        <f t="shared" si="132"/>
        <v>TABLET    </v>
      </c>
      <c r="E1043" s="33">
        <f>(E1028*(F1028/F1043))+(E1033*(F1033/F1043))+(E1038*(F1038/F1043))</f>
        <v>0.9999999999999999</v>
      </c>
      <c r="F1043" s="34">
        <f t="shared" si="133"/>
        <v>801906</v>
      </c>
      <c r="G1043" s="34">
        <f t="shared" si="133"/>
        <v>200669.6862605873</v>
      </c>
      <c r="H1043" s="35">
        <f>G1043/G1044</f>
        <v>0.2884432003272432</v>
      </c>
      <c r="I1043" s="36">
        <f>F1043/G1043</f>
        <v>3.996149169031212</v>
      </c>
      <c r="J1043" s="33">
        <f>I1043*E1043</f>
        <v>3.9961491690312116</v>
      </c>
      <c r="K1043" s="37">
        <f>G1043*J1043</f>
        <v>801905.9999999999</v>
      </c>
      <c r="L1043" s="200"/>
    </row>
    <row r="1044" spans="1:12" ht="13.5" thickBot="1">
      <c r="A1044" s="205"/>
      <c r="B1044" s="201"/>
      <c r="C1044" s="51"/>
      <c r="D1044" s="51"/>
      <c r="E1044" s="52"/>
      <c r="F1044" s="53">
        <f>SUM(F1041:F1043)</f>
        <v>2686382.12</v>
      </c>
      <c r="G1044" s="53">
        <f>SUM(G1041:G1043)</f>
        <v>695699.1394940997</v>
      </c>
      <c r="H1044" s="54">
        <f>SUM(H1041:H1043)</f>
        <v>1</v>
      </c>
      <c r="I1044" s="55"/>
      <c r="J1044" s="56"/>
      <c r="K1044" s="57">
        <f>SUM(K1041:K1043)</f>
        <v>2686382.12</v>
      </c>
      <c r="L1044" s="202"/>
    </row>
    <row r="1045" spans="1:12" ht="14.25" thickBot="1" thickTop="1">
      <c r="A1045" s="58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60"/>
    </row>
    <row r="1046" spans="1:12" s="65" customFormat="1" ht="13.5" thickTop="1">
      <c r="A1046" s="203" t="s">
        <v>149</v>
      </c>
      <c r="B1046" s="211" t="s">
        <v>3</v>
      </c>
      <c r="C1046" s="84" t="s">
        <v>13</v>
      </c>
      <c r="D1046" s="84" t="s">
        <v>96</v>
      </c>
      <c r="E1046" s="85">
        <v>1</v>
      </c>
      <c r="F1046" s="86">
        <v>0.0001</v>
      </c>
      <c r="G1046" s="86">
        <v>0.0001</v>
      </c>
      <c r="H1046" s="87">
        <f>G1046/G1051</f>
        <v>0.2</v>
      </c>
      <c r="I1046" s="88">
        <f>F1046/G1046</f>
        <v>1</v>
      </c>
      <c r="J1046" s="85">
        <f>E1046*I1046</f>
        <v>1</v>
      </c>
      <c r="K1046" s="89">
        <f>G1046*J1046</f>
        <v>0.0001</v>
      </c>
      <c r="L1046" s="213">
        <f>K1051/G1051</f>
        <v>1</v>
      </c>
    </row>
    <row r="1047" spans="1:12" s="65" customFormat="1" ht="12.75">
      <c r="A1047" s="204"/>
      <c r="B1047" s="212"/>
      <c r="C1047" s="73" t="s">
        <v>11</v>
      </c>
      <c r="D1047" s="73" t="s">
        <v>96</v>
      </c>
      <c r="E1047" s="74">
        <v>1</v>
      </c>
      <c r="F1047" s="75">
        <v>0.0001</v>
      </c>
      <c r="G1047" s="75">
        <v>0.0001</v>
      </c>
      <c r="H1047" s="76">
        <f>G1047/G1051</f>
        <v>0.2</v>
      </c>
      <c r="I1047" s="77">
        <f>F1047/G1047</f>
        <v>1</v>
      </c>
      <c r="J1047" s="74">
        <f>E1047*I1047</f>
        <v>1</v>
      </c>
      <c r="K1047" s="78">
        <f>G1047*J1047</f>
        <v>0.0001</v>
      </c>
      <c r="L1047" s="214"/>
    </row>
    <row r="1048" spans="1:12" s="65" customFormat="1" ht="12.75">
      <c r="A1048" s="204"/>
      <c r="B1048" s="212"/>
      <c r="C1048" s="73" t="s">
        <v>195</v>
      </c>
      <c r="D1048" s="73" t="s">
        <v>96</v>
      </c>
      <c r="E1048" s="74">
        <v>1</v>
      </c>
      <c r="F1048" s="75">
        <v>0.0001</v>
      </c>
      <c r="G1048" s="75">
        <v>0.0001</v>
      </c>
      <c r="H1048" s="76">
        <f>G1048/G1051</f>
        <v>0.2</v>
      </c>
      <c r="I1048" s="77">
        <f>F1048/G1048</f>
        <v>1</v>
      </c>
      <c r="J1048" s="74">
        <f>E1048*I1048</f>
        <v>1</v>
      </c>
      <c r="K1048" s="78">
        <f>G1048*J1048</f>
        <v>0.0001</v>
      </c>
      <c r="L1048" s="214"/>
    </row>
    <row r="1049" spans="1:12" s="65" customFormat="1" ht="12.75">
      <c r="A1049" s="204"/>
      <c r="B1049" s="212"/>
      <c r="C1049" s="73" t="s">
        <v>82</v>
      </c>
      <c r="D1049" s="73" t="s">
        <v>96</v>
      </c>
      <c r="E1049" s="74">
        <v>1</v>
      </c>
      <c r="F1049" s="75">
        <v>0.0001</v>
      </c>
      <c r="G1049" s="75">
        <v>0.0001</v>
      </c>
      <c r="H1049" s="76">
        <f>G1049/G1051</f>
        <v>0.2</v>
      </c>
      <c r="I1049" s="77">
        <f>F1049/G1049</f>
        <v>1</v>
      </c>
      <c r="J1049" s="74">
        <f>E1049*I1049</f>
        <v>1</v>
      </c>
      <c r="K1049" s="78">
        <f>G1049*J1049</f>
        <v>0.0001</v>
      </c>
      <c r="L1049" s="214"/>
    </row>
    <row r="1050" spans="1:12" s="65" customFormat="1" ht="12.75">
      <c r="A1050" s="204"/>
      <c r="B1050" s="212"/>
      <c r="C1050" s="73" t="s">
        <v>196</v>
      </c>
      <c r="D1050" s="73" t="s">
        <v>96</v>
      </c>
      <c r="E1050" s="74">
        <v>1</v>
      </c>
      <c r="F1050" s="75">
        <v>0.0001</v>
      </c>
      <c r="G1050" s="75">
        <v>0.0001</v>
      </c>
      <c r="H1050" s="76">
        <f>G1050/G1051</f>
        <v>0.2</v>
      </c>
      <c r="I1050" s="77">
        <f>F1050/G1050</f>
        <v>1</v>
      </c>
      <c r="J1050" s="74">
        <f>E1050*I1050</f>
        <v>1</v>
      </c>
      <c r="K1050" s="78">
        <f>G1050*J1050</f>
        <v>0.0001</v>
      </c>
      <c r="L1050" s="214"/>
    </row>
    <row r="1051" spans="1:12" ht="12.75">
      <c r="A1051" s="204"/>
      <c r="B1051" s="212"/>
      <c r="C1051" s="73"/>
      <c r="D1051" s="73"/>
      <c r="E1051" s="74"/>
      <c r="F1051" s="79">
        <f>SUM(F1046:F1050)</f>
        <v>0.0005</v>
      </c>
      <c r="G1051" s="79">
        <f>SUM(G1046:G1050)</f>
        <v>0.0005</v>
      </c>
      <c r="H1051" s="80">
        <f>SUM(H1046:H1050)</f>
        <v>1</v>
      </c>
      <c r="I1051" s="81" t="s">
        <v>231</v>
      </c>
      <c r="J1051" s="82"/>
      <c r="K1051" s="83">
        <f>SUM(K1046:K1050)</f>
        <v>0.0005</v>
      </c>
      <c r="L1051" s="214"/>
    </row>
    <row r="1052" spans="1:12" ht="12.75">
      <c r="A1052" s="204"/>
      <c r="B1052" s="43"/>
      <c r="C1052" s="44"/>
      <c r="D1052" s="44"/>
      <c r="E1052" s="90"/>
      <c r="F1052" s="46"/>
      <c r="G1052" s="46"/>
      <c r="H1052" s="47" t="s">
        <v>231</v>
      </c>
      <c r="I1052" s="48"/>
      <c r="J1052" s="45"/>
      <c r="K1052" s="49"/>
      <c r="L1052" s="50"/>
    </row>
    <row r="1053" spans="1:12" ht="12.75">
      <c r="A1053" s="204"/>
      <c r="B1053" s="212" t="s">
        <v>156</v>
      </c>
      <c r="C1053" s="73" t="s">
        <v>13</v>
      </c>
      <c r="D1053" s="73" t="s">
        <v>96</v>
      </c>
      <c r="E1053" s="74">
        <v>1</v>
      </c>
      <c r="F1053" s="75">
        <v>1665</v>
      </c>
      <c r="G1053" s="75">
        <v>717</v>
      </c>
      <c r="H1053" s="76">
        <f>G1053/G1058</f>
        <v>0.203866932044356</v>
      </c>
      <c r="I1053" s="77">
        <f>F1053/G1053</f>
        <v>2.3221757322175733</v>
      </c>
      <c r="J1053" s="74">
        <f>E1053*I1053</f>
        <v>2.3221757322175733</v>
      </c>
      <c r="K1053" s="78">
        <f>G1053*J1053</f>
        <v>1665</v>
      </c>
      <c r="L1053" s="214">
        <f>K1058/G1058</f>
        <v>2.069661643446119</v>
      </c>
    </row>
    <row r="1054" spans="1:12" ht="12.75">
      <c r="A1054" s="204"/>
      <c r="B1054" s="212"/>
      <c r="C1054" s="73" t="s">
        <v>11</v>
      </c>
      <c r="D1054" s="73" t="s">
        <v>96</v>
      </c>
      <c r="E1054" s="74">
        <v>1</v>
      </c>
      <c r="F1054" s="75">
        <v>2356</v>
      </c>
      <c r="G1054" s="75">
        <v>1141</v>
      </c>
      <c r="H1054" s="76">
        <f>G1054/G1058</f>
        <v>0.32442422519192493</v>
      </c>
      <c r="I1054" s="77">
        <f>F1054/G1054</f>
        <v>2.064855390008764</v>
      </c>
      <c r="J1054" s="74">
        <f>E1054*I1054</f>
        <v>2.064855390008764</v>
      </c>
      <c r="K1054" s="78">
        <f>G1054*J1054</f>
        <v>2356</v>
      </c>
      <c r="L1054" s="214"/>
    </row>
    <row r="1055" spans="1:12" ht="12.75">
      <c r="A1055" s="204"/>
      <c r="B1055" s="212"/>
      <c r="C1055" s="73" t="s">
        <v>195</v>
      </c>
      <c r="D1055" s="73" t="s">
        <v>96</v>
      </c>
      <c r="E1055" s="74">
        <v>1</v>
      </c>
      <c r="F1055" s="75">
        <v>1738</v>
      </c>
      <c r="G1055" s="75">
        <v>914</v>
      </c>
      <c r="H1055" s="76">
        <f>G1055/G1058</f>
        <v>0.25988058003980663</v>
      </c>
      <c r="I1055" s="77">
        <f>F1055/G1055</f>
        <v>1.9015317286652078</v>
      </c>
      <c r="J1055" s="74">
        <f>E1055*I1055</f>
        <v>1.9015317286652078</v>
      </c>
      <c r="K1055" s="78">
        <f>G1055*J1055</f>
        <v>1738</v>
      </c>
      <c r="L1055" s="214"/>
    </row>
    <row r="1056" spans="1:12" ht="12.75">
      <c r="A1056" s="204"/>
      <c r="B1056" s="212"/>
      <c r="C1056" s="73" t="s">
        <v>82</v>
      </c>
      <c r="D1056" s="73" t="s">
        <v>96</v>
      </c>
      <c r="E1056" s="74">
        <v>1</v>
      </c>
      <c r="F1056" s="75">
        <v>1050</v>
      </c>
      <c r="G1056" s="75">
        <v>510</v>
      </c>
      <c r="H1056" s="76">
        <f>G1056/G1058</f>
        <v>0.14500995166334946</v>
      </c>
      <c r="I1056" s="77">
        <f>F1056/G1056</f>
        <v>2.0588235294117645</v>
      </c>
      <c r="J1056" s="74">
        <f>E1056*I1056</f>
        <v>2.0588235294117645</v>
      </c>
      <c r="K1056" s="78">
        <f>G1056*J1056</f>
        <v>1050</v>
      </c>
      <c r="L1056" s="214"/>
    </row>
    <row r="1057" spans="1:12" ht="12.75">
      <c r="A1057" s="204"/>
      <c r="B1057" s="212"/>
      <c r="C1057" s="73" t="s">
        <v>196</v>
      </c>
      <c r="D1057" s="73" t="s">
        <v>96</v>
      </c>
      <c r="E1057" s="74">
        <v>1</v>
      </c>
      <c r="F1057" s="75">
        <v>470</v>
      </c>
      <c r="G1057" s="75">
        <v>235</v>
      </c>
      <c r="H1057" s="76">
        <f>G1057/G1058</f>
        <v>0.06681831106056298</v>
      </c>
      <c r="I1057" s="77">
        <f>F1057/G1057</f>
        <v>2</v>
      </c>
      <c r="J1057" s="74">
        <f>E1057*I1057</f>
        <v>2</v>
      </c>
      <c r="K1057" s="78">
        <f>G1057*J1057</f>
        <v>470</v>
      </c>
      <c r="L1057" s="214"/>
    </row>
    <row r="1058" spans="1:12" ht="12.75">
      <c r="A1058" s="204"/>
      <c r="B1058" s="212"/>
      <c r="C1058" s="73"/>
      <c r="D1058" s="73"/>
      <c r="E1058" s="74"/>
      <c r="F1058" s="79">
        <f>SUM(F1053:F1057)</f>
        <v>7279</v>
      </c>
      <c r="G1058" s="79">
        <f>SUM(G1053:G1057)</f>
        <v>3517</v>
      </c>
      <c r="H1058" s="80">
        <f>SUM(H1053:H1057)</f>
        <v>1</v>
      </c>
      <c r="I1058" s="81" t="s">
        <v>231</v>
      </c>
      <c r="J1058" s="82"/>
      <c r="K1058" s="83">
        <f>SUM(K1053:K1057)</f>
        <v>7279</v>
      </c>
      <c r="L1058" s="214"/>
    </row>
    <row r="1059" spans="1:12" ht="12.75">
      <c r="A1059" s="204"/>
      <c r="B1059" s="43"/>
      <c r="C1059" s="44"/>
      <c r="D1059" s="44"/>
      <c r="E1059" s="90"/>
      <c r="F1059" s="46"/>
      <c r="G1059" s="46"/>
      <c r="H1059" s="47" t="s">
        <v>231</v>
      </c>
      <c r="I1059" s="48"/>
      <c r="J1059" s="45"/>
      <c r="K1059" s="49"/>
      <c r="L1059" s="50"/>
    </row>
    <row r="1060" spans="1:12" ht="12.75">
      <c r="A1060" s="204"/>
      <c r="B1060" s="212" t="s">
        <v>232</v>
      </c>
      <c r="C1060" s="73" t="s">
        <v>13</v>
      </c>
      <c r="D1060" s="73" t="s">
        <v>96</v>
      </c>
      <c r="E1060" s="74">
        <v>1</v>
      </c>
      <c r="F1060" s="75">
        <v>0.0001</v>
      </c>
      <c r="G1060" s="75">
        <v>0.0001</v>
      </c>
      <c r="H1060" s="76">
        <f>G1060/G1065</f>
        <v>0.2</v>
      </c>
      <c r="I1060" s="77">
        <f>F1060/G1060</f>
        <v>1</v>
      </c>
      <c r="J1060" s="74">
        <f>E1060*I1060</f>
        <v>1</v>
      </c>
      <c r="K1060" s="78">
        <f>G1060*J1060</f>
        <v>0.0001</v>
      </c>
      <c r="L1060" s="214">
        <f>K1065/G1065</f>
        <v>1</v>
      </c>
    </row>
    <row r="1061" spans="1:12" ht="12.75">
      <c r="A1061" s="204"/>
      <c r="B1061" s="212"/>
      <c r="C1061" s="73" t="s">
        <v>11</v>
      </c>
      <c r="D1061" s="73" t="s">
        <v>96</v>
      </c>
      <c r="E1061" s="74">
        <v>1</v>
      </c>
      <c r="F1061" s="75">
        <v>0.0001</v>
      </c>
      <c r="G1061" s="75">
        <v>0.0001</v>
      </c>
      <c r="H1061" s="76">
        <f>G1061/G1065</f>
        <v>0.2</v>
      </c>
      <c r="I1061" s="77">
        <f>F1061/G1061</f>
        <v>1</v>
      </c>
      <c r="J1061" s="74">
        <f>E1061*I1061</f>
        <v>1</v>
      </c>
      <c r="K1061" s="78">
        <f>G1061*J1061</f>
        <v>0.0001</v>
      </c>
      <c r="L1061" s="214"/>
    </row>
    <row r="1062" spans="1:12" ht="12.75">
      <c r="A1062" s="204"/>
      <c r="B1062" s="212"/>
      <c r="C1062" s="73" t="s">
        <v>195</v>
      </c>
      <c r="D1062" s="73" t="s">
        <v>96</v>
      </c>
      <c r="E1062" s="74">
        <v>1</v>
      </c>
      <c r="F1062" s="75">
        <v>0.0001</v>
      </c>
      <c r="G1062" s="75">
        <v>0.0001</v>
      </c>
      <c r="H1062" s="76">
        <f>G1062/G1065</f>
        <v>0.2</v>
      </c>
      <c r="I1062" s="77">
        <f>F1062/G1062</f>
        <v>1</v>
      </c>
      <c r="J1062" s="74">
        <f>E1062*I1062</f>
        <v>1</v>
      </c>
      <c r="K1062" s="78">
        <f>G1062*J1062</f>
        <v>0.0001</v>
      </c>
      <c r="L1062" s="214"/>
    </row>
    <row r="1063" spans="1:12" ht="12.75">
      <c r="A1063" s="204"/>
      <c r="B1063" s="212"/>
      <c r="C1063" s="73" t="s">
        <v>82</v>
      </c>
      <c r="D1063" s="73" t="s">
        <v>96</v>
      </c>
      <c r="E1063" s="74">
        <v>1</v>
      </c>
      <c r="F1063" s="75">
        <v>0.0001</v>
      </c>
      <c r="G1063" s="75">
        <v>0.0001</v>
      </c>
      <c r="H1063" s="76">
        <f>G1063/G1065</f>
        <v>0.2</v>
      </c>
      <c r="I1063" s="77">
        <f>F1063/G1063</f>
        <v>1</v>
      </c>
      <c r="J1063" s="74">
        <f>E1063*I1063</f>
        <v>1</v>
      </c>
      <c r="K1063" s="78">
        <f>G1063*J1063</f>
        <v>0.0001</v>
      </c>
      <c r="L1063" s="214"/>
    </row>
    <row r="1064" spans="1:12" ht="12.75">
      <c r="A1064" s="204"/>
      <c r="B1064" s="212"/>
      <c r="C1064" s="73" t="s">
        <v>196</v>
      </c>
      <c r="D1064" s="73" t="s">
        <v>96</v>
      </c>
      <c r="E1064" s="74">
        <v>1</v>
      </c>
      <c r="F1064" s="75">
        <v>0.0001</v>
      </c>
      <c r="G1064" s="75">
        <v>0.0001</v>
      </c>
      <c r="H1064" s="76">
        <f>G1064/G1065</f>
        <v>0.2</v>
      </c>
      <c r="I1064" s="77">
        <f>F1064/G1064</f>
        <v>1</v>
      </c>
      <c r="J1064" s="74">
        <f>E1064*I1064</f>
        <v>1</v>
      </c>
      <c r="K1064" s="78">
        <f>G1064*J1064</f>
        <v>0.0001</v>
      </c>
      <c r="L1064" s="214"/>
    </row>
    <row r="1065" spans="1:12" ht="12.75">
      <c r="A1065" s="204"/>
      <c r="B1065" s="212"/>
      <c r="C1065" s="73"/>
      <c r="D1065" s="73"/>
      <c r="E1065" s="74"/>
      <c r="F1065" s="79">
        <f>SUM(F1060:F1064)</f>
        <v>0.0005</v>
      </c>
      <c r="G1065" s="79">
        <f>SUM(G1060:G1064)</f>
        <v>0.0005</v>
      </c>
      <c r="H1065" s="80">
        <f>SUM(H1060:H1064)</f>
        <v>1</v>
      </c>
      <c r="I1065" s="81" t="s">
        <v>231</v>
      </c>
      <c r="J1065" s="82"/>
      <c r="K1065" s="83">
        <f>SUM(K1060:K1064)</f>
        <v>0.0005</v>
      </c>
      <c r="L1065" s="214"/>
    </row>
    <row r="1066" spans="1:12" ht="12.75">
      <c r="A1066" s="204"/>
      <c r="B1066" s="43"/>
      <c r="C1066" s="44"/>
      <c r="D1066" s="44"/>
      <c r="E1066" s="90"/>
      <c r="F1066" s="46"/>
      <c r="G1066" s="46"/>
      <c r="H1066" s="47" t="s">
        <v>231</v>
      </c>
      <c r="I1066" s="48"/>
      <c r="J1066" s="45"/>
      <c r="K1066" s="49"/>
      <c r="L1066" s="50"/>
    </row>
    <row r="1067" spans="1:12" ht="12.75">
      <c r="A1067" s="204"/>
      <c r="B1067" s="212" t="s">
        <v>233</v>
      </c>
      <c r="C1067" s="73" t="str">
        <f>C1060</f>
        <v>50 MG     </v>
      </c>
      <c r="D1067" s="73" t="str">
        <f>D1060</f>
        <v>TAB ER 12H</v>
      </c>
      <c r="E1067" s="74">
        <f>(E1046*(F1046/F1067))+(E1053*(F1053/F1067))+(E1060*(F1060/F1067))</f>
        <v>1</v>
      </c>
      <c r="F1067" s="75">
        <f aca="true" t="shared" si="134" ref="F1067:G1071">F1046+F1053+F1060</f>
        <v>1665.0002</v>
      </c>
      <c r="G1067" s="75">
        <f t="shared" si="134"/>
        <v>717.0002</v>
      </c>
      <c r="H1067" s="76">
        <f>G1067/G1072</f>
        <v>0.203866930944859</v>
      </c>
      <c r="I1067" s="77">
        <f>F1067/G1067</f>
        <v>2.3221753634099405</v>
      </c>
      <c r="J1067" s="74">
        <f>E1067*I1067</f>
        <v>2.3221753634099405</v>
      </c>
      <c r="K1067" s="78">
        <f>G1067*J1067</f>
        <v>1665.0002</v>
      </c>
      <c r="L1067" s="214">
        <f>K1072/G1072</f>
        <v>2.0696613393058465</v>
      </c>
    </row>
    <row r="1068" spans="1:12" ht="12.75">
      <c r="A1068" s="204"/>
      <c r="B1068" s="212"/>
      <c r="C1068" s="73" t="str">
        <f aca="true" t="shared" si="135" ref="C1068:D1071">C1061</f>
        <v>100 MG    </v>
      </c>
      <c r="D1068" s="73" t="str">
        <f t="shared" si="135"/>
        <v>TAB ER 12H</v>
      </c>
      <c r="E1068" s="74">
        <f>(E1047*(F1047/F1068))+(E1054*(F1054/F1068))+(E1061*(F1061/F1068))</f>
        <v>0.9999999999999998</v>
      </c>
      <c r="F1068" s="75">
        <f t="shared" si="134"/>
        <v>2356.0002000000004</v>
      </c>
      <c r="G1068" s="75">
        <f t="shared" si="134"/>
        <v>1141.0002</v>
      </c>
      <c r="H1068" s="76">
        <f>G1068/G1072</f>
        <v>0.3244241898139921</v>
      </c>
      <c r="I1068" s="77">
        <f>F1068/G1068</f>
        <v>2.064855203355793</v>
      </c>
      <c r="J1068" s="74">
        <f>E1068*I1068</f>
        <v>2.0648552033557928</v>
      </c>
      <c r="K1068" s="78">
        <f>G1068*J1068</f>
        <v>2356.0002</v>
      </c>
      <c r="L1068" s="214"/>
    </row>
    <row r="1069" spans="1:12" ht="12.75">
      <c r="A1069" s="204"/>
      <c r="B1069" s="212"/>
      <c r="C1069" s="73" t="str">
        <f t="shared" si="135"/>
        <v>150 MG    </v>
      </c>
      <c r="D1069" s="73" t="str">
        <f t="shared" si="135"/>
        <v>TAB ER 12H</v>
      </c>
      <c r="E1069" s="74">
        <f>(E1048*(F1048/F1069))+(E1055*(F1055/F1069))+(E1062*(F1062/F1069))</f>
        <v>1</v>
      </c>
      <c r="F1069" s="75">
        <f t="shared" si="134"/>
        <v>1738.0002</v>
      </c>
      <c r="G1069" s="75">
        <f t="shared" si="134"/>
        <v>914.0002</v>
      </c>
      <c r="H1069" s="76">
        <f>G1069/G1072</f>
        <v>0.25988056301377227</v>
      </c>
      <c r="I1069" s="77">
        <f>F1069/G1069</f>
        <v>1.9015315313935381</v>
      </c>
      <c r="J1069" s="74">
        <f>E1069*I1069</f>
        <v>1.9015315313935381</v>
      </c>
      <c r="K1069" s="78">
        <f>G1069*J1069</f>
        <v>1738.0002</v>
      </c>
      <c r="L1069" s="214"/>
    </row>
    <row r="1070" spans="1:12" ht="12.75">
      <c r="A1070" s="204"/>
      <c r="B1070" s="212"/>
      <c r="C1070" s="73" t="str">
        <f t="shared" si="135"/>
        <v>200 MG    </v>
      </c>
      <c r="D1070" s="73" t="str">
        <f t="shared" si="135"/>
        <v>TAB ER 12H</v>
      </c>
      <c r="E1070" s="74">
        <f>(E1049*(F1049/F1070))+(E1056*(F1056/F1070))+(E1063*(F1063/F1070))</f>
        <v>1</v>
      </c>
      <c r="F1070" s="75">
        <f t="shared" si="134"/>
        <v>1050.0002</v>
      </c>
      <c r="G1070" s="75">
        <f t="shared" si="134"/>
        <v>510.00019999999995</v>
      </c>
      <c r="H1070" s="76">
        <f>G1070/G1072</f>
        <v>0.14500996729884352</v>
      </c>
      <c r="I1070" s="77">
        <f>F1070/G1070</f>
        <v>2.0588231141870144</v>
      </c>
      <c r="J1070" s="74">
        <f>E1070*I1070</f>
        <v>2.0588231141870144</v>
      </c>
      <c r="K1070" s="78">
        <f>G1070*J1070</f>
        <v>1050.0002</v>
      </c>
      <c r="L1070" s="214"/>
    </row>
    <row r="1071" spans="1:12" ht="12.75">
      <c r="A1071" s="204"/>
      <c r="B1071" s="212"/>
      <c r="C1071" s="73" t="str">
        <f t="shared" si="135"/>
        <v>250 MG    </v>
      </c>
      <c r="D1071" s="73" t="str">
        <f t="shared" si="135"/>
        <v>TAB ER 12H</v>
      </c>
      <c r="E1071" s="74">
        <f>(E1050*(F1050/F1071))+(E1057*(F1057/F1071))+(E1064*(F1064/F1071))</f>
        <v>1</v>
      </c>
      <c r="F1071" s="75">
        <f t="shared" si="134"/>
        <v>470.00019999999995</v>
      </c>
      <c r="G1071" s="75">
        <f t="shared" si="134"/>
        <v>235.0002</v>
      </c>
      <c r="H1071" s="76">
        <f>G1071/G1072</f>
        <v>0.06681834892853315</v>
      </c>
      <c r="I1071" s="77">
        <f>F1071/G1071</f>
        <v>1.9999991489368942</v>
      </c>
      <c r="J1071" s="74">
        <f>E1071*I1071</f>
        <v>1.9999991489368942</v>
      </c>
      <c r="K1071" s="78">
        <f>G1071*J1071</f>
        <v>470.00019999999995</v>
      </c>
      <c r="L1071" s="214"/>
    </row>
    <row r="1072" spans="1:12" ht="13.5" thickBot="1">
      <c r="A1072" s="205"/>
      <c r="B1072" s="215"/>
      <c r="C1072" s="91"/>
      <c r="D1072" s="91"/>
      <c r="E1072" s="92"/>
      <c r="F1072" s="93">
        <f>SUM(F1067:F1071)</f>
        <v>7279.001</v>
      </c>
      <c r="G1072" s="93">
        <f>SUM(G1067:G1071)</f>
        <v>3517.0009999999997</v>
      </c>
      <c r="H1072" s="94">
        <f>SUM(H1067:H1071)</f>
        <v>1</v>
      </c>
      <c r="I1072" s="95" t="s">
        <v>231</v>
      </c>
      <c r="J1072" s="96"/>
      <c r="K1072" s="97">
        <f>SUM(K1067:K1071)</f>
        <v>7279.001</v>
      </c>
      <c r="L1072" s="216"/>
    </row>
    <row r="1073" spans="1:12" ht="14.25" thickBot="1" thickTop="1">
      <c r="A1073" s="58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60"/>
    </row>
    <row r="1074" spans="1:12" ht="13.5" thickTop="1">
      <c r="A1074" s="203" t="s">
        <v>31</v>
      </c>
      <c r="B1074" s="206" t="s">
        <v>3</v>
      </c>
      <c r="C1074" s="26" t="s">
        <v>32</v>
      </c>
      <c r="D1074" s="26" t="s">
        <v>6</v>
      </c>
      <c r="E1074" s="27">
        <v>1</v>
      </c>
      <c r="F1074" s="28">
        <v>2669</v>
      </c>
      <c r="G1074" s="28">
        <f>F1074/I1074</f>
        <v>685.2779096481775</v>
      </c>
      <c r="H1074" s="29">
        <f>G1074/G1075</f>
        <v>1</v>
      </c>
      <c r="I1074" s="30">
        <f>(F1077+F1080)/(G1077+G1080)</f>
        <v>3.8947702274107563</v>
      </c>
      <c r="J1074" s="27">
        <f>E1074*I1074</f>
        <v>3.8947702274107563</v>
      </c>
      <c r="K1074" s="31">
        <f>G1074*J1074</f>
        <v>2669</v>
      </c>
      <c r="L1074" s="207">
        <f>K1075/G1075</f>
        <v>3.8947702274107567</v>
      </c>
    </row>
    <row r="1075" spans="1:12" ht="12.75">
      <c r="A1075" s="204"/>
      <c r="B1075" s="199"/>
      <c r="C1075" s="32"/>
      <c r="D1075" s="32"/>
      <c r="E1075" s="33"/>
      <c r="F1075" s="38">
        <f>SUM(F1074)</f>
        <v>2669</v>
      </c>
      <c r="G1075" s="38">
        <f>SUM(G1074:G1074)</f>
        <v>685.2779096481775</v>
      </c>
      <c r="H1075" s="39">
        <f>SUM(H1074:H1074)</f>
        <v>1</v>
      </c>
      <c r="I1075" s="40"/>
      <c r="J1075" s="41"/>
      <c r="K1075" s="42">
        <f>SUM(K1074:K1074)</f>
        <v>2669</v>
      </c>
      <c r="L1075" s="200"/>
    </row>
    <row r="1076" spans="1:12" ht="12.75">
      <c r="A1076" s="204"/>
      <c r="B1076" s="43"/>
      <c r="C1076" s="44"/>
      <c r="D1076" s="44"/>
      <c r="E1076" s="45"/>
      <c r="F1076" s="46"/>
      <c r="G1076" s="46"/>
      <c r="H1076" s="47" t="s">
        <v>231</v>
      </c>
      <c r="I1076" s="48"/>
      <c r="J1076" s="45"/>
      <c r="K1076" s="49"/>
      <c r="L1076" s="50"/>
    </row>
    <row r="1077" spans="1:12" ht="12.75">
      <c r="A1077" s="204"/>
      <c r="B1077" s="199" t="s">
        <v>156</v>
      </c>
      <c r="C1077" s="32" t="s">
        <v>32</v>
      </c>
      <c r="D1077" s="32" t="s">
        <v>6</v>
      </c>
      <c r="E1077" s="33">
        <v>1</v>
      </c>
      <c r="F1077" s="34">
        <v>541117</v>
      </c>
      <c r="G1077" s="34">
        <v>138296</v>
      </c>
      <c r="H1077" s="35">
        <f>G1077/G1078</f>
        <v>1</v>
      </c>
      <c r="I1077" s="36">
        <f>F1077/G1077</f>
        <v>3.9127451263955573</v>
      </c>
      <c r="J1077" s="33">
        <f>E1077*I1077</f>
        <v>3.9127451263955573</v>
      </c>
      <c r="K1077" s="37">
        <f>G1077*J1077</f>
        <v>541117</v>
      </c>
      <c r="L1077" s="200">
        <f>K1078/G1078</f>
        <v>3.9127451263955573</v>
      </c>
    </row>
    <row r="1078" spans="1:12" ht="12.75">
      <c r="A1078" s="204"/>
      <c r="B1078" s="199"/>
      <c r="C1078" s="32"/>
      <c r="D1078" s="32"/>
      <c r="E1078" s="33"/>
      <c r="F1078" s="38">
        <f>SUM(F1077)</f>
        <v>541117</v>
      </c>
      <c r="G1078" s="38">
        <f>SUM(G1077)</f>
        <v>138296</v>
      </c>
      <c r="H1078" s="39">
        <f>SUM(H1077:H1077)</f>
        <v>1</v>
      </c>
      <c r="I1078" s="40"/>
      <c r="J1078" s="41"/>
      <c r="K1078" s="42">
        <f>SUM(K1077:K1077)</f>
        <v>541117</v>
      </c>
      <c r="L1078" s="200"/>
    </row>
    <row r="1079" spans="1:12" ht="12.75">
      <c r="A1079" s="204"/>
      <c r="B1079" s="43"/>
      <c r="C1079" s="44"/>
      <c r="D1079" s="44"/>
      <c r="E1079" s="45"/>
      <c r="F1079" s="46"/>
      <c r="G1079" s="46"/>
      <c r="H1079" s="47" t="s">
        <v>231</v>
      </c>
      <c r="I1079" s="48"/>
      <c r="J1079" s="45"/>
      <c r="K1079" s="49"/>
      <c r="L1079" s="50"/>
    </row>
    <row r="1080" spans="1:12" ht="12.75">
      <c r="A1080" s="204"/>
      <c r="B1080" s="199" t="s">
        <v>232</v>
      </c>
      <c r="C1080" s="32" t="s">
        <v>32</v>
      </c>
      <c r="D1080" s="32" t="s">
        <v>6</v>
      </c>
      <c r="E1080" s="33">
        <v>1</v>
      </c>
      <c r="F1080" s="34">
        <v>36049</v>
      </c>
      <c r="G1080" s="34">
        <v>9894</v>
      </c>
      <c r="H1080" s="35">
        <f>G1080/G1081</f>
        <v>1</v>
      </c>
      <c r="I1080" s="36">
        <f>F1080/G1080</f>
        <v>3.6435213260561956</v>
      </c>
      <c r="J1080" s="33">
        <f>E1080*I1080</f>
        <v>3.6435213260561956</v>
      </c>
      <c r="K1080" s="37">
        <f>G1080*J1080</f>
        <v>36049</v>
      </c>
      <c r="L1080" s="200">
        <f>K1081/G1081</f>
        <v>3.6435213260561956</v>
      </c>
    </row>
    <row r="1081" spans="1:12" ht="12.75">
      <c r="A1081" s="204"/>
      <c r="B1081" s="199"/>
      <c r="C1081" s="32"/>
      <c r="D1081" s="32"/>
      <c r="E1081" s="33"/>
      <c r="F1081" s="38">
        <f>SUM(F1080)</f>
        <v>36049</v>
      </c>
      <c r="G1081" s="38">
        <f>SUM(G1080)</f>
        <v>9894</v>
      </c>
      <c r="H1081" s="39">
        <f>SUM(H1080:H1080)</f>
        <v>1</v>
      </c>
      <c r="I1081" s="40"/>
      <c r="J1081" s="41"/>
      <c r="K1081" s="42">
        <f>SUM(K1080:K1080)</f>
        <v>36049</v>
      </c>
      <c r="L1081" s="200"/>
    </row>
    <row r="1082" spans="1:12" ht="12.75">
      <c r="A1082" s="204"/>
      <c r="B1082" s="43"/>
      <c r="C1082" s="44"/>
      <c r="D1082" s="44"/>
      <c r="E1082" s="45"/>
      <c r="F1082" s="46"/>
      <c r="G1082" s="46"/>
      <c r="H1082" s="47" t="s">
        <v>231</v>
      </c>
      <c r="I1082" s="48"/>
      <c r="J1082" s="45"/>
      <c r="K1082" s="49"/>
      <c r="L1082" s="50"/>
    </row>
    <row r="1083" spans="1:12" ht="12.75">
      <c r="A1083" s="204"/>
      <c r="B1083" s="199" t="s">
        <v>233</v>
      </c>
      <c r="C1083" s="32" t="str">
        <f>C1080</f>
        <v>30-50-325 </v>
      </c>
      <c r="D1083" s="32" t="str">
        <f>D1080</f>
        <v>CAPSULE   </v>
      </c>
      <c r="E1083" s="33">
        <f>(E1074*(F1074/F1083))+(E1077*(F1077/F1083))+(E1080*(F1080/F1083))</f>
        <v>1</v>
      </c>
      <c r="F1083" s="34">
        <f>F1074+F1077+F1080</f>
        <v>579835</v>
      </c>
      <c r="G1083" s="34">
        <f>G1074+G1077+G1080</f>
        <v>148875.27790964817</v>
      </c>
      <c r="H1083" s="35">
        <f>G1083/G1084</f>
        <v>1</v>
      </c>
      <c r="I1083" s="36">
        <f>F1083/G1083</f>
        <v>3.8947702274107567</v>
      </c>
      <c r="J1083" s="33">
        <f>E1083*I1083</f>
        <v>3.8947702274107567</v>
      </c>
      <c r="K1083" s="37">
        <f>G1083*J1083</f>
        <v>579835</v>
      </c>
      <c r="L1083" s="200">
        <f>K1084/G1084</f>
        <v>3.8947702274107567</v>
      </c>
    </row>
    <row r="1084" spans="1:12" ht="13.5" thickBot="1">
      <c r="A1084" s="205"/>
      <c r="B1084" s="201"/>
      <c r="C1084" s="51"/>
      <c r="D1084" s="51"/>
      <c r="E1084" s="52"/>
      <c r="F1084" s="53">
        <f>SUM(F1083:F1083)</f>
        <v>579835</v>
      </c>
      <c r="G1084" s="53">
        <f>SUM(G1083:G1083)</f>
        <v>148875.27790964817</v>
      </c>
      <c r="H1084" s="54">
        <f>SUM(H1083:H1083)</f>
        <v>1</v>
      </c>
      <c r="I1084" s="55" t="s">
        <v>231</v>
      </c>
      <c r="J1084" s="56"/>
      <c r="K1084" s="57">
        <f>SUM(K1083:K1083)</f>
        <v>579835</v>
      </c>
      <c r="L1084" s="202"/>
    </row>
    <row r="1085" spans="1:12" ht="14.25" thickBot="1" thickTop="1">
      <c r="A1085" s="58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60"/>
    </row>
    <row r="1086" spans="1:12" ht="13.5" thickTop="1">
      <c r="A1086" s="203" t="s">
        <v>151</v>
      </c>
      <c r="B1086" s="206" t="s">
        <v>3</v>
      </c>
      <c r="C1086" s="26" t="s">
        <v>152</v>
      </c>
      <c r="D1086" s="26" t="s">
        <v>135</v>
      </c>
      <c r="E1086" s="27">
        <v>1</v>
      </c>
      <c r="F1086" s="28">
        <v>686</v>
      </c>
      <c r="G1086" s="28">
        <f>F1086/I1086</f>
        <v>358.8938149067181</v>
      </c>
      <c r="H1086" s="29">
        <f>G1086/G1092</f>
        <v>0.5347224030937675</v>
      </c>
      <c r="I1086" s="30">
        <f>(F1094+F1102)/(G1094+G1102)</f>
        <v>1.9114288725714086</v>
      </c>
      <c r="J1086" s="27">
        <f aca="true" t="shared" si="136" ref="J1086:J1091">I1086*E1086</f>
        <v>1.9114288725714086</v>
      </c>
      <c r="K1086" s="31">
        <f aca="true" t="shared" si="137" ref="K1086:K1091">G1086*J1086</f>
        <v>686</v>
      </c>
      <c r="L1086" s="207">
        <f>K1092/G1092</f>
        <v>1.9383840886050625</v>
      </c>
    </row>
    <row r="1087" spans="1:12" ht="12.75">
      <c r="A1087" s="204"/>
      <c r="B1087" s="199"/>
      <c r="C1087" s="32" t="s">
        <v>153</v>
      </c>
      <c r="D1087" s="32" t="s">
        <v>135</v>
      </c>
      <c r="E1087" s="33">
        <v>1</v>
      </c>
      <c r="F1087" s="34">
        <v>615</v>
      </c>
      <c r="G1087" s="34">
        <f>F1087/I1087</f>
        <v>312.2836015270989</v>
      </c>
      <c r="H1087" s="35">
        <f>G1087/G1092</f>
        <v>0.465277000938979</v>
      </c>
      <c r="I1087" s="36">
        <f>(F1095+F1103)/(G1095+G1103)</f>
        <v>1.969363735375751</v>
      </c>
      <c r="J1087" s="33">
        <f t="shared" si="136"/>
        <v>1.969363735375751</v>
      </c>
      <c r="K1087" s="37">
        <f t="shared" si="137"/>
        <v>615</v>
      </c>
      <c r="L1087" s="200"/>
    </row>
    <row r="1088" spans="1:12" ht="12.75">
      <c r="A1088" s="204"/>
      <c r="B1088" s="199"/>
      <c r="C1088" s="32" t="s">
        <v>190</v>
      </c>
      <c r="D1088" s="32" t="s">
        <v>135</v>
      </c>
      <c r="E1088" s="33">
        <v>1</v>
      </c>
      <c r="F1088" s="34">
        <v>0.0001</v>
      </c>
      <c r="G1088" s="34">
        <v>0.0001</v>
      </c>
      <c r="H1088" s="35">
        <f>G1088/G1092</f>
        <v>1.4899181342335196E-07</v>
      </c>
      <c r="I1088" s="36">
        <f>F1088/G1088</f>
        <v>1</v>
      </c>
      <c r="J1088" s="33">
        <f t="shared" si="136"/>
        <v>1</v>
      </c>
      <c r="K1088" s="37">
        <f t="shared" si="137"/>
        <v>0.0001</v>
      </c>
      <c r="L1088" s="200"/>
    </row>
    <row r="1089" spans="1:12" ht="12.75">
      <c r="A1089" s="204"/>
      <c r="B1089" s="199"/>
      <c r="C1089" s="32" t="s">
        <v>191</v>
      </c>
      <c r="D1089" s="32" t="s">
        <v>135</v>
      </c>
      <c r="E1089" s="33">
        <v>1</v>
      </c>
      <c r="F1089" s="34">
        <v>0.0001</v>
      </c>
      <c r="G1089" s="34">
        <v>0.0001</v>
      </c>
      <c r="H1089" s="35">
        <f>G1089/G1092</f>
        <v>1.4899181342335196E-07</v>
      </c>
      <c r="I1089" s="36">
        <f>F1089/G1089</f>
        <v>1</v>
      </c>
      <c r="J1089" s="33">
        <f t="shared" si="136"/>
        <v>1</v>
      </c>
      <c r="K1089" s="37">
        <f t="shared" si="137"/>
        <v>0.0001</v>
      </c>
      <c r="L1089" s="200"/>
    </row>
    <row r="1090" spans="1:12" ht="12.75">
      <c r="A1090" s="204"/>
      <c r="B1090" s="199"/>
      <c r="C1090" s="32" t="s">
        <v>192</v>
      </c>
      <c r="D1090" s="32" t="s">
        <v>135</v>
      </c>
      <c r="E1090" s="33">
        <v>1</v>
      </c>
      <c r="F1090" s="34">
        <v>0.0001</v>
      </c>
      <c r="G1090" s="34">
        <v>0.0001</v>
      </c>
      <c r="H1090" s="35">
        <f>G1090/G1092</f>
        <v>1.4899181342335196E-07</v>
      </c>
      <c r="I1090" s="36">
        <f>F1090/G1090</f>
        <v>1</v>
      </c>
      <c r="J1090" s="33">
        <f t="shared" si="136"/>
        <v>1</v>
      </c>
      <c r="K1090" s="37">
        <f t="shared" si="137"/>
        <v>0.0001</v>
      </c>
      <c r="L1090" s="200"/>
    </row>
    <row r="1091" spans="1:12" ht="12.75">
      <c r="A1091" s="204"/>
      <c r="B1091" s="199"/>
      <c r="C1091" s="32" t="s">
        <v>193</v>
      </c>
      <c r="D1091" s="32" t="s">
        <v>135</v>
      </c>
      <c r="E1091" s="33">
        <v>1</v>
      </c>
      <c r="F1091" s="34">
        <v>0.0001</v>
      </c>
      <c r="G1091" s="34">
        <v>0.0001</v>
      </c>
      <c r="H1091" s="35">
        <f>G1091/G1092</f>
        <v>1.4899181342335196E-07</v>
      </c>
      <c r="I1091" s="36">
        <f>F1091/G1091</f>
        <v>1</v>
      </c>
      <c r="J1091" s="33">
        <f t="shared" si="136"/>
        <v>1</v>
      </c>
      <c r="K1091" s="37">
        <f t="shared" si="137"/>
        <v>0.0001</v>
      </c>
      <c r="L1091" s="200"/>
    </row>
    <row r="1092" spans="1:12" ht="12.75">
      <c r="A1092" s="204"/>
      <c r="B1092" s="199"/>
      <c r="C1092" s="32"/>
      <c r="D1092" s="32"/>
      <c r="E1092" s="33"/>
      <c r="F1092" s="38">
        <f>SUM(F1086:F1091)</f>
        <v>1301.0004</v>
      </c>
      <c r="G1092" s="38">
        <f>SUM(G1086:G1091)</f>
        <v>671.1778164338168</v>
      </c>
      <c r="H1092" s="39">
        <f>SUM(H1086:H1091)</f>
        <v>1.0000000000000002</v>
      </c>
      <c r="I1092" s="40" t="s">
        <v>231</v>
      </c>
      <c r="J1092" s="41" t="s">
        <v>231</v>
      </c>
      <c r="K1092" s="42">
        <f>SUM(K1086:K1091)</f>
        <v>1301.0004</v>
      </c>
      <c r="L1092" s="200"/>
    </row>
    <row r="1093" spans="1:12" ht="12.75">
      <c r="A1093" s="204"/>
      <c r="B1093" s="43"/>
      <c r="C1093" s="44"/>
      <c r="D1093" s="44"/>
      <c r="E1093" s="45"/>
      <c r="F1093" s="46"/>
      <c r="G1093" s="46"/>
      <c r="H1093" s="47" t="s">
        <v>231</v>
      </c>
      <c r="I1093" s="48"/>
      <c r="J1093" s="45"/>
      <c r="K1093" s="49"/>
      <c r="L1093" s="50"/>
    </row>
    <row r="1094" spans="1:12" ht="12.75">
      <c r="A1094" s="204"/>
      <c r="B1094" s="199" t="s">
        <v>156</v>
      </c>
      <c r="C1094" s="32" t="s">
        <v>152</v>
      </c>
      <c r="D1094" s="32" t="s">
        <v>135</v>
      </c>
      <c r="E1094" s="33">
        <v>1</v>
      </c>
      <c r="F1094" s="34">
        <v>53775</v>
      </c>
      <c r="G1094" s="34">
        <v>28133</v>
      </c>
      <c r="H1094" s="35">
        <f>G1094/G1100</f>
        <v>0.3082696880376064</v>
      </c>
      <c r="I1094" s="36">
        <f aca="true" t="shared" si="138" ref="I1094:I1099">F1094/G1094</f>
        <v>1.9114562968755553</v>
      </c>
      <c r="J1094" s="33">
        <f aca="true" t="shared" si="139" ref="J1094:J1099">I1094*E1094</f>
        <v>1.9114562968755553</v>
      </c>
      <c r="K1094" s="37">
        <f aca="true" t="shared" si="140" ref="K1094:K1099">G1094*J1094</f>
        <v>53775</v>
      </c>
      <c r="L1094" s="200">
        <f>K1100/G1100</f>
        <v>1.981854242228334</v>
      </c>
    </row>
    <row r="1095" spans="1:12" ht="12.75">
      <c r="A1095" s="204"/>
      <c r="B1095" s="199"/>
      <c r="C1095" s="32" t="s">
        <v>153</v>
      </c>
      <c r="D1095" s="32" t="s">
        <v>135</v>
      </c>
      <c r="E1095" s="33">
        <v>1</v>
      </c>
      <c r="F1095" s="34">
        <v>54884</v>
      </c>
      <c r="G1095" s="34">
        <v>28073</v>
      </c>
      <c r="H1095" s="35">
        <f>G1095/G1100</f>
        <v>0.3076122330458794</v>
      </c>
      <c r="I1095" s="36">
        <f t="shared" si="138"/>
        <v>1.9550457735190396</v>
      </c>
      <c r="J1095" s="33">
        <f t="shared" si="139"/>
        <v>1.9550457735190396</v>
      </c>
      <c r="K1095" s="37">
        <f t="shared" si="140"/>
        <v>54884</v>
      </c>
      <c r="L1095" s="200"/>
    </row>
    <row r="1096" spans="1:12" ht="12.75">
      <c r="A1096" s="204"/>
      <c r="B1096" s="199"/>
      <c r="C1096" s="32" t="s">
        <v>190</v>
      </c>
      <c r="D1096" s="32" t="s">
        <v>135</v>
      </c>
      <c r="E1096" s="33">
        <v>1</v>
      </c>
      <c r="F1096" s="34">
        <v>24756</v>
      </c>
      <c r="G1096" s="34">
        <v>12943</v>
      </c>
      <c r="H1096" s="35">
        <f>G1096/G1100</f>
        <v>0.14182399929871467</v>
      </c>
      <c r="I1096" s="36">
        <f t="shared" si="138"/>
        <v>1.9126941203739474</v>
      </c>
      <c r="J1096" s="33">
        <f t="shared" si="139"/>
        <v>1.9126941203739474</v>
      </c>
      <c r="K1096" s="37">
        <f t="shared" si="140"/>
        <v>24756</v>
      </c>
      <c r="L1096" s="200"/>
    </row>
    <row r="1097" spans="1:12" ht="12.75">
      <c r="A1097" s="204"/>
      <c r="B1097" s="199"/>
      <c r="C1097" s="32" t="s">
        <v>191</v>
      </c>
      <c r="D1097" s="32" t="s">
        <v>135</v>
      </c>
      <c r="E1097" s="33">
        <v>1</v>
      </c>
      <c r="F1097" s="34">
        <v>23063</v>
      </c>
      <c r="G1097" s="34">
        <v>11125</v>
      </c>
      <c r="H1097" s="35">
        <f>G1097/G1100</f>
        <v>0.12190311304938582</v>
      </c>
      <c r="I1097" s="36">
        <f t="shared" si="138"/>
        <v>2.0730786516853934</v>
      </c>
      <c r="J1097" s="33">
        <f t="shared" si="139"/>
        <v>2.0730786516853934</v>
      </c>
      <c r="K1097" s="37">
        <f t="shared" si="140"/>
        <v>23063</v>
      </c>
      <c r="L1097" s="200"/>
    </row>
    <row r="1098" spans="1:12" ht="12.75">
      <c r="A1098" s="204"/>
      <c r="B1098" s="199"/>
      <c r="C1098" s="32" t="s">
        <v>192</v>
      </c>
      <c r="D1098" s="32" t="s">
        <v>135</v>
      </c>
      <c r="E1098" s="33">
        <v>1</v>
      </c>
      <c r="F1098" s="34">
        <v>12698</v>
      </c>
      <c r="G1098" s="34">
        <v>5759</v>
      </c>
      <c r="H1098" s="35">
        <f>G1098/G1100</f>
        <v>0.06310472162259892</v>
      </c>
      <c r="I1098" s="36">
        <f t="shared" si="138"/>
        <v>2.204896683451988</v>
      </c>
      <c r="J1098" s="33">
        <f t="shared" si="139"/>
        <v>2.204896683451988</v>
      </c>
      <c r="K1098" s="37">
        <f t="shared" si="140"/>
        <v>12698</v>
      </c>
      <c r="L1098" s="200"/>
    </row>
    <row r="1099" spans="1:12" ht="12.75">
      <c r="A1099" s="204"/>
      <c r="B1099" s="199"/>
      <c r="C1099" s="32" t="s">
        <v>193</v>
      </c>
      <c r="D1099" s="32" t="s">
        <v>135</v>
      </c>
      <c r="E1099" s="33">
        <v>1</v>
      </c>
      <c r="F1099" s="34">
        <v>11690</v>
      </c>
      <c r="G1099" s="34">
        <v>5228</v>
      </c>
      <c r="H1099" s="35">
        <f>G1099/G1100</f>
        <v>0.05728624494581475</v>
      </c>
      <c r="I1099" s="36">
        <f t="shared" si="138"/>
        <v>2.2360367253251723</v>
      </c>
      <c r="J1099" s="33">
        <f t="shared" si="139"/>
        <v>2.2360367253251723</v>
      </c>
      <c r="K1099" s="37">
        <f t="shared" si="140"/>
        <v>11690</v>
      </c>
      <c r="L1099" s="200"/>
    </row>
    <row r="1100" spans="1:12" ht="12.75">
      <c r="A1100" s="204"/>
      <c r="B1100" s="199"/>
      <c r="C1100" s="32"/>
      <c r="D1100" s="32"/>
      <c r="E1100" s="33"/>
      <c r="F1100" s="38">
        <f>SUM(F1094:F1099)</f>
        <v>180866</v>
      </c>
      <c r="G1100" s="38">
        <f>SUM(G1094:G1099)</f>
        <v>91261</v>
      </c>
      <c r="H1100" s="39">
        <f>SUM(H1094:H1099)</f>
        <v>1</v>
      </c>
      <c r="I1100" s="40"/>
      <c r="J1100" s="41"/>
      <c r="K1100" s="42">
        <f>SUM(K1094:K1099)</f>
        <v>180866</v>
      </c>
      <c r="L1100" s="200"/>
    </row>
    <row r="1101" spans="1:12" ht="12.75">
      <c r="A1101" s="204"/>
      <c r="B1101" s="43"/>
      <c r="C1101" s="44"/>
      <c r="D1101" s="44"/>
      <c r="E1101" s="45"/>
      <c r="F1101" s="46"/>
      <c r="G1101" s="46"/>
      <c r="H1101" s="47" t="s">
        <v>231</v>
      </c>
      <c r="I1101" s="48"/>
      <c r="J1101" s="45"/>
      <c r="K1101" s="49"/>
      <c r="L1101" s="50"/>
    </row>
    <row r="1102" spans="1:12" ht="12.75">
      <c r="A1102" s="204"/>
      <c r="B1102" s="199" t="s">
        <v>232</v>
      </c>
      <c r="C1102" s="32" t="s">
        <v>152</v>
      </c>
      <c r="D1102" s="32" t="s">
        <v>135</v>
      </c>
      <c r="E1102" s="33">
        <v>1</v>
      </c>
      <c r="F1102" s="34">
        <v>630</v>
      </c>
      <c r="G1102" s="34">
        <v>330</v>
      </c>
      <c r="H1102" s="35">
        <f>G1102/G1108</f>
        <v>0.23913041745431757</v>
      </c>
      <c r="I1102" s="36">
        <f aca="true" t="shared" si="141" ref="I1102:I1107">F1102/G1102</f>
        <v>1.9090909090909092</v>
      </c>
      <c r="J1102" s="33">
        <f aca="true" t="shared" si="142" ref="J1102:J1107">I1102*E1102</f>
        <v>1.9090909090909092</v>
      </c>
      <c r="K1102" s="37">
        <f aca="true" t="shared" si="143" ref="K1102:K1107">G1102*J1102</f>
        <v>630</v>
      </c>
      <c r="L1102" s="200">
        <f>K1108/G1108</f>
        <v>2.2173912161310714</v>
      </c>
    </row>
    <row r="1103" spans="1:12" ht="12.75">
      <c r="A1103" s="204"/>
      <c r="B1103" s="199"/>
      <c r="C1103" s="32" t="s">
        <v>153</v>
      </c>
      <c r="D1103" s="32" t="s">
        <v>135</v>
      </c>
      <c r="E1103" s="33">
        <v>1</v>
      </c>
      <c r="F1103" s="34">
        <v>1170</v>
      </c>
      <c r="G1103" s="34">
        <v>390</v>
      </c>
      <c r="H1103" s="35">
        <f>G1103/G1108</f>
        <v>0.2826086751732844</v>
      </c>
      <c r="I1103" s="36">
        <f t="shared" si="141"/>
        <v>3</v>
      </c>
      <c r="J1103" s="33">
        <f t="shared" si="142"/>
        <v>3</v>
      </c>
      <c r="K1103" s="37">
        <f t="shared" si="143"/>
        <v>1170</v>
      </c>
      <c r="L1103" s="200"/>
    </row>
    <row r="1104" spans="1:12" ht="12.75">
      <c r="A1104" s="204"/>
      <c r="B1104" s="199"/>
      <c r="C1104" s="32" t="s">
        <v>190</v>
      </c>
      <c r="D1104" s="32" t="s">
        <v>135</v>
      </c>
      <c r="E1104" s="33">
        <v>1</v>
      </c>
      <c r="F1104" s="34">
        <v>30</v>
      </c>
      <c r="G1104" s="34">
        <v>30</v>
      </c>
      <c r="H1104" s="35">
        <f>G1104/G1108</f>
        <v>0.021739128859483415</v>
      </c>
      <c r="I1104" s="36">
        <f t="shared" si="141"/>
        <v>1</v>
      </c>
      <c r="J1104" s="33">
        <f t="shared" si="142"/>
        <v>1</v>
      </c>
      <c r="K1104" s="37">
        <f t="shared" si="143"/>
        <v>30</v>
      </c>
      <c r="L1104" s="200"/>
    </row>
    <row r="1105" spans="1:12" ht="12.75">
      <c r="A1105" s="204"/>
      <c r="B1105" s="199"/>
      <c r="C1105" s="32" t="s">
        <v>191</v>
      </c>
      <c r="D1105" s="32" t="s">
        <v>135</v>
      </c>
      <c r="E1105" s="33">
        <v>1</v>
      </c>
      <c r="F1105" s="34">
        <v>840</v>
      </c>
      <c r="G1105" s="34">
        <v>420</v>
      </c>
      <c r="H1105" s="35">
        <f>G1105/G1108</f>
        <v>0.30434780403276784</v>
      </c>
      <c r="I1105" s="36">
        <f t="shared" si="141"/>
        <v>2</v>
      </c>
      <c r="J1105" s="33">
        <f t="shared" si="142"/>
        <v>2</v>
      </c>
      <c r="K1105" s="37">
        <f t="shared" si="143"/>
        <v>840</v>
      </c>
      <c r="L1105" s="200"/>
    </row>
    <row r="1106" spans="1:12" ht="12.75">
      <c r="A1106" s="204"/>
      <c r="B1106" s="199"/>
      <c r="C1106" s="32" t="s">
        <v>192</v>
      </c>
      <c r="D1106" s="32" t="s">
        <v>135</v>
      </c>
      <c r="E1106" s="33">
        <v>1</v>
      </c>
      <c r="F1106" s="34">
        <v>390</v>
      </c>
      <c r="G1106" s="34">
        <v>210</v>
      </c>
      <c r="H1106" s="35">
        <f>G1106/G1108</f>
        <v>0.15217390201638392</v>
      </c>
      <c r="I1106" s="36">
        <f t="shared" si="141"/>
        <v>1.8571428571428572</v>
      </c>
      <c r="J1106" s="33">
        <f t="shared" si="142"/>
        <v>1.8571428571428572</v>
      </c>
      <c r="K1106" s="37">
        <f t="shared" si="143"/>
        <v>390</v>
      </c>
      <c r="L1106" s="200"/>
    </row>
    <row r="1107" spans="1:12" ht="12.75">
      <c r="A1107" s="204"/>
      <c r="B1107" s="199"/>
      <c r="C1107" s="32" t="s">
        <v>193</v>
      </c>
      <c r="D1107" s="32" t="s">
        <v>135</v>
      </c>
      <c r="E1107" s="33">
        <v>1</v>
      </c>
      <c r="F1107" s="34">
        <v>0.0001</v>
      </c>
      <c r="G1107" s="34">
        <v>0.0001</v>
      </c>
      <c r="H1107" s="35">
        <f>G1107/G1108</f>
        <v>7.246376286494472E-08</v>
      </c>
      <c r="I1107" s="36">
        <f t="shared" si="141"/>
        <v>1</v>
      </c>
      <c r="J1107" s="33">
        <f t="shared" si="142"/>
        <v>1</v>
      </c>
      <c r="K1107" s="37">
        <f t="shared" si="143"/>
        <v>0.0001</v>
      </c>
      <c r="L1107" s="200"/>
    </row>
    <row r="1108" spans="1:12" ht="12.75">
      <c r="A1108" s="204"/>
      <c r="B1108" s="199"/>
      <c r="C1108" s="32"/>
      <c r="D1108" s="32"/>
      <c r="E1108" s="33"/>
      <c r="F1108" s="38">
        <f>SUM(F1102:F1107)</f>
        <v>3060.0001</v>
      </c>
      <c r="G1108" s="38">
        <f>SUM(G1102:G1107)</f>
        <v>1380.0001</v>
      </c>
      <c r="H1108" s="39">
        <f>SUM(H1102:H1107)</f>
        <v>1</v>
      </c>
      <c r="I1108" s="40"/>
      <c r="J1108" s="41"/>
      <c r="K1108" s="42">
        <f>SUM(K1102:K1107)</f>
        <v>3060.0001</v>
      </c>
      <c r="L1108" s="200"/>
    </row>
    <row r="1109" spans="1:12" ht="12.75">
      <c r="A1109" s="204"/>
      <c r="B1109" s="43"/>
      <c r="C1109" s="44"/>
      <c r="D1109" s="44"/>
      <c r="E1109" s="45"/>
      <c r="F1109" s="46"/>
      <c r="G1109" s="46"/>
      <c r="H1109" s="47" t="s">
        <v>231</v>
      </c>
      <c r="I1109" s="48"/>
      <c r="J1109" s="45"/>
      <c r="K1109" s="49"/>
      <c r="L1109" s="50"/>
    </row>
    <row r="1110" spans="1:12" ht="12.75">
      <c r="A1110" s="204"/>
      <c r="B1110" s="199" t="s">
        <v>235</v>
      </c>
      <c r="C1110" s="32" t="str">
        <f>C1102</f>
        <v>20MG-0.8MG</v>
      </c>
      <c r="D1110" s="32" t="str">
        <f>D1102</f>
        <v>CAP ER PEL</v>
      </c>
      <c r="E1110" s="33">
        <f aca="true" t="shared" si="144" ref="E1110:E1115">(E1086*(F1086/F1110))+(E1094*(F1094/F1110))+(E1102*(F1102/F1110))</f>
        <v>1</v>
      </c>
      <c r="F1110" s="34">
        <f aca="true" t="shared" si="145" ref="F1110:F1115">F1102+F1094+F1086</f>
        <v>55091</v>
      </c>
      <c r="G1110" s="34">
        <f aca="true" t="shared" si="146" ref="G1110:G1115">G1086+G1094+G1102</f>
        <v>28821.893814906718</v>
      </c>
      <c r="H1110" s="35">
        <f>G1110/G1116</f>
        <v>0.308876016597944</v>
      </c>
      <c r="I1110" s="36">
        <f aca="true" t="shared" si="147" ref="I1110:I1115">F1110/G1110</f>
        <v>1.9114288725714086</v>
      </c>
      <c r="J1110" s="33">
        <f aca="true" t="shared" si="148" ref="J1110:J1115">E1110*I1110</f>
        <v>1.9114288725714086</v>
      </c>
      <c r="K1110" s="37">
        <f aca="true" t="shared" si="149" ref="K1110:K1115">G1110*J1110</f>
        <v>55091</v>
      </c>
      <c r="L1110" s="200">
        <f>K1116/G1116</f>
        <v>1.9850249413949053</v>
      </c>
    </row>
    <row r="1111" spans="1:12" ht="12.75">
      <c r="A1111" s="204"/>
      <c r="B1111" s="199"/>
      <c r="C1111" s="32" t="str">
        <f aca="true" t="shared" si="150" ref="C1111:D1115">C1103</f>
        <v>30MG-1.2MG</v>
      </c>
      <c r="D1111" s="32" t="str">
        <f t="shared" si="150"/>
        <v>CAP ER PEL</v>
      </c>
      <c r="E1111" s="33">
        <f t="shared" si="144"/>
        <v>1</v>
      </c>
      <c r="F1111" s="34">
        <f t="shared" si="145"/>
        <v>56669</v>
      </c>
      <c r="G1111" s="34">
        <f t="shared" si="146"/>
        <v>28775.2836015271</v>
      </c>
      <c r="H1111" s="35">
        <f>G1111/G1116</f>
        <v>0.30837650823343704</v>
      </c>
      <c r="I1111" s="36">
        <f t="shared" si="147"/>
        <v>1.969363735375751</v>
      </c>
      <c r="J1111" s="33">
        <f t="shared" si="148"/>
        <v>1.969363735375751</v>
      </c>
      <c r="K1111" s="37">
        <f t="shared" si="149"/>
        <v>56669</v>
      </c>
      <c r="L1111" s="200"/>
    </row>
    <row r="1112" spans="1:12" ht="12.75">
      <c r="A1112" s="204"/>
      <c r="B1112" s="199"/>
      <c r="C1112" s="32" t="str">
        <f t="shared" si="150"/>
        <v>50 MG-2 MG</v>
      </c>
      <c r="D1112" s="32" t="str">
        <f t="shared" si="150"/>
        <v>CAP ER PEL</v>
      </c>
      <c r="E1112" s="33">
        <f t="shared" si="144"/>
        <v>0.9999999999999999</v>
      </c>
      <c r="F1112" s="34">
        <f t="shared" si="145"/>
        <v>24786.0001</v>
      </c>
      <c r="G1112" s="34">
        <f t="shared" si="146"/>
        <v>12973.0001</v>
      </c>
      <c r="H1112" s="35">
        <f>G1112/G1116</f>
        <v>0.1390279424366028</v>
      </c>
      <c r="I1112" s="36">
        <f t="shared" si="147"/>
        <v>1.910583512598601</v>
      </c>
      <c r="J1112" s="33">
        <f t="shared" si="148"/>
        <v>1.9105835125986008</v>
      </c>
      <c r="K1112" s="37">
        <f t="shared" si="149"/>
        <v>24786.000099999997</v>
      </c>
      <c r="L1112" s="200"/>
    </row>
    <row r="1113" spans="1:12" ht="12.75">
      <c r="A1113" s="204"/>
      <c r="B1113" s="199"/>
      <c r="C1113" s="32" t="str">
        <f t="shared" si="150"/>
        <v>60MG-2.4MG</v>
      </c>
      <c r="D1113" s="32" t="str">
        <f t="shared" si="150"/>
        <v>CAP ER PEL</v>
      </c>
      <c r="E1113" s="33">
        <f t="shared" si="144"/>
        <v>1</v>
      </c>
      <c r="F1113" s="34">
        <f t="shared" si="145"/>
        <v>23903.0001</v>
      </c>
      <c r="G1113" s="34">
        <f t="shared" si="146"/>
        <v>11545.0001</v>
      </c>
      <c r="H1113" s="35">
        <f>G1113/G1116</f>
        <v>0.12372447367308456</v>
      </c>
      <c r="I1113" s="36">
        <f t="shared" si="147"/>
        <v>2.070420086007622</v>
      </c>
      <c r="J1113" s="33">
        <f t="shared" si="148"/>
        <v>2.070420086007622</v>
      </c>
      <c r="K1113" s="37">
        <f t="shared" si="149"/>
        <v>23903.0001</v>
      </c>
      <c r="L1113" s="200"/>
    </row>
    <row r="1114" spans="1:12" ht="12.75">
      <c r="A1114" s="204"/>
      <c r="B1114" s="199"/>
      <c r="C1114" s="32" t="str">
        <f t="shared" si="150"/>
        <v>80MG-3.2MG</v>
      </c>
      <c r="D1114" s="32" t="str">
        <f t="shared" si="150"/>
        <v>CAP ER PEL</v>
      </c>
      <c r="E1114" s="33">
        <f t="shared" si="144"/>
        <v>1</v>
      </c>
      <c r="F1114" s="34">
        <f t="shared" si="145"/>
        <v>13088.0001</v>
      </c>
      <c r="G1114" s="34">
        <f t="shared" si="146"/>
        <v>5969.0001</v>
      </c>
      <c r="H1114" s="35">
        <f>G1114/G1116</f>
        <v>0.06396807183458485</v>
      </c>
      <c r="I1114" s="36">
        <f t="shared" si="147"/>
        <v>2.1926620674708985</v>
      </c>
      <c r="J1114" s="33">
        <f t="shared" si="148"/>
        <v>2.1926620674708985</v>
      </c>
      <c r="K1114" s="37">
        <f t="shared" si="149"/>
        <v>13088.000100000001</v>
      </c>
      <c r="L1114" s="200"/>
    </row>
    <row r="1115" spans="1:12" ht="12.75">
      <c r="A1115" s="204"/>
      <c r="B1115" s="199"/>
      <c r="C1115" s="32" t="str">
        <f t="shared" si="150"/>
        <v>100MG-4MG </v>
      </c>
      <c r="D1115" s="32" t="str">
        <f t="shared" si="150"/>
        <v>CAP ER PEL</v>
      </c>
      <c r="E1115" s="33">
        <f t="shared" si="144"/>
        <v>1.0000000000000002</v>
      </c>
      <c r="F1115" s="34">
        <f t="shared" si="145"/>
        <v>11690.000199999999</v>
      </c>
      <c r="G1115" s="34">
        <f t="shared" si="146"/>
        <v>5228.0002</v>
      </c>
      <c r="H1115" s="35">
        <f>G1115/G1116</f>
        <v>0.05602698722434666</v>
      </c>
      <c r="I1115" s="36">
        <f t="shared" si="147"/>
        <v>2.2360366780399126</v>
      </c>
      <c r="J1115" s="33">
        <f t="shared" si="148"/>
        <v>2.236036678039913</v>
      </c>
      <c r="K1115" s="37">
        <f t="shared" si="149"/>
        <v>11690.000200000002</v>
      </c>
      <c r="L1115" s="200"/>
    </row>
    <row r="1116" spans="1:12" ht="13.5" thickBot="1">
      <c r="A1116" s="205"/>
      <c r="B1116" s="201"/>
      <c r="C1116" s="51"/>
      <c r="D1116" s="51"/>
      <c r="E1116" s="52"/>
      <c r="F1116" s="53">
        <f>SUM(F1110:F1115)</f>
        <v>185227.00050000002</v>
      </c>
      <c r="G1116" s="53">
        <f>SUM(G1110:G1115)</f>
        <v>93312.17791643382</v>
      </c>
      <c r="H1116" s="54">
        <f>SUM(H1110:H1115)</f>
        <v>0.9999999999999999</v>
      </c>
      <c r="I1116" s="55"/>
      <c r="J1116" s="56"/>
      <c r="K1116" s="57">
        <f>SUM(K1110:K1115)</f>
        <v>185227.00050000002</v>
      </c>
      <c r="L1116" s="202"/>
    </row>
    <row r="1117" spans="1:12" ht="14.25" thickBot="1" thickTop="1">
      <c r="A1117" s="66"/>
      <c r="B1117" s="103"/>
      <c r="C1117" s="67"/>
      <c r="D1117" s="67"/>
      <c r="E1117" s="98"/>
      <c r="F1117" s="99"/>
      <c r="G1117" s="100"/>
      <c r="H1117" s="98"/>
      <c r="I1117" s="98"/>
      <c r="J1117" s="101"/>
      <c r="K1117" s="102"/>
      <c r="L1117" s="60"/>
    </row>
    <row r="1118" spans="1:12" s="65" customFormat="1" ht="13.5" thickTop="1">
      <c r="A1118" s="203" t="s">
        <v>86</v>
      </c>
      <c r="B1118" s="206" t="s">
        <v>3</v>
      </c>
      <c r="C1118" s="26" t="s">
        <v>138</v>
      </c>
      <c r="D1118" s="26" t="s">
        <v>103</v>
      </c>
      <c r="E1118" s="27">
        <v>1</v>
      </c>
      <c r="F1118" s="28">
        <v>0.0001</v>
      </c>
      <c r="G1118" s="28">
        <v>0.0001</v>
      </c>
      <c r="H1118" s="29">
        <f>G1118/G1124</f>
        <v>0.16666666666666666</v>
      </c>
      <c r="I1118" s="30">
        <f aca="true" t="shared" si="151" ref="I1118:I1123">F1118/G1118</f>
        <v>1</v>
      </c>
      <c r="J1118" s="27">
        <f aca="true" t="shared" si="152" ref="J1118:J1123">I1118*E1118</f>
        <v>1</v>
      </c>
      <c r="K1118" s="31">
        <f aca="true" t="shared" si="153" ref="K1118:K1123">G1118*J1118</f>
        <v>0.0001</v>
      </c>
      <c r="L1118" s="207">
        <f>K1124/G1124</f>
        <v>1</v>
      </c>
    </row>
    <row r="1119" spans="1:12" s="65" customFormat="1" ht="12.75">
      <c r="A1119" s="204"/>
      <c r="B1119" s="199"/>
      <c r="C1119" s="32" t="s">
        <v>87</v>
      </c>
      <c r="D1119" s="32" t="s">
        <v>103</v>
      </c>
      <c r="E1119" s="33">
        <v>1</v>
      </c>
      <c r="F1119" s="34">
        <v>0.0001</v>
      </c>
      <c r="G1119" s="34">
        <v>0.0001</v>
      </c>
      <c r="H1119" s="35">
        <f>G1119/G1124</f>
        <v>0.16666666666666666</v>
      </c>
      <c r="I1119" s="36">
        <f t="shared" si="151"/>
        <v>1</v>
      </c>
      <c r="J1119" s="33">
        <f t="shared" si="152"/>
        <v>1</v>
      </c>
      <c r="K1119" s="37">
        <f t="shared" si="153"/>
        <v>0.0001</v>
      </c>
      <c r="L1119" s="200"/>
    </row>
    <row r="1120" spans="1:12" s="65" customFormat="1" ht="12.75">
      <c r="A1120" s="204"/>
      <c r="B1120" s="199"/>
      <c r="C1120" s="32" t="s">
        <v>186</v>
      </c>
      <c r="D1120" s="32" t="s">
        <v>103</v>
      </c>
      <c r="E1120" s="33">
        <v>1</v>
      </c>
      <c r="F1120" s="34">
        <v>0.0001</v>
      </c>
      <c r="G1120" s="34">
        <v>0.0001</v>
      </c>
      <c r="H1120" s="35">
        <f>G1120/G1124</f>
        <v>0.16666666666666666</v>
      </c>
      <c r="I1120" s="36">
        <f t="shared" si="151"/>
        <v>1</v>
      </c>
      <c r="J1120" s="33">
        <f t="shared" si="152"/>
        <v>1</v>
      </c>
      <c r="K1120" s="37">
        <f t="shared" si="153"/>
        <v>0.0001</v>
      </c>
      <c r="L1120" s="200"/>
    </row>
    <row r="1121" spans="1:12" ht="12.75">
      <c r="A1121" s="204"/>
      <c r="B1121" s="199"/>
      <c r="C1121" s="32" t="s">
        <v>91</v>
      </c>
      <c r="D1121" s="32" t="s">
        <v>103</v>
      </c>
      <c r="E1121" s="33">
        <v>1</v>
      </c>
      <c r="F1121" s="34">
        <v>0.0001</v>
      </c>
      <c r="G1121" s="34">
        <v>0.0001</v>
      </c>
      <c r="H1121" s="35">
        <f>G1121/G1124</f>
        <v>0.16666666666666666</v>
      </c>
      <c r="I1121" s="36">
        <f t="shared" si="151"/>
        <v>1</v>
      </c>
      <c r="J1121" s="33">
        <f t="shared" si="152"/>
        <v>1</v>
      </c>
      <c r="K1121" s="37">
        <f t="shared" si="153"/>
        <v>0.0001</v>
      </c>
      <c r="L1121" s="200"/>
    </row>
    <row r="1122" spans="1:12" ht="12.75">
      <c r="A1122" s="204"/>
      <c r="B1122" s="199"/>
      <c r="C1122" s="32" t="s">
        <v>107</v>
      </c>
      <c r="D1122" s="32" t="s">
        <v>103</v>
      </c>
      <c r="E1122" s="33">
        <v>1</v>
      </c>
      <c r="F1122" s="34">
        <v>0.0001</v>
      </c>
      <c r="G1122" s="34">
        <v>0.0001</v>
      </c>
      <c r="H1122" s="35">
        <f>G1122/G1124</f>
        <v>0.16666666666666666</v>
      </c>
      <c r="I1122" s="36">
        <f t="shared" si="151"/>
        <v>1</v>
      </c>
      <c r="J1122" s="33">
        <f t="shared" si="152"/>
        <v>1</v>
      </c>
      <c r="K1122" s="37">
        <f t="shared" si="153"/>
        <v>0.0001</v>
      </c>
      <c r="L1122" s="200"/>
    </row>
    <row r="1123" spans="1:12" ht="12.75">
      <c r="A1123" s="204"/>
      <c r="B1123" s="199"/>
      <c r="C1123" s="32" t="s">
        <v>108</v>
      </c>
      <c r="D1123" s="32" t="s">
        <v>103</v>
      </c>
      <c r="E1123" s="33">
        <v>1</v>
      </c>
      <c r="F1123" s="34">
        <v>0.0001</v>
      </c>
      <c r="G1123" s="34">
        <v>0.0001</v>
      </c>
      <c r="H1123" s="35">
        <f>G1123/G1124</f>
        <v>0.16666666666666666</v>
      </c>
      <c r="I1123" s="36">
        <f t="shared" si="151"/>
        <v>1</v>
      </c>
      <c r="J1123" s="33">
        <f t="shared" si="152"/>
        <v>1</v>
      </c>
      <c r="K1123" s="37">
        <f t="shared" si="153"/>
        <v>0.0001</v>
      </c>
      <c r="L1123" s="200"/>
    </row>
    <row r="1124" spans="1:12" ht="12.75">
      <c r="A1124" s="204"/>
      <c r="B1124" s="199"/>
      <c r="C1124" s="32"/>
      <c r="D1124" s="32"/>
      <c r="E1124" s="33"/>
      <c r="F1124" s="38">
        <f>SUM(F1118:F1123)</f>
        <v>0.0006000000000000001</v>
      </c>
      <c r="G1124" s="38">
        <f>SUM(G1118:G1123)</f>
        <v>0.0006000000000000001</v>
      </c>
      <c r="H1124" s="39">
        <f>SUM(H1118:H1123)</f>
        <v>0.9999999999999999</v>
      </c>
      <c r="I1124" s="40" t="s">
        <v>231</v>
      </c>
      <c r="J1124" s="41" t="s">
        <v>231</v>
      </c>
      <c r="K1124" s="42">
        <f>SUM(K1118:K1123)</f>
        <v>0.0006000000000000001</v>
      </c>
      <c r="L1124" s="200"/>
    </row>
    <row r="1125" spans="1:12" ht="12.75">
      <c r="A1125" s="204"/>
      <c r="B1125" s="43"/>
      <c r="C1125" s="44"/>
      <c r="D1125" s="44"/>
      <c r="E1125" s="45"/>
      <c r="F1125" s="46"/>
      <c r="G1125" s="46"/>
      <c r="H1125" s="47" t="s">
        <v>231</v>
      </c>
      <c r="I1125" s="48"/>
      <c r="J1125" s="45"/>
      <c r="K1125" s="49"/>
      <c r="L1125" s="50"/>
    </row>
    <row r="1126" spans="1:12" ht="12.75">
      <c r="A1126" s="204"/>
      <c r="B1126" s="199" t="s">
        <v>156</v>
      </c>
      <c r="C1126" s="32" t="s">
        <v>138</v>
      </c>
      <c r="D1126" s="32" t="s">
        <v>103</v>
      </c>
      <c r="E1126" s="33">
        <v>1</v>
      </c>
      <c r="F1126" s="34">
        <v>1144</v>
      </c>
      <c r="G1126" s="34">
        <v>403</v>
      </c>
      <c r="H1126" s="35">
        <f>G1126/G1132</f>
        <v>0.30739893211289093</v>
      </c>
      <c r="I1126" s="36">
        <f aca="true" t="shared" si="154" ref="I1126:I1131">F1126/G1126</f>
        <v>2.838709677419355</v>
      </c>
      <c r="J1126" s="33">
        <f aca="true" t="shared" si="155" ref="J1126:J1131">I1126*E1126</f>
        <v>2.838709677419355</v>
      </c>
      <c r="K1126" s="37">
        <f aca="true" t="shared" si="156" ref="K1126:K1131">G1126*J1126</f>
        <v>1144</v>
      </c>
      <c r="L1126" s="200">
        <f>K1132/G1132</f>
        <v>3.5484363081617087</v>
      </c>
    </row>
    <row r="1127" spans="1:12" ht="12.75">
      <c r="A1127" s="204"/>
      <c r="B1127" s="199"/>
      <c r="C1127" s="32" t="s">
        <v>87</v>
      </c>
      <c r="D1127" s="32" t="s">
        <v>103</v>
      </c>
      <c r="E1127" s="33">
        <v>1</v>
      </c>
      <c r="F1127" s="34">
        <v>1380</v>
      </c>
      <c r="G1127" s="34">
        <v>337</v>
      </c>
      <c r="H1127" s="35">
        <f>G1127/G1132</f>
        <v>0.2570556826849733</v>
      </c>
      <c r="I1127" s="36">
        <f t="shared" si="154"/>
        <v>4.094955489614243</v>
      </c>
      <c r="J1127" s="33">
        <f t="shared" si="155"/>
        <v>4.094955489614243</v>
      </c>
      <c r="K1127" s="37">
        <f t="shared" si="156"/>
        <v>1380</v>
      </c>
      <c r="L1127" s="200"/>
    </row>
    <row r="1128" spans="1:12" ht="12.75">
      <c r="A1128" s="204"/>
      <c r="B1128" s="199"/>
      <c r="C1128" s="32" t="s">
        <v>186</v>
      </c>
      <c r="D1128" s="32" t="s">
        <v>103</v>
      </c>
      <c r="E1128" s="33">
        <v>1</v>
      </c>
      <c r="F1128" s="34">
        <v>320</v>
      </c>
      <c r="G1128" s="34">
        <v>119</v>
      </c>
      <c r="H1128" s="35">
        <f>G1128/G1132</f>
        <v>0.09077040427154844</v>
      </c>
      <c r="I1128" s="36">
        <f t="shared" si="154"/>
        <v>2.689075630252101</v>
      </c>
      <c r="J1128" s="33">
        <f t="shared" si="155"/>
        <v>2.689075630252101</v>
      </c>
      <c r="K1128" s="37">
        <f t="shared" si="156"/>
        <v>320</v>
      </c>
      <c r="L1128" s="200"/>
    </row>
    <row r="1129" spans="1:12" ht="12.75">
      <c r="A1129" s="204"/>
      <c r="B1129" s="199"/>
      <c r="C1129" s="32" t="s">
        <v>91</v>
      </c>
      <c r="D1129" s="32" t="s">
        <v>103</v>
      </c>
      <c r="E1129" s="33">
        <v>1</v>
      </c>
      <c r="F1129" s="34">
        <v>336</v>
      </c>
      <c r="G1129" s="34">
        <v>108</v>
      </c>
      <c r="H1129" s="35">
        <f>G1129/G1132</f>
        <v>0.08237986270022883</v>
      </c>
      <c r="I1129" s="36">
        <f t="shared" si="154"/>
        <v>3.111111111111111</v>
      </c>
      <c r="J1129" s="33">
        <f t="shared" si="155"/>
        <v>3.111111111111111</v>
      </c>
      <c r="K1129" s="37">
        <f t="shared" si="156"/>
        <v>336</v>
      </c>
      <c r="L1129" s="200"/>
    </row>
    <row r="1130" spans="1:12" ht="12.75">
      <c r="A1130" s="204"/>
      <c r="B1130" s="199"/>
      <c r="C1130" s="32" t="s">
        <v>107</v>
      </c>
      <c r="D1130" s="32" t="s">
        <v>103</v>
      </c>
      <c r="E1130" s="33">
        <v>1</v>
      </c>
      <c r="F1130" s="34">
        <v>1112</v>
      </c>
      <c r="G1130" s="34">
        <v>254</v>
      </c>
      <c r="H1130" s="35">
        <f>G1130/G1132</f>
        <v>0.19374523264683446</v>
      </c>
      <c r="I1130" s="36">
        <f t="shared" si="154"/>
        <v>4.377952755905512</v>
      </c>
      <c r="J1130" s="33">
        <f t="shared" si="155"/>
        <v>4.377952755905512</v>
      </c>
      <c r="K1130" s="37">
        <f t="shared" si="156"/>
        <v>1112</v>
      </c>
      <c r="L1130" s="200"/>
    </row>
    <row r="1131" spans="1:12" ht="12.75">
      <c r="A1131" s="204"/>
      <c r="B1131" s="199"/>
      <c r="C1131" s="32" t="s">
        <v>108</v>
      </c>
      <c r="D1131" s="32" t="s">
        <v>103</v>
      </c>
      <c r="E1131" s="33">
        <v>1</v>
      </c>
      <c r="F1131" s="34">
        <v>360</v>
      </c>
      <c r="G1131" s="34">
        <v>90</v>
      </c>
      <c r="H1131" s="35">
        <f>G1131/G1132</f>
        <v>0.06864988558352403</v>
      </c>
      <c r="I1131" s="36">
        <f t="shared" si="154"/>
        <v>4</v>
      </c>
      <c r="J1131" s="33">
        <f t="shared" si="155"/>
        <v>4</v>
      </c>
      <c r="K1131" s="37">
        <f t="shared" si="156"/>
        <v>360</v>
      </c>
      <c r="L1131" s="200"/>
    </row>
    <row r="1132" spans="1:12" ht="12.75">
      <c r="A1132" s="204"/>
      <c r="B1132" s="199"/>
      <c r="C1132" s="32"/>
      <c r="D1132" s="32"/>
      <c r="E1132" s="33"/>
      <c r="F1132" s="38">
        <f>SUM(F1126:F1131)</f>
        <v>4652</v>
      </c>
      <c r="G1132" s="38">
        <f>SUM(G1126:G1131)</f>
        <v>1311</v>
      </c>
      <c r="H1132" s="39">
        <f>SUM(H1126:H1131)</f>
        <v>1</v>
      </c>
      <c r="I1132" s="40"/>
      <c r="J1132" s="41"/>
      <c r="K1132" s="42">
        <f>SUM(K1126:K1131)</f>
        <v>4652</v>
      </c>
      <c r="L1132" s="200"/>
    </row>
    <row r="1133" spans="1:12" ht="12.75">
      <c r="A1133" s="204"/>
      <c r="B1133" s="43"/>
      <c r="C1133" s="44"/>
      <c r="D1133" s="44"/>
      <c r="E1133" s="45"/>
      <c r="F1133" s="46"/>
      <c r="G1133" s="46"/>
      <c r="H1133" s="47" t="s">
        <v>231</v>
      </c>
      <c r="I1133" s="48"/>
      <c r="J1133" s="45"/>
      <c r="K1133" s="49"/>
      <c r="L1133" s="50"/>
    </row>
    <row r="1134" spans="1:12" ht="12.75">
      <c r="A1134" s="204"/>
      <c r="B1134" s="199" t="s">
        <v>232</v>
      </c>
      <c r="C1134" s="32" t="s">
        <v>138</v>
      </c>
      <c r="D1134" s="32" t="s">
        <v>103</v>
      </c>
      <c r="E1134" s="33">
        <v>1</v>
      </c>
      <c r="F1134" s="34">
        <v>0.0001</v>
      </c>
      <c r="G1134" s="34">
        <v>0.0001</v>
      </c>
      <c r="H1134" s="35">
        <f>G1134/G1140</f>
        <v>0.16666666666666666</v>
      </c>
      <c r="I1134" s="36">
        <f aca="true" t="shared" si="157" ref="I1134:I1139">F1134/G1134</f>
        <v>1</v>
      </c>
      <c r="J1134" s="33">
        <f aca="true" t="shared" si="158" ref="J1134:J1139">I1134*E1134</f>
        <v>1</v>
      </c>
      <c r="K1134" s="37">
        <f aca="true" t="shared" si="159" ref="K1134:K1139">G1134*J1134</f>
        <v>0.0001</v>
      </c>
      <c r="L1134" s="200">
        <f>K1140/G1140</f>
        <v>1</v>
      </c>
    </row>
    <row r="1135" spans="1:12" ht="12.75">
      <c r="A1135" s="204"/>
      <c r="B1135" s="199"/>
      <c r="C1135" s="32" t="s">
        <v>87</v>
      </c>
      <c r="D1135" s="32" t="s">
        <v>103</v>
      </c>
      <c r="E1135" s="33">
        <v>1</v>
      </c>
      <c r="F1135" s="34">
        <v>0.0001</v>
      </c>
      <c r="G1135" s="34">
        <v>0.0001</v>
      </c>
      <c r="H1135" s="35">
        <f>G1135/G1140</f>
        <v>0.16666666666666666</v>
      </c>
      <c r="I1135" s="36">
        <f t="shared" si="157"/>
        <v>1</v>
      </c>
      <c r="J1135" s="33">
        <f t="shared" si="158"/>
        <v>1</v>
      </c>
      <c r="K1135" s="37">
        <f t="shared" si="159"/>
        <v>0.0001</v>
      </c>
      <c r="L1135" s="200"/>
    </row>
    <row r="1136" spans="1:12" ht="12.75">
      <c r="A1136" s="204"/>
      <c r="B1136" s="199"/>
      <c r="C1136" s="32" t="s">
        <v>186</v>
      </c>
      <c r="D1136" s="32" t="s">
        <v>103</v>
      </c>
      <c r="E1136" s="33">
        <v>1</v>
      </c>
      <c r="F1136" s="34">
        <v>0.0001</v>
      </c>
      <c r="G1136" s="34">
        <v>0.0001</v>
      </c>
      <c r="H1136" s="35">
        <f>G1136/G1140</f>
        <v>0.16666666666666666</v>
      </c>
      <c r="I1136" s="36">
        <f t="shared" si="157"/>
        <v>1</v>
      </c>
      <c r="J1136" s="33">
        <f t="shared" si="158"/>
        <v>1</v>
      </c>
      <c r="K1136" s="37">
        <f t="shared" si="159"/>
        <v>0.0001</v>
      </c>
      <c r="L1136" s="200"/>
    </row>
    <row r="1137" spans="1:12" ht="12.75">
      <c r="A1137" s="204"/>
      <c r="B1137" s="199"/>
      <c r="C1137" s="32" t="s">
        <v>91</v>
      </c>
      <c r="D1137" s="32" t="s">
        <v>103</v>
      </c>
      <c r="E1137" s="33">
        <v>1</v>
      </c>
      <c r="F1137" s="34">
        <v>0.0001</v>
      </c>
      <c r="G1137" s="34">
        <v>0.0001</v>
      </c>
      <c r="H1137" s="35">
        <f>G1137/G1140</f>
        <v>0.16666666666666666</v>
      </c>
      <c r="I1137" s="36">
        <f t="shared" si="157"/>
        <v>1</v>
      </c>
      <c r="J1137" s="33">
        <f t="shared" si="158"/>
        <v>1</v>
      </c>
      <c r="K1137" s="37">
        <f t="shared" si="159"/>
        <v>0.0001</v>
      </c>
      <c r="L1137" s="200"/>
    </row>
    <row r="1138" spans="1:12" ht="12.75">
      <c r="A1138" s="204"/>
      <c r="B1138" s="199"/>
      <c r="C1138" s="32" t="s">
        <v>107</v>
      </c>
      <c r="D1138" s="32" t="s">
        <v>103</v>
      </c>
      <c r="E1138" s="33">
        <v>1</v>
      </c>
      <c r="F1138" s="34">
        <v>0.0001</v>
      </c>
      <c r="G1138" s="34">
        <v>0.0001</v>
      </c>
      <c r="H1138" s="35">
        <f>G1138/G1140</f>
        <v>0.16666666666666666</v>
      </c>
      <c r="I1138" s="36">
        <f t="shared" si="157"/>
        <v>1</v>
      </c>
      <c r="J1138" s="33">
        <f t="shared" si="158"/>
        <v>1</v>
      </c>
      <c r="K1138" s="37">
        <f t="shared" si="159"/>
        <v>0.0001</v>
      </c>
      <c r="L1138" s="200"/>
    </row>
    <row r="1139" spans="1:12" ht="12.75">
      <c r="A1139" s="204"/>
      <c r="B1139" s="199"/>
      <c r="C1139" s="32" t="s">
        <v>108</v>
      </c>
      <c r="D1139" s="32" t="s">
        <v>103</v>
      </c>
      <c r="E1139" s="33">
        <v>1</v>
      </c>
      <c r="F1139" s="34">
        <v>0.0001</v>
      </c>
      <c r="G1139" s="34">
        <v>0.0001</v>
      </c>
      <c r="H1139" s="35">
        <f>G1139/G1140</f>
        <v>0.16666666666666666</v>
      </c>
      <c r="I1139" s="36">
        <f t="shared" si="157"/>
        <v>1</v>
      </c>
      <c r="J1139" s="33">
        <f t="shared" si="158"/>
        <v>1</v>
      </c>
      <c r="K1139" s="37">
        <f t="shared" si="159"/>
        <v>0.0001</v>
      </c>
      <c r="L1139" s="200"/>
    </row>
    <row r="1140" spans="1:12" ht="12.75">
      <c r="A1140" s="204"/>
      <c r="B1140" s="199"/>
      <c r="C1140" s="32"/>
      <c r="D1140" s="32"/>
      <c r="E1140" s="33"/>
      <c r="F1140" s="38">
        <f>SUM(F1134:F1139)</f>
        <v>0.0006000000000000001</v>
      </c>
      <c r="G1140" s="38">
        <f>SUM(G1134:G1139)</f>
        <v>0.0006000000000000001</v>
      </c>
      <c r="H1140" s="39">
        <f>SUM(H1134:H1139)</f>
        <v>0.9999999999999999</v>
      </c>
      <c r="I1140" s="40"/>
      <c r="J1140" s="41"/>
      <c r="K1140" s="42">
        <f>SUM(K1134:K1139)</f>
        <v>0.0006000000000000001</v>
      </c>
      <c r="L1140" s="200"/>
    </row>
    <row r="1141" spans="1:12" ht="12.75">
      <c r="A1141" s="204"/>
      <c r="B1141" s="43"/>
      <c r="C1141" s="44"/>
      <c r="D1141" s="44"/>
      <c r="E1141" s="45"/>
      <c r="F1141" s="46"/>
      <c r="G1141" s="46"/>
      <c r="H1141" s="47" t="s">
        <v>231</v>
      </c>
      <c r="I1141" s="48"/>
      <c r="J1141" s="45"/>
      <c r="K1141" s="49"/>
      <c r="L1141" s="50"/>
    </row>
    <row r="1142" spans="1:12" ht="12.75">
      <c r="A1142" s="204"/>
      <c r="B1142" s="199" t="s">
        <v>235</v>
      </c>
      <c r="C1142" s="32" t="str">
        <f>C1134</f>
        <v>100 MCG   </v>
      </c>
      <c r="D1142" s="32" t="str">
        <f>D1134</f>
        <v>TAB SUBL  </v>
      </c>
      <c r="E1142" s="33">
        <f aca="true" t="shared" si="160" ref="E1142:E1147">(E1118*(F1118/F1142))+(E1126*(F1126/F1142))+(E1134*(F1134/F1142))</f>
        <v>1</v>
      </c>
      <c r="F1142" s="34">
        <f aca="true" t="shared" si="161" ref="F1142:F1147">F1134+F1126+F1118</f>
        <v>1144.0002</v>
      </c>
      <c r="G1142" s="34">
        <f aca="true" t="shared" si="162" ref="G1142:G1147">G1118+G1126+G1134</f>
        <v>403.00019999999995</v>
      </c>
      <c r="H1142" s="35">
        <f>G1142/G1148</f>
        <v>0.30739880329628994</v>
      </c>
      <c r="I1142" s="36">
        <f aca="true" t="shared" si="163" ref="I1142:I1147">F1142/G1142</f>
        <v>2.8387087649088016</v>
      </c>
      <c r="J1142" s="33">
        <f aca="true" t="shared" si="164" ref="J1142:J1147">E1142*I1142</f>
        <v>2.8387087649088016</v>
      </c>
      <c r="K1142" s="37">
        <f aca="true" t="shared" si="165" ref="K1142:K1147">G1142*J1142</f>
        <v>1144.0002</v>
      </c>
      <c r="L1142" s="200">
        <f>K1148/G1148</f>
        <v>3.548433975499032</v>
      </c>
    </row>
    <row r="1143" spans="1:12" ht="12.75">
      <c r="A1143" s="204"/>
      <c r="B1143" s="199"/>
      <c r="C1143" s="32" t="str">
        <f aca="true" t="shared" si="166" ref="C1143:D1147">C1135</f>
        <v>200 MCG   </v>
      </c>
      <c r="D1143" s="32" t="str">
        <f t="shared" si="166"/>
        <v>TAB SUBL  </v>
      </c>
      <c r="E1143" s="33">
        <f t="shared" si="160"/>
        <v>1</v>
      </c>
      <c r="F1143" s="34">
        <f t="shared" si="161"/>
        <v>1380.0002</v>
      </c>
      <c r="G1143" s="34">
        <f t="shared" si="162"/>
        <v>337.00019999999995</v>
      </c>
      <c r="H1143" s="35">
        <f>G1143/G1148</f>
        <v>0.2570555999491076</v>
      </c>
      <c r="I1143" s="36">
        <f t="shared" si="163"/>
        <v>4.094953652846497</v>
      </c>
      <c r="J1143" s="33">
        <f t="shared" si="164"/>
        <v>4.094953652846497</v>
      </c>
      <c r="K1143" s="37">
        <f t="shared" si="165"/>
        <v>1380.0002</v>
      </c>
      <c r="L1143" s="200"/>
    </row>
    <row r="1144" spans="1:12" ht="12.75">
      <c r="A1144" s="204"/>
      <c r="B1144" s="199"/>
      <c r="C1144" s="32" t="str">
        <f t="shared" si="166"/>
        <v>300 MCG   </v>
      </c>
      <c r="D1144" s="32" t="str">
        <f t="shared" si="166"/>
        <v>TAB SUBL  </v>
      </c>
      <c r="E1144" s="33">
        <f t="shared" si="160"/>
        <v>1.0000000000000002</v>
      </c>
      <c r="F1144" s="34">
        <f t="shared" si="161"/>
        <v>320.00019999999995</v>
      </c>
      <c r="G1144" s="34">
        <f t="shared" si="162"/>
        <v>119.0002</v>
      </c>
      <c r="H1144" s="35">
        <f>G1144/G1148</f>
        <v>0.09077047374174793</v>
      </c>
      <c r="I1144" s="36">
        <f t="shared" si="163"/>
        <v>2.6890727914742993</v>
      </c>
      <c r="J1144" s="33">
        <f t="shared" si="164"/>
        <v>2.6890727914743</v>
      </c>
      <c r="K1144" s="37">
        <f t="shared" si="165"/>
        <v>320.0002</v>
      </c>
      <c r="L1144" s="200"/>
    </row>
    <row r="1145" spans="1:12" ht="12.75">
      <c r="A1145" s="204"/>
      <c r="B1145" s="199"/>
      <c r="C1145" s="32" t="str">
        <f t="shared" si="166"/>
        <v>400 MCG   </v>
      </c>
      <c r="D1145" s="32" t="str">
        <f t="shared" si="166"/>
        <v>TAB SUBL  </v>
      </c>
      <c r="E1145" s="33">
        <f t="shared" si="160"/>
        <v>1.0000000000000002</v>
      </c>
      <c r="F1145" s="34">
        <f t="shared" si="161"/>
        <v>336.00019999999995</v>
      </c>
      <c r="G1145" s="34">
        <f t="shared" si="162"/>
        <v>108.0002</v>
      </c>
      <c r="H1145" s="35">
        <f>G1145/G1148</f>
        <v>0.08237993985055088</v>
      </c>
      <c r="I1145" s="36">
        <f t="shared" si="163"/>
        <v>3.1111072016533297</v>
      </c>
      <c r="J1145" s="33">
        <f t="shared" si="164"/>
        <v>3.1111072016533305</v>
      </c>
      <c r="K1145" s="37">
        <f t="shared" si="165"/>
        <v>336.00020000000006</v>
      </c>
      <c r="L1145" s="200"/>
    </row>
    <row r="1146" spans="1:12" ht="12.75">
      <c r="A1146" s="204"/>
      <c r="B1146" s="199"/>
      <c r="C1146" s="32" t="str">
        <f t="shared" si="166"/>
        <v>600 MCG   </v>
      </c>
      <c r="D1146" s="32" t="str">
        <f t="shared" si="166"/>
        <v>TAB SUBL  </v>
      </c>
      <c r="E1146" s="33">
        <f t="shared" si="160"/>
        <v>1</v>
      </c>
      <c r="F1146" s="34">
        <f t="shared" si="161"/>
        <v>1112.0002</v>
      </c>
      <c r="G1146" s="34">
        <f t="shared" si="162"/>
        <v>254.0002</v>
      </c>
      <c r="H1146" s="35">
        <f>G1146/G1148</f>
        <v>0.19374520786098445</v>
      </c>
      <c r="I1146" s="36">
        <f t="shared" si="163"/>
        <v>4.377950096102286</v>
      </c>
      <c r="J1146" s="33">
        <f t="shared" si="164"/>
        <v>4.377950096102286</v>
      </c>
      <c r="K1146" s="37">
        <f t="shared" si="165"/>
        <v>1112.0002</v>
      </c>
      <c r="L1146" s="200"/>
    </row>
    <row r="1147" spans="1:12" ht="12.75">
      <c r="A1147" s="204"/>
      <c r="B1147" s="199"/>
      <c r="C1147" s="32" t="str">
        <f t="shared" si="166"/>
        <v>800 MCG   </v>
      </c>
      <c r="D1147" s="32" t="str">
        <f t="shared" si="166"/>
        <v>TAB SUBL  </v>
      </c>
      <c r="E1147" s="33">
        <f t="shared" si="160"/>
        <v>1</v>
      </c>
      <c r="F1147" s="34">
        <f t="shared" si="161"/>
        <v>360.00019999999995</v>
      </c>
      <c r="G1147" s="34">
        <f t="shared" si="162"/>
        <v>90.0002</v>
      </c>
      <c r="H1147" s="35">
        <f>G1147/G1148</f>
        <v>0.06864997530131935</v>
      </c>
      <c r="I1147" s="36">
        <f t="shared" si="163"/>
        <v>3.999993333348147</v>
      </c>
      <c r="J1147" s="33">
        <f t="shared" si="164"/>
        <v>3.999993333348147</v>
      </c>
      <c r="K1147" s="37">
        <f t="shared" si="165"/>
        <v>360.00019999999995</v>
      </c>
      <c r="L1147" s="200"/>
    </row>
    <row r="1148" spans="1:12" ht="13.5" thickBot="1">
      <c r="A1148" s="205"/>
      <c r="B1148" s="201"/>
      <c r="C1148" s="51"/>
      <c r="D1148" s="51"/>
      <c r="E1148" s="52"/>
      <c r="F1148" s="53">
        <f>SUM(F1142:F1147)</f>
        <v>4652.001200000001</v>
      </c>
      <c r="G1148" s="53">
        <f>SUM(G1142:G1147)</f>
        <v>1311.0011999999997</v>
      </c>
      <c r="H1148" s="54">
        <f>SUM(H1142:H1147)</f>
        <v>1.0000000000000002</v>
      </c>
      <c r="I1148" s="55"/>
      <c r="J1148" s="56"/>
      <c r="K1148" s="57">
        <f>SUM(K1142:K1147)</f>
        <v>4652.001200000001</v>
      </c>
      <c r="L1148" s="202"/>
    </row>
    <row r="1149" spans="1:12" ht="14.25" thickBot="1" thickTop="1">
      <c r="A1149" s="66"/>
      <c r="B1149" s="67"/>
      <c r="C1149" s="67"/>
      <c r="D1149" s="67"/>
      <c r="E1149" s="68"/>
      <c r="F1149" s="69"/>
      <c r="G1149" s="70"/>
      <c r="H1149" s="68"/>
      <c r="I1149" s="68"/>
      <c r="J1149" s="71"/>
      <c r="K1149" s="72"/>
      <c r="L1149" s="60"/>
    </row>
    <row r="1150" spans="1:12" ht="13.5" thickTop="1">
      <c r="A1150" s="203" t="s">
        <v>86</v>
      </c>
      <c r="B1150" s="206" t="s">
        <v>3</v>
      </c>
      <c r="C1150" s="26" t="s">
        <v>87</v>
      </c>
      <c r="D1150" s="26" t="s">
        <v>88</v>
      </c>
      <c r="E1150" s="27">
        <v>1</v>
      </c>
      <c r="F1150" s="28">
        <v>1387</v>
      </c>
      <c r="G1150" s="28">
        <f>F1150/I1150</f>
        <v>433.8376161954445</v>
      </c>
      <c r="H1150" s="29">
        <f>G1150/G1156</f>
        <v>0.046241887680573204</v>
      </c>
      <c r="I1150" s="30">
        <f>(F1158+F1166)/(G1158+G1166)</f>
        <v>3.197048730267673</v>
      </c>
      <c r="J1150" s="27">
        <f aca="true" t="shared" si="167" ref="J1150:J1155">I1150*E1150</f>
        <v>3.197048730267673</v>
      </c>
      <c r="K1150" s="31">
        <f aca="true" t="shared" si="168" ref="K1150:K1155">G1150*J1150</f>
        <v>1387</v>
      </c>
      <c r="L1150" s="207">
        <f>K1156/G1156</f>
        <v>3.3829968346518444</v>
      </c>
    </row>
    <row r="1151" spans="1:12" ht="12.75">
      <c r="A1151" s="204"/>
      <c r="B1151" s="199"/>
      <c r="C1151" s="32" t="s">
        <v>91</v>
      </c>
      <c r="D1151" s="32" t="s">
        <v>88</v>
      </c>
      <c r="E1151" s="33">
        <v>1</v>
      </c>
      <c r="F1151" s="34">
        <v>13944</v>
      </c>
      <c r="G1151" s="34">
        <f>F1151/I1151</f>
        <v>4403.388333182599</v>
      </c>
      <c r="H1151" s="35">
        <f>G1151/G1156</f>
        <v>0.46934839468886586</v>
      </c>
      <c r="I1151" s="36">
        <f>(F1159+F1167)/(G1159+G1167)</f>
        <v>3.166652346994301</v>
      </c>
      <c r="J1151" s="33">
        <f t="shared" si="167"/>
        <v>3.166652346994301</v>
      </c>
      <c r="K1151" s="37">
        <f t="shared" si="168"/>
        <v>13944</v>
      </c>
      <c r="L1151" s="200"/>
    </row>
    <row r="1152" spans="1:12" ht="12.75">
      <c r="A1152" s="204"/>
      <c r="B1152" s="199"/>
      <c r="C1152" s="32" t="s">
        <v>107</v>
      </c>
      <c r="D1152" s="32" t="s">
        <v>88</v>
      </c>
      <c r="E1152" s="33">
        <v>1</v>
      </c>
      <c r="F1152" s="34">
        <v>3836</v>
      </c>
      <c r="G1152" s="34">
        <f>F1152/I1152</f>
        <v>1117.6793715832027</v>
      </c>
      <c r="H1152" s="35">
        <f>G1152/G1156</f>
        <v>0.11913121876541143</v>
      </c>
      <c r="I1152" s="36">
        <f>(F1160+F1168)/(G1160+G1168)</f>
        <v>3.432111299116375</v>
      </c>
      <c r="J1152" s="33">
        <f t="shared" si="167"/>
        <v>3.432111299116375</v>
      </c>
      <c r="K1152" s="37">
        <f t="shared" si="168"/>
        <v>3835.9999999999995</v>
      </c>
      <c r="L1152" s="200"/>
    </row>
    <row r="1153" spans="1:12" ht="12.75">
      <c r="A1153" s="204"/>
      <c r="B1153" s="199"/>
      <c r="C1153" s="32" t="s">
        <v>108</v>
      </c>
      <c r="D1153" s="32" t="s">
        <v>88</v>
      </c>
      <c r="E1153" s="33">
        <v>1</v>
      </c>
      <c r="F1153" s="34">
        <v>12572</v>
      </c>
      <c r="G1153" s="34">
        <f>F1153/I1153</f>
        <v>3427.012864211105</v>
      </c>
      <c r="H1153" s="35">
        <f>G1153/G1156</f>
        <v>0.3652784775475479</v>
      </c>
      <c r="I1153" s="36">
        <f>(F1161+F1169)/(G1161+G1169)</f>
        <v>3.668500965167536</v>
      </c>
      <c r="J1153" s="33">
        <f t="shared" si="167"/>
        <v>3.668500965167536</v>
      </c>
      <c r="K1153" s="37">
        <f t="shared" si="168"/>
        <v>12572</v>
      </c>
      <c r="L1153" s="200"/>
    </row>
    <row r="1154" spans="1:12" ht="12.75">
      <c r="A1154" s="204"/>
      <c r="B1154" s="199"/>
      <c r="C1154" s="32" t="s">
        <v>164</v>
      </c>
      <c r="D1154" s="32" t="s">
        <v>88</v>
      </c>
      <c r="E1154" s="33">
        <v>1</v>
      </c>
      <c r="F1154" s="34">
        <v>0.0001</v>
      </c>
      <c r="G1154" s="34">
        <v>0.0001</v>
      </c>
      <c r="H1154" s="35">
        <f>G1154/G1156</f>
        <v>1.0658800886399201E-08</v>
      </c>
      <c r="I1154" s="36">
        <f>F1154/G1154</f>
        <v>1</v>
      </c>
      <c r="J1154" s="33">
        <f t="shared" si="167"/>
        <v>1</v>
      </c>
      <c r="K1154" s="37">
        <f t="shared" si="168"/>
        <v>0.0001</v>
      </c>
      <c r="L1154" s="200"/>
    </row>
    <row r="1155" spans="1:12" ht="12.75">
      <c r="A1155" s="204"/>
      <c r="B1155" s="199"/>
      <c r="C1155" s="32" t="s">
        <v>165</v>
      </c>
      <c r="D1155" s="32" t="s">
        <v>88</v>
      </c>
      <c r="E1155" s="33">
        <v>1</v>
      </c>
      <c r="F1155" s="34">
        <v>0.0001</v>
      </c>
      <c r="G1155" s="34">
        <v>0.0001</v>
      </c>
      <c r="H1155" s="35">
        <f>G1155/G1156</f>
        <v>1.0658800886399201E-08</v>
      </c>
      <c r="I1155" s="36">
        <f>F1155/G1155</f>
        <v>1</v>
      </c>
      <c r="J1155" s="33">
        <f t="shared" si="167"/>
        <v>1</v>
      </c>
      <c r="K1155" s="37">
        <f t="shared" si="168"/>
        <v>0.0001</v>
      </c>
      <c r="L1155" s="200"/>
    </row>
    <row r="1156" spans="1:12" ht="12.75">
      <c r="A1156" s="204"/>
      <c r="B1156" s="199"/>
      <c r="C1156" s="32"/>
      <c r="D1156" s="32"/>
      <c r="E1156" s="33"/>
      <c r="F1156" s="38">
        <f>SUM(F1150:F1155)</f>
        <v>31739.000200000002</v>
      </c>
      <c r="G1156" s="38">
        <f>SUM(G1150:G1155)</f>
        <v>9381.91838517235</v>
      </c>
      <c r="H1156" s="39">
        <f>SUM(H1150:H1155)</f>
        <v>1</v>
      </c>
      <c r="I1156" s="40" t="s">
        <v>231</v>
      </c>
      <c r="J1156" s="41" t="s">
        <v>231</v>
      </c>
      <c r="K1156" s="42">
        <f>SUM(K1150:K1155)</f>
        <v>31739.000200000002</v>
      </c>
      <c r="L1156" s="200"/>
    </row>
    <row r="1157" spans="1:12" ht="12.75">
      <c r="A1157" s="204"/>
      <c r="B1157" s="43"/>
      <c r="C1157" s="44"/>
      <c r="D1157" s="44"/>
      <c r="E1157" s="45"/>
      <c r="F1157" s="46"/>
      <c r="G1157" s="46"/>
      <c r="H1157" s="47" t="s">
        <v>231</v>
      </c>
      <c r="I1157" s="48"/>
      <c r="J1157" s="45"/>
      <c r="K1157" s="49"/>
      <c r="L1157" s="50"/>
    </row>
    <row r="1158" spans="1:12" ht="12.75">
      <c r="A1158" s="204"/>
      <c r="B1158" s="199" t="s">
        <v>156</v>
      </c>
      <c r="C1158" s="32" t="s">
        <v>87</v>
      </c>
      <c r="D1158" s="32" t="s">
        <v>88</v>
      </c>
      <c r="E1158" s="33">
        <v>1</v>
      </c>
      <c r="F1158" s="34">
        <v>44631</v>
      </c>
      <c r="G1158" s="34">
        <v>14075</v>
      </c>
      <c r="H1158" s="35">
        <f>G1158/G1164</f>
        <v>0.09646092904039366</v>
      </c>
      <c r="I1158" s="36">
        <f aca="true" t="shared" si="169" ref="I1158:I1163">F1158/G1158</f>
        <v>3.1709413854351687</v>
      </c>
      <c r="J1158" s="33">
        <f aca="true" t="shared" si="170" ref="J1158:J1163">I1158*E1158</f>
        <v>3.1709413854351687</v>
      </c>
      <c r="K1158" s="37">
        <f aca="true" t="shared" si="171" ref="K1158:K1163">G1158*J1158</f>
        <v>44631</v>
      </c>
      <c r="L1158" s="200">
        <f>K1164/G1164</f>
        <v>3.58509121811478</v>
      </c>
    </row>
    <row r="1159" spans="1:12" ht="12.75">
      <c r="A1159" s="204"/>
      <c r="B1159" s="199"/>
      <c r="C1159" s="32" t="s">
        <v>91</v>
      </c>
      <c r="D1159" s="32" t="s">
        <v>88</v>
      </c>
      <c r="E1159" s="33">
        <v>1</v>
      </c>
      <c r="F1159" s="34">
        <v>105230</v>
      </c>
      <c r="G1159" s="34">
        <v>33272</v>
      </c>
      <c r="H1159" s="35">
        <f>G1159/G1164</f>
        <v>0.2280247268939238</v>
      </c>
      <c r="I1159" s="36">
        <f t="shared" si="169"/>
        <v>3.162719403702813</v>
      </c>
      <c r="J1159" s="33">
        <f t="shared" si="170"/>
        <v>3.162719403702813</v>
      </c>
      <c r="K1159" s="37">
        <f t="shared" si="171"/>
        <v>105230</v>
      </c>
      <c r="L1159" s="200"/>
    </row>
    <row r="1160" spans="1:12" ht="12.75">
      <c r="A1160" s="204"/>
      <c r="B1160" s="199"/>
      <c r="C1160" s="32" t="s">
        <v>107</v>
      </c>
      <c r="D1160" s="32" t="s">
        <v>88</v>
      </c>
      <c r="E1160" s="33">
        <v>1</v>
      </c>
      <c r="F1160" s="34">
        <v>89627</v>
      </c>
      <c r="G1160" s="34">
        <v>26115</v>
      </c>
      <c r="H1160" s="35">
        <f>G1160/G1164</f>
        <v>0.17897528681278013</v>
      </c>
      <c r="I1160" s="36">
        <f t="shared" si="169"/>
        <v>3.4320122534941606</v>
      </c>
      <c r="J1160" s="33">
        <f t="shared" si="170"/>
        <v>3.4320122534941606</v>
      </c>
      <c r="K1160" s="37">
        <f t="shared" si="171"/>
        <v>89627</v>
      </c>
      <c r="L1160" s="200"/>
    </row>
    <row r="1161" spans="1:12" ht="12.75">
      <c r="A1161" s="204"/>
      <c r="B1161" s="199"/>
      <c r="C1161" s="32" t="s">
        <v>108</v>
      </c>
      <c r="D1161" s="32" t="s">
        <v>88</v>
      </c>
      <c r="E1161" s="33">
        <v>1</v>
      </c>
      <c r="F1161" s="34">
        <v>121780</v>
      </c>
      <c r="G1161" s="34">
        <v>32899</v>
      </c>
      <c r="H1161" s="35">
        <f>G1161/G1164</f>
        <v>0.2254684266074537</v>
      </c>
      <c r="I1161" s="36">
        <f t="shared" si="169"/>
        <v>3.701632268458008</v>
      </c>
      <c r="J1161" s="33">
        <f t="shared" si="170"/>
        <v>3.701632268458008</v>
      </c>
      <c r="K1161" s="37">
        <f t="shared" si="171"/>
        <v>121780</v>
      </c>
      <c r="L1161" s="200"/>
    </row>
    <row r="1162" spans="1:12" ht="12.75">
      <c r="A1162" s="204"/>
      <c r="B1162" s="199"/>
      <c r="C1162" s="32" t="s">
        <v>164</v>
      </c>
      <c r="D1162" s="32" t="s">
        <v>88</v>
      </c>
      <c r="E1162" s="33">
        <v>1</v>
      </c>
      <c r="F1162" s="34">
        <v>71302</v>
      </c>
      <c r="G1162" s="34">
        <v>18807</v>
      </c>
      <c r="H1162" s="35">
        <f>G1162/G1164</f>
        <v>0.12889099058349437</v>
      </c>
      <c r="I1162" s="36">
        <f t="shared" si="169"/>
        <v>3.7912479395969587</v>
      </c>
      <c r="J1162" s="33">
        <f t="shared" si="170"/>
        <v>3.7912479395969587</v>
      </c>
      <c r="K1162" s="37">
        <f t="shared" si="171"/>
        <v>71302</v>
      </c>
      <c r="L1162" s="200"/>
    </row>
    <row r="1163" spans="1:12" ht="12.75">
      <c r="A1163" s="204"/>
      <c r="B1163" s="199"/>
      <c r="C1163" s="32" t="s">
        <v>165</v>
      </c>
      <c r="D1163" s="32" t="s">
        <v>88</v>
      </c>
      <c r="E1163" s="33">
        <v>1</v>
      </c>
      <c r="F1163" s="34">
        <v>90545</v>
      </c>
      <c r="G1163" s="34">
        <v>20746</v>
      </c>
      <c r="H1163" s="35">
        <f>G1163/G1164</f>
        <v>0.1421796400619543</v>
      </c>
      <c r="I1163" s="36">
        <f t="shared" si="169"/>
        <v>4.3644557987081845</v>
      </c>
      <c r="J1163" s="33">
        <f t="shared" si="170"/>
        <v>4.3644557987081845</v>
      </c>
      <c r="K1163" s="37">
        <f t="shared" si="171"/>
        <v>90545</v>
      </c>
      <c r="L1163" s="200"/>
    </row>
    <row r="1164" spans="1:12" ht="12.75">
      <c r="A1164" s="204"/>
      <c r="B1164" s="199"/>
      <c r="C1164" s="32"/>
      <c r="D1164" s="32"/>
      <c r="E1164" s="33"/>
      <c r="F1164" s="38">
        <f>SUM(F1158:F1163)</f>
        <v>523115</v>
      </c>
      <c r="G1164" s="38">
        <f>SUM(G1158:G1163)</f>
        <v>145914</v>
      </c>
      <c r="H1164" s="39">
        <f>SUM(H1158:H1163)</f>
        <v>0.9999999999999999</v>
      </c>
      <c r="I1164" s="40"/>
      <c r="J1164" s="41"/>
      <c r="K1164" s="42">
        <f>SUM(K1158:K1163)</f>
        <v>523115</v>
      </c>
      <c r="L1164" s="200"/>
    </row>
    <row r="1165" spans="1:12" ht="12.75">
      <c r="A1165" s="204"/>
      <c r="B1165" s="43"/>
      <c r="C1165" s="44"/>
      <c r="D1165" s="44"/>
      <c r="E1165" s="45"/>
      <c r="F1165" s="46"/>
      <c r="G1165" s="46"/>
      <c r="H1165" s="47" t="s">
        <v>231</v>
      </c>
      <c r="I1165" s="48"/>
      <c r="J1165" s="45"/>
      <c r="K1165" s="49"/>
      <c r="L1165" s="50"/>
    </row>
    <row r="1166" spans="1:12" ht="12.75">
      <c r="A1166" s="204"/>
      <c r="B1166" s="199" t="s">
        <v>232</v>
      </c>
      <c r="C1166" s="32" t="s">
        <v>87</v>
      </c>
      <c r="D1166" s="32" t="s">
        <v>88</v>
      </c>
      <c r="E1166" s="33">
        <v>1</v>
      </c>
      <c r="F1166" s="34">
        <v>1950</v>
      </c>
      <c r="G1166" s="34">
        <v>495</v>
      </c>
      <c r="H1166" s="35">
        <f>G1166/G1172</f>
        <v>0.08745583038869258</v>
      </c>
      <c r="I1166" s="36">
        <f aca="true" t="shared" si="172" ref="I1166:I1171">F1166/G1166</f>
        <v>3.9393939393939394</v>
      </c>
      <c r="J1166" s="33">
        <f aca="true" t="shared" si="173" ref="J1166:J1171">I1166*E1166</f>
        <v>3.9393939393939394</v>
      </c>
      <c r="K1166" s="37">
        <f aca="true" t="shared" si="174" ref="K1166:K1171">G1166*J1166</f>
        <v>1950</v>
      </c>
      <c r="L1166" s="200">
        <f>K1172/G1172</f>
        <v>3.2279151943462896</v>
      </c>
    </row>
    <row r="1167" spans="1:12" ht="12.75">
      <c r="A1167" s="204"/>
      <c r="B1167" s="199"/>
      <c r="C1167" s="32" t="s">
        <v>91</v>
      </c>
      <c r="D1167" s="32" t="s">
        <v>88</v>
      </c>
      <c r="E1167" s="33">
        <v>1</v>
      </c>
      <c r="F1167" s="34">
        <v>5340</v>
      </c>
      <c r="G1167" s="34">
        <v>1645</v>
      </c>
      <c r="H1167" s="35">
        <f>G1167/G1172</f>
        <v>0.29063604240282687</v>
      </c>
      <c r="I1167" s="36">
        <f t="shared" si="172"/>
        <v>3.2462006079027357</v>
      </c>
      <c r="J1167" s="33">
        <f t="shared" si="173"/>
        <v>3.2462006079027357</v>
      </c>
      <c r="K1167" s="37">
        <f t="shared" si="174"/>
        <v>5340</v>
      </c>
      <c r="L1167" s="200"/>
    </row>
    <row r="1168" spans="1:12" ht="12.75">
      <c r="A1168" s="204"/>
      <c r="B1168" s="199"/>
      <c r="C1168" s="32" t="s">
        <v>107</v>
      </c>
      <c r="D1168" s="32" t="s">
        <v>88</v>
      </c>
      <c r="E1168" s="33">
        <v>1</v>
      </c>
      <c r="F1168" s="34">
        <v>1650</v>
      </c>
      <c r="G1168" s="34">
        <v>480</v>
      </c>
      <c r="H1168" s="35">
        <f>G1168/G1172</f>
        <v>0.08480565371024736</v>
      </c>
      <c r="I1168" s="36">
        <f t="shared" si="172"/>
        <v>3.4375</v>
      </c>
      <c r="J1168" s="33">
        <f t="shared" si="173"/>
        <v>3.4375</v>
      </c>
      <c r="K1168" s="37">
        <f t="shared" si="174"/>
        <v>1650</v>
      </c>
      <c r="L1168" s="200"/>
    </row>
    <row r="1169" spans="1:12" ht="12.75">
      <c r="A1169" s="204"/>
      <c r="B1169" s="199"/>
      <c r="C1169" s="32" t="s">
        <v>108</v>
      </c>
      <c r="D1169" s="32" t="s">
        <v>88</v>
      </c>
      <c r="E1169" s="33">
        <v>1</v>
      </c>
      <c r="F1169" s="34">
        <v>5550</v>
      </c>
      <c r="G1169" s="34">
        <v>1810</v>
      </c>
      <c r="H1169" s="35">
        <f>G1169/G1172</f>
        <v>0.3197879858657244</v>
      </c>
      <c r="I1169" s="36">
        <f t="shared" si="172"/>
        <v>3.0662983425414363</v>
      </c>
      <c r="J1169" s="33">
        <f t="shared" si="173"/>
        <v>3.0662983425414363</v>
      </c>
      <c r="K1169" s="37">
        <f t="shared" si="174"/>
        <v>5550</v>
      </c>
      <c r="L1169" s="200"/>
    </row>
    <row r="1170" spans="1:12" ht="12.75">
      <c r="A1170" s="204"/>
      <c r="B1170" s="199"/>
      <c r="C1170" s="32" t="s">
        <v>164</v>
      </c>
      <c r="D1170" s="32" t="s">
        <v>88</v>
      </c>
      <c r="E1170" s="33">
        <v>1</v>
      </c>
      <c r="F1170" s="34">
        <v>1260</v>
      </c>
      <c r="G1170" s="34">
        <v>720</v>
      </c>
      <c r="H1170" s="35">
        <f>G1170/G1172</f>
        <v>0.127208480565371</v>
      </c>
      <c r="I1170" s="36">
        <f t="shared" si="172"/>
        <v>1.75</v>
      </c>
      <c r="J1170" s="33">
        <f t="shared" si="173"/>
        <v>1.75</v>
      </c>
      <c r="K1170" s="37">
        <f t="shared" si="174"/>
        <v>1260</v>
      </c>
      <c r="L1170" s="200"/>
    </row>
    <row r="1171" spans="1:12" ht="12.75">
      <c r="A1171" s="204"/>
      <c r="B1171" s="199"/>
      <c r="C1171" s="32" t="s">
        <v>165</v>
      </c>
      <c r="D1171" s="32" t="s">
        <v>88</v>
      </c>
      <c r="E1171" s="33">
        <v>1</v>
      </c>
      <c r="F1171" s="34">
        <v>2520</v>
      </c>
      <c r="G1171" s="34">
        <v>510</v>
      </c>
      <c r="H1171" s="35">
        <f>G1171/G1172</f>
        <v>0.09010600706713781</v>
      </c>
      <c r="I1171" s="36">
        <f t="shared" si="172"/>
        <v>4.9411764705882355</v>
      </c>
      <c r="J1171" s="33">
        <f t="shared" si="173"/>
        <v>4.9411764705882355</v>
      </c>
      <c r="K1171" s="37">
        <f t="shared" si="174"/>
        <v>2520</v>
      </c>
      <c r="L1171" s="200"/>
    </row>
    <row r="1172" spans="1:12" ht="12.75">
      <c r="A1172" s="204"/>
      <c r="B1172" s="199"/>
      <c r="C1172" s="32"/>
      <c r="D1172" s="32"/>
      <c r="E1172" s="33"/>
      <c r="F1172" s="38">
        <f>SUM(F1166:F1171)</f>
        <v>18270</v>
      </c>
      <c r="G1172" s="38">
        <f>SUM(G1166:G1171)</f>
        <v>5660</v>
      </c>
      <c r="H1172" s="39">
        <f>SUM(H1166:H1171)</f>
        <v>1</v>
      </c>
      <c r="I1172" s="40"/>
      <c r="J1172" s="41"/>
      <c r="K1172" s="42">
        <f>SUM(K1166:K1171)</f>
        <v>18270</v>
      </c>
      <c r="L1172" s="200"/>
    </row>
    <row r="1173" spans="1:12" ht="12.75">
      <c r="A1173" s="204"/>
      <c r="B1173" s="43"/>
      <c r="C1173" s="44"/>
      <c r="D1173" s="44"/>
      <c r="E1173" s="45"/>
      <c r="F1173" s="46"/>
      <c r="G1173" s="46"/>
      <c r="H1173" s="47" t="s">
        <v>231</v>
      </c>
      <c r="I1173" s="48"/>
      <c r="J1173" s="45"/>
      <c r="K1173" s="49"/>
      <c r="L1173" s="50"/>
    </row>
    <row r="1174" spans="1:12" ht="12.75">
      <c r="A1174" s="204"/>
      <c r="B1174" s="199" t="s">
        <v>235</v>
      </c>
      <c r="C1174" s="32" t="str">
        <f>C1166</f>
        <v>200 MCG   </v>
      </c>
      <c r="D1174" s="32" t="str">
        <f>D1166</f>
        <v>LOZENGE HD</v>
      </c>
      <c r="E1174" s="33">
        <f aca="true" t="shared" si="175" ref="E1174:E1179">(E1150*(F1150/F1174))+(E1158*(F1158/F1174))+(E1166*(F1166/F1174))</f>
        <v>1</v>
      </c>
      <c r="F1174" s="34">
        <f aca="true" t="shared" si="176" ref="F1174:F1179">F1166+F1158+F1150</f>
        <v>47968</v>
      </c>
      <c r="G1174" s="34">
        <f aca="true" t="shared" si="177" ref="G1174:G1179">G1150+G1158+G1166</f>
        <v>15003.837616195444</v>
      </c>
      <c r="H1174" s="35">
        <f>G1174/G1180</f>
        <v>0.09321706071280218</v>
      </c>
      <c r="I1174" s="36">
        <f aca="true" t="shared" si="178" ref="I1174:I1179">F1174/G1174</f>
        <v>3.1970487302676736</v>
      </c>
      <c r="J1174" s="33">
        <f aca="true" t="shared" si="179" ref="J1174:J1179">E1174*I1174</f>
        <v>3.1970487302676736</v>
      </c>
      <c r="K1174" s="37">
        <f aca="true" t="shared" si="180" ref="K1174:K1179">G1174*J1174</f>
        <v>47968</v>
      </c>
      <c r="L1174" s="200">
        <f>K1180/G1180</f>
        <v>3.560751328376115</v>
      </c>
    </row>
    <row r="1175" spans="1:12" ht="12.75">
      <c r="A1175" s="204"/>
      <c r="B1175" s="199"/>
      <c r="C1175" s="32" t="str">
        <f aca="true" t="shared" si="181" ref="C1175:D1179">C1167</f>
        <v>400 MCG   </v>
      </c>
      <c r="D1175" s="32" t="str">
        <f t="shared" si="181"/>
        <v>LOZENGE HD</v>
      </c>
      <c r="E1175" s="33">
        <f t="shared" si="175"/>
        <v>1</v>
      </c>
      <c r="F1175" s="34">
        <f t="shared" si="176"/>
        <v>124514</v>
      </c>
      <c r="G1175" s="34">
        <f t="shared" si="177"/>
        <v>39320.3883331826</v>
      </c>
      <c r="H1175" s="35">
        <f>G1175/G1180</f>
        <v>0.2442929016073067</v>
      </c>
      <c r="I1175" s="36">
        <f t="shared" si="178"/>
        <v>3.166652346994301</v>
      </c>
      <c r="J1175" s="33">
        <f t="shared" si="179"/>
        <v>3.166652346994301</v>
      </c>
      <c r="K1175" s="37">
        <f t="shared" si="180"/>
        <v>124514</v>
      </c>
      <c r="L1175" s="200"/>
    </row>
    <row r="1176" spans="1:12" ht="12.75">
      <c r="A1176" s="204"/>
      <c r="B1176" s="199"/>
      <c r="C1176" s="32" t="str">
        <f t="shared" si="181"/>
        <v>600 MCG   </v>
      </c>
      <c r="D1176" s="32" t="str">
        <f t="shared" si="181"/>
        <v>LOZENGE HD</v>
      </c>
      <c r="E1176" s="33">
        <f t="shared" si="175"/>
        <v>1</v>
      </c>
      <c r="F1176" s="34">
        <f t="shared" si="176"/>
        <v>95113</v>
      </c>
      <c r="G1176" s="34">
        <f t="shared" si="177"/>
        <v>27712.679371583203</v>
      </c>
      <c r="H1176" s="35">
        <f>G1176/G1180</f>
        <v>0.17217558477884565</v>
      </c>
      <c r="I1176" s="36">
        <f t="shared" si="178"/>
        <v>3.432111299116375</v>
      </c>
      <c r="J1176" s="33">
        <f t="shared" si="179"/>
        <v>3.432111299116375</v>
      </c>
      <c r="K1176" s="37">
        <f t="shared" si="180"/>
        <v>95113</v>
      </c>
      <c r="L1176" s="200"/>
    </row>
    <row r="1177" spans="1:12" ht="12.75">
      <c r="A1177" s="204"/>
      <c r="B1177" s="199"/>
      <c r="C1177" s="32" t="str">
        <f t="shared" si="181"/>
        <v>800 MCG   </v>
      </c>
      <c r="D1177" s="32" t="str">
        <f t="shared" si="181"/>
        <v>LOZENGE HD</v>
      </c>
      <c r="E1177" s="33">
        <f t="shared" si="175"/>
        <v>0.9999999999999999</v>
      </c>
      <c r="F1177" s="34">
        <f t="shared" si="176"/>
        <v>139902</v>
      </c>
      <c r="G1177" s="34">
        <f t="shared" si="177"/>
        <v>38136.01286421111</v>
      </c>
      <c r="H1177" s="35">
        <f>G1177/G1180</f>
        <v>0.2369345175177124</v>
      </c>
      <c r="I1177" s="36">
        <f t="shared" si="178"/>
        <v>3.6685009651675355</v>
      </c>
      <c r="J1177" s="33">
        <f t="shared" si="179"/>
        <v>3.668500965167535</v>
      </c>
      <c r="K1177" s="37">
        <f t="shared" si="180"/>
        <v>139902</v>
      </c>
      <c r="L1177" s="200"/>
    </row>
    <row r="1178" spans="1:12" ht="12.75">
      <c r="A1178" s="204"/>
      <c r="B1178" s="199"/>
      <c r="C1178" s="32" t="str">
        <f t="shared" si="181"/>
        <v>1200MCG   </v>
      </c>
      <c r="D1178" s="32" t="str">
        <f t="shared" si="181"/>
        <v>LOZENGE HD</v>
      </c>
      <c r="E1178" s="33">
        <f t="shared" si="175"/>
        <v>1</v>
      </c>
      <c r="F1178" s="34">
        <f t="shared" si="176"/>
        <v>72562.0001</v>
      </c>
      <c r="G1178" s="34">
        <f t="shared" si="177"/>
        <v>19527.0001</v>
      </c>
      <c r="H1178" s="35">
        <f>G1178/G1180</f>
        <v>0.12131893189085041</v>
      </c>
      <c r="I1178" s="36">
        <f t="shared" si="178"/>
        <v>3.7159829839914837</v>
      </c>
      <c r="J1178" s="33">
        <f t="shared" si="179"/>
        <v>3.7159829839914837</v>
      </c>
      <c r="K1178" s="37">
        <f t="shared" si="180"/>
        <v>72562.0001</v>
      </c>
      <c r="L1178" s="200"/>
    </row>
    <row r="1179" spans="1:12" ht="12.75">
      <c r="A1179" s="204"/>
      <c r="B1179" s="199"/>
      <c r="C1179" s="32" t="str">
        <f t="shared" si="181"/>
        <v>1600MCG   </v>
      </c>
      <c r="D1179" s="32" t="str">
        <f t="shared" si="181"/>
        <v>LOZENGE HD</v>
      </c>
      <c r="E1179" s="33">
        <f t="shared" si="175"/>
        <v>1</v>
      </c>
      <c r="F1179" s="34">
        <f t="shared" si="176"/>
        <v>93065.0001</v>
      </c>
      <c r="G1179" s="34">
        <f t="shared" si="177"/>
        <v>21256.0001</v>
      </c>
      <c r="H1179" s="35">
        <f>G1179/G1180</f>
        <v>0.13206100349248268</v>
      </c>
      <c r="I1179" s="36">
        <f t="shared" si="178"/>
        <v>4.378293171912433</v>
      </c>
      <c r="J1179" s="33">
        <f t="shared" si="179"/>
        <v>4.378293171912433</v>
      </c>
      <c r="K1179" s="37">
        <f t="shared" si="180"/>
        <v>93065.00009999999</v>
      </c>
      <c r="L1179" s="200"/>
    </row>
    <row r="1180" spans="1:12" ht="13.5" thickBot="1">
      <c r="A1180" s="205"/>
      <c r="B1180" s="201"/>
      <c r="C1180" s="51"/>
      <c r="D1180" s="51"/>
      <c r="E1180" s="52"/>
      <c r="F1180" s="53">
        <f>SUM(F1174:F1179)</f>
        <v>573124.0002</v>
      </c>
      <c r="G1180" s="53">
        <f>SUM(G1174:G1179)</f>
        <v>160955.91838517235</v>
      </c>
      <c r="H1180" s="54">
        <f>SUM(H1174:H1179)</f>
        <v>1</v>
      </c>
      <c r="I1180" s="55"/>
      <c r="J1180" s="56"/>
      <c r="K1180" s="57">
        <f>SUM(K1174:K1179)</f>
        <v>573124.0002</v>
      </c>
      <c r="L1180" s="202"/>
    </row>
    <row r="1181" spans="1:12" ht="14.25" thickBot="1" thickTop="1">
      <c r="A1181" s="66"/>
      <c r="B1181" s="67"/>
      <c r="C1181" s="67"/>
      <c r="D1181" s="67"/>
      <c r="E1181" s="68"/>
      <c r="F1181" s="69"/>
      <c r="G1181" s="70"/>
      <c r="H1181" s="68"/>
      <c r="I1181" s="68"/>
      <c r="J1181" s="71"/>
      <c r="K1181" s="72"/>
      <c r="L1181" s="60"/>
    </row>
    <row r="1182" spans="1:12" ht="13.5" thickTop="1">
      <c r="A1182" s="203" t="s">
        <v>86</v>
      </c>
      <c r="B1182" s="211" t="s">
        <v>3</v>
      </c>
      <c r="C1182" s="84" t="s">
        <v>138</v>
      </c>
      <c r="D1182" s="84" t="s">
        <v>139</v>
      </c>
      <c r="E1182" s="85">
        <v>1</v>
      </c>
      <c r="F1182" s="86">
        <v>348</v>
      </c>
      <c r="G1182" s="28">
        <f>F1182/I1182</f>
        <v>143.45383615084526</v>
      </c>
      <c r="H1182" s="87">
        <f>G1182/G1187</f>
        <v>0.22952778907385973</v>
      </c>
      <c r="I1182" s="88">
        <f>(F1189+F1196)/(G1189+G1196)</f>
        <v>2.4258675078864353</v>
      </c>
      <c r="J1182" s="85">
        <f>E1182*I1182</f>
        <v>2.4258675078864353</v>
      </c>
      <c r="K1182" s="89">
        <f>G1182*J1182</f>
        <v>348</v>
      </c>
      <c r="L1182" s="213">
        <f>K1187/G1187</f>
        <v>3.4272246555974073</v>
      </c>
    </row>
    <row r="1183" spans="1:12" ht="12.75">
      <c r="A1183" s="204"/>
      <c r="B1183" s="212"/>
      <c r="C1183" s="73" t="s">
        <v>87</v>
      </c>
      <c r="D1183" s="73" t="s">
        <v>139</v>
      </c>
      <c r="E1183" s="74">
        <v>1</v>
      </c>
      <c r="F1183" s="75">
        <v>209</v>
      </c>
      <c r="G1183" s="34">
        <f>F1183/I1183</f>
        <v>63.498142945574024</v>
      </c>
      <c r="H1183" s="76">
        <f>G1183/G1187</f>
        <v>0.10159775961144718</v>
      </c>
      <c r="I1183" s="77">
        <f>(F1190+F1197)/(G1190+G1197)</f>
        <v>3.291434840529739</v>
      </c>
      <c r="J1183" s="74">
        <f>E1183*I1183</f>
        <v>3.291434840529739</v>
      </c>
      <c r="K1183" s="78">
        <f>G1183*J1183</f>
        <v>209</v>
      </c>
      <c r="L1183" s="214"/>
    </row>
    <row r="1184" spans="1:12" ht="12.75">
      <c r="A1184" s="204"/>
      <c r="B1184" s="212"/>
      <c r="C1184" s="73" t="s">
        <v>91</v>
      </c>
      <c r="D1184" s="73" t="s">
        <v>139</v>
      </c>
      <c r="E1184" s="74">
        <v>1</v>
      </c>
      <c r="F1184" s="75">
        <v>1585</v>
      </c>
      <c r="G1184" s="34">
        <f>F1184/I1184</f>
        <v>418.04352462745993</v>
      </c>
      <c r="H1184" s="76">
        <f>G1184/G1187</f>
        <v>0.6688744513146931</v>
      </c>
      <c r="I1184" s="77">
        <f>(F1191+F1198)/(G1191+G1198)</f>
        <v>3.7914712383416895</v>
      </c>
      <c r="J1184" s="74">
        <f>E1184*I1184</f>
        <v>3.7914712383416895</v>
      </c>
      <c r="K1184" s="78">
        <f>G1184*J1184</f>
        <v>1585</v>
      </c>
      <c r="L1184" s="214"/>
    </row>
    <row r="1185" spans="1:12" ht="12.75">
      <c r="A1185" s="204"/>
      <c r="B1185" s="212"/>
      <c r="C1185" s="73" t="s">
        <v>107</v>
      </c>
      <c r="D1185" s="73" t="s">
        <v>139</v>
      </c>
      <c r="E1185" s="74">
        <v>1</v>
      </c>
      <c r="F1185" s="75">
        <v>0</v>
      </c>
      <c r="G1185" s="34">
        <f>F1185/I1185</f>
        <v>0</v>
      </c>
      <c r="H1185" s="76">
        <f>G1185/G1187</f>
        <v>0</v>
      </c>
      <c r="I1185" s="77">
        <f>(F1192+F1199)/(G1192+G1199)</f>
        <v>3.596282668176243</v>
      </c>
      <c r="J1185" s="74">
        <f>E1185*I1185</f>
        <v>3.596282668176243</v>
      </c>
      <c r="K1185" s="78">
        <f>G1185*J1185</f>
        <v>0</v>
      </c>
      <c r="L1185" s="214"/>
    </row>
    <row r="1186" spans="1:12" ht="12.75">
      <c r="A1186" s="204"/>
      <c r="B1186" s="212"/>
      <c r="C1186" s="73" t="s">
        <v>108</v>
      </c>
      <c r="D1186" s="73" t="s">
        <v>139</v>
      </c>
      <c r="E1186" s="74">
        <v>1</v>
      </c>
      <c r="F1186" s="75">
        <v>0</v>
      </c>
      <c r="G1186" s="34">
        <f>F1186/I1186</f>
        <v>0</v>
      </c>
      <c r="H1186" s="76">
        <f>G1186/G1187</f>
        <v>0</v>
      </c>
      <c r="I1186" s="77">
        <f>(F1193+F1200)/(G1193+G1200)</f>
        <v>4.193277797061206</v>
      </c>
      <c r="J1186" s="74">
        <f>E1186*I1186</f>
        <v>4.193277797061206</v>
      </c>
      <c r="K1186" s="78">
        <f>G1186*J1186</f>
        <v>0</v>
      </c>
      <c r="L1186" s="214"/>
    </row>
    <row r="1187" spans="1:12" ht="12.75">
      <c r="A1187" s="204"/>
      <c r="B1187" s="212"/>
      <c r="C1187" s="73"/>
      <c r="D1187" s="73"/>
      <c r="E1187" s="74"/>
      <c r="F1187" s="79">
        <f>SUM(F1182:F1186)</f>
        <v>2142</v>
      </c>
      <c r="G1187" s="79">
        <f>SUM(G1182:G1186)</f>
        <v>624.9955037238792</v>
      </c>
      <c r="H1187" s="80">
        <f>SUM(H1182:H1186)</f>
        <v>1</v>
      </c>
      <c r="I1187" s="81" t="s">
        <v>231</v>
      </c>
      <c r="J1187" s="82"/>
      <c r="K1187" s="83">
        <f>SUM(K1182:K1186)</f>
        <v>2142</v>
      </c>
      <c r="L1187" s="214"/>
    </row>
    <row r="1188" spans="1:12" ht="12.75">
      <c r="A1188" s="204"/>
      <c r="B1188" s="43"/>
      <c r="C1188" s="44"/>
      <c r="D1188" s="44"/>
      <c r="E1188" s="90"/>
      <c r="F1188" s="46"/>
      <c r="G1188" s="46"/>
      <c r="H1188" s="47" t="s">
        <v>231</v>
      </c>
      <c r="I1188" s="48"/>
      <c r="J1188" s="45"/>
      <c r="K1188" s="49"/>
      <c r="L1188" s="50"/>
    </row>
    <row r="1189" spans="1:12" ht="12.75">
      <c r="A1189" s="204"/>
      <c r="B1189" s="212" t="s">
        <v>156</v>
      </c>
      <c r="C1189" s="73" t="s">
        <v>138</v>
      </c>
      <c r="D1189" s="73" t="s">
        <v>139</v>
      </c>
      <c r="E1189" s="74">
        <v>1</v>
      </c>
      <c r="F1189" s="75">
        <v>12597</v>
      </c>
      <c r="G1189" s="75">
        <v>5165</v>
      </c>
      <c r="H1189" s="76">
        <f>G1189/G1194</f>
        <v>0.08216671969455934</v>
      </c>
      <c r="I1189" s="77">
        <f>F1189/G1189</f>
        <v>2.43891577928364</v>
      </c>
      <c r="J1189" s="74">
        <f>E1189*I1189</f>
        <v>2.43891577928364</v>
      </c>
      <c r="K1189" s="78">
        <f>G1189*J1189</f>
        <v>12597</v>
      </c>
      <c r="L1189" s="214">
        <f>K1194/G1194</f>
        <v>3.6546770601336305</v>
      </c>
    </row>
    <row r="1190" spans="1:12" ht="12.75">
      <c r="A1190" s="204"/>
      <c r="B1190" s="212"/>
      <c r="C1190" s="73" t="s">
        <v>87</v>
      </c>
      <c r="D1190" s="73" t="s">
        <v>139</v>
      </c>
      <c r="E1190" s="74">
        <v>1</v>
      </c>
      <c r="F1190" s="75">
        <v>41134</v>
      </c>
      <c r="G1190" s="75">
        <v>12475</v>
      </c>
      <c r="H1190" s="76">
        <f>G1190/G1194</f>
        <v>0.19845688832325803</v>
      </c>
      <c r="I1190" s="77">
        <f>F1190/G1190</f>
        <v>3.297314629258517</v>
      </c>
      <c r="J1190" s="74">
        <f>E1190*I1190</f>
        <v>3.297314629258517</v>
      </c>
      <c r="K1190" s="78">
        <f>G1190*J1190</f>
        <v>41134</v>
      </c>
      <c r="L1190" s="214"/>
    </row>
    <row r="1191" spans="1:12" ht="12.75">
      <c r="A1191" s="204"/>
      <c r="B1191" s="212"/>
      <c r="C1191" s="73" t="s">
        <v>91</v>
      </c>
      <c r="D1191" s="73" t="s">
        <v>139</v>
      </c>
      <c r="E1191" s="74">
        <v>1</v>
      </c>
      <c r="F1191" s="75">
        <v>69292</v>
      </c>
      <c r="G1191" s="75">
        <v>18213</v>
      </c>
      <c r="H1191" s="76">
        <f>G1191/G1194</f>
        <v>0.289739102768056</v>
      </c>
      <c r="I1191" s="77">
        <f>F1191/G1191</f>
        <v>3.8045352220941084</v>
      </c>
      <c r="J1191" s="74">
        <f>E1191*I1191</f>
        <v>3.8045352220941084</v>
      </c>
      <c r="K1191" s="78">
        <f>G1191*J1191</f>
        <v>69292</v>
      </c>
      <c r="L1191" s="214"/>
    </row>
    <row r="1192" spans="1:12" ht="12.75">
      <c r="A1192" s="204"/>
      <c r="B1192" s="212"/>
      <c r="C1192" s="73" t="s">
        <v>107</v>
      </c>
      <c r="D1192" s="73" t="s">
        <v>139</v>
      </c>
      <c r="E1192" s="74">
        <v>1</v>
      </c>
      <c r="F1192" s="75">
        <v>37865</v>
      </c>
      <c r="G1192" s="75">
        <v>10509</v>
      </c>
      <c r="H1192" s="76">
        <f>G1192/G1194</f>
        <v>0.16718103722558064</v>
      </c>
      <c r="I1192" s="77">
        <f>F1192/G1192</f>
        <v>3.603102102959368</v>
      </c>
      <c r="J1192" s="74">
        <f>E1192*I1192</f>
        <v>3.603102102959368</v>
      </c>
      <c r="K1192" s="78">
        <f>G1192*J1192</f>
        <v>37865</v>
      </c>
      <c r="L1192" s="214"/>
    </row>
    <row r="1193" spans="1:12" ht="12.75">
      <c r="A1193" s="204"/>
      <c r="B1193" s="212"/>
      <c r="C1193" s="73" t="s">
        <v>108</v>
      </c>
      <c r="D1193" s="73" t="s">
        <v>139</v>
      </c>
      <c r="E1193" s="74">
        <v>1</v>
      </c>
      <c r="F1193" s="75">
        <v>68845</v>
      </c>
      <c r="G1193" s="75">
        <v>16498</v>
      </c>
      <c r="H1193" s="76">
        <f>G1193/G1194</f>
        <v>0.262456251988546</v>
      </c>
      <c r="I1193" s="77">
        <f>F1193/G1193</f>
        <v>4.172930052127531</v>
      </c>
      <c r="J1193" s="74">
        <f>E1193*I1193</f>
        <v>4.172930052127531</v>
      </c>
      <c r="K1193" s="78">
        <f>G1193*J1193</f>
        <v>68845</v>
      </c>
      <c r="L1193" s="214"/>
    </row>
    <row r="1194" spans="1:12" ht="12.75">
      <c r="A1194" s="204"/>
      <c r="B1194" s="212"/>
      <c r="C1194" s="73"/>
      <c r="D1194" s="73"/>
      <c r="E1194" s="74"/>
      <c r="F1194" s="79">
        <f>SUM(F1189:F1193)</f>
        <v>229733</v>
      </c>
      <c r="G1194" s="79">
        <f>SUM(G1189:G1193)</f>
        <v>62860</v>
      </c>
      <c r="H1194" s="80">
        <f>SUM(H1189:H1193)</f>
        <v>1</v>
      </c>
      <c r="I1194" s="81" t="s">
        <v>231</v>
      </c>
      <c r="J1194" s="82"/>
      <c r="K1194" s="83">
        <f>SUM(K1189:K1193)</f>
        <v>229733</v>
      </c>
      <c r="L1194" s="214"/>
    </row>
    <row r="1195" spans="1:12" ht="12.75">
      <c r="A1195" s="204"/>
      <c r="B1195" s="43"/>
      <c r="C1195" s="44"/>
      <c r="D1195" s="44"/>
      <c r="E1195" s="90"/>
      <c r="F1195" s="46"/>
      <c r="G1195" s="46"/>
      <c r="H1195" s="47" t="s">
        <v>231</v>
      </c>
      <c r="I1195" s="48"/>
      <c r="J1195" s="45"/>
      <c r="K1195" s="49"/>
      <c r="L1195" s="50"/>
    </row>
    <row r="1196" spans="1:12" ht="12.75">
      <c r="A1196" s="204"/>
      <c r="B1196" s="212" t="s">
        <v>232</v>
      </c>
      <c r="C1196" s="73" t="s">
        <v>138</v>
      </c>
      <c r="D1196" s="73" t="s">
        <v>139</v>
      </c>
      <c r="E1196" s="74">
        <v>1</v>
      </c>
      <c r="F1196" s="75">
        <v>476</v>
      </c>
      <c r="G1196" s="75">
        <v>224</v>
      </c>
      <c r="H1196" s="76">
        <f>G1196/G1201</f>
        <v>0.12993039443155452</v>
      </c>
      <c r="I1196" s="77">
        <f>F1196/G1196</f>
        <v>2.125</v>
      </c>
      <c r="J1196" s="74">
        <f>E1196*I1196</f>
        <v>2.125</v>
      </c>
      <c r="K1196" s="78">
        <f>G1196*J1196</f>
        <v>476</v>
      </c>
      <c r="L1196" s="214">
        <f>K1201/G1201</f>
        <v>3.6380510440835265</v>
      </c>
    </row>
    <row r="1197" spans="1:12" ht="12.75">
      <c r="A1197" s="204"/>
      <c r="B1197" s="212"/>
      <c r="C1197" s="73" t="s">
        <v>87</v>
      </c>
      <c r="D1197" s="73" t="s">
        <v>139</v>
      </c>
      <c r="E1197" s="74">
        <v>1</v>
      </c>
      <c r="F1197" s="75">
        <v>868</v>
      </c>
      <c r="G1197" s="75">
        <v>286</v>
      </c>
      <c r="H1197" s="76">
        <f>G1197/G1201</f>
        <v>0.16589327146171692</v>
      </c>
      <c r="I1197" s="77">
        <f>F1197/G1197</f>
        <v>3.034965034965035</v>
      </c>
      <c r="J1197" s="74">
        <f>E1197*I1197</f>
        <v>3.034965034965035</v>
      </c>
      <c r="K1197" s="78">
        <f>G1197*J1197</f>
        <v>868</v>
      </c>
      <c r="L1197" s="214"/>
    </row>
    <row r="1198" spans="1:12" ht="12.75">
      <c r="A1198" s="204"/>
      <c r="B1198" s="212"/>
      <c r="C1198" s="73" t="s">
        <v>91</v>
      </c>
      <c r="D1198" s="73" t="s">
        <v>139</v>
      </c>
      <c r="E1198" s="74">
        <v>1</v>
      </c>
      <c r="F1198" s="75">
        <v>1036</v>
      </c>
      <c r="G1198" s="75">
        <v>336</v>
      </c>
      <c r="H1198" s="76">
        <f>G1198/G1201</f>
        <v>0.19489559164733178</v>
      </c>
      <c r="I1198" s="77">
        <f>F1198/G1198</f>
        <v>3.0833333333333335</v>
      </c>
      <c r="J1198" s="74">
        <f>E1198*I1198</f>
        <v>3.0833333333333335</v>
      </c>
      <c r="K1198" s="78">
        <f>G1198*J1198</f>
        <v>1036</v>
      </c>
      <c r="L1198" s="214"/>
    </row>
    <row r="1199" spans="1:12" ht="12.75">
      <c r="A1199" s="204"/>
      <c r="B1199" s="212"/>
      <c r="C1199" s="73" t="s">
        <v>107</v>
      </c>
      <c r="D1199" s="73" t="s">
        <v>139</v>
      </c>
      <c r="E1199" s="74">
        <v>1</v>
      </c>
      <c r="F1199" s="75">
        <v>252</v>
      </c>
      <c r="G1199" s="75">
        <v>90</v>
      </c>
      <c r="H1199" s="76">
        <f>G1199/G1201</f>
        <v>0.052204176334106726</v>
      </c>
      <c r="I1199" s="77">
        <f>F1199/G1199</f>
        <v>2.8</v>
      </c>
      <c r="J1199" s="74">
        <f>E1199*I1199</f>
        <v>2.8</v>
      </c>
      <c r="K1199" s="78">
        <f>G1199*J1199</f>
        <v>251.99999999999997</v>
      </c>
      <c r="L1199" s="214"/>
    </row>
    <row r="1200" spans="1:12" ht="12.75">
      <c r="A1200" s="204"/>
      <c r="B1200" s="212"/>
      <c r="C1200" s="73" t="s">
        <v>108</v>
      </c>
      <c r="D1200" s="73" t="s">
        <v>139</v>
      </c>
      <c r="E1200" s="74">
        <v>1</v>
      </c>
      <c r="F1200" s="75">
        <v>3640</v>
      </c>
      <c r="G1200" s="75">
        <v>788</v>
      </c>
      <c r="H1200" s="76">
        <f>G1200/G1201</f>
        <v>0.45707656612529</v>
      </c>
      <c r="I1200" s="77">
        <f>F1200/G1200</f>
        <v>4.619289340101523</v>
      </c>
      <c r="J1200" s="74">
        <f>E1200*I1200</f>
        <v>4.619289340101523</v>
      </c>
      <c r="K1200" s="78">
        <f>G1200*J1200</f>
        <v>3640.0000000000005</v>
      </c>
      <c r="L1200" s="214"/>
    </row>
    <row r="1201" spans="1:12" ht="12.75">
      <c r="A1201" s="204"/>
      <c r="B1201" s="212"/>
      <c r="C1201" s="73"/>
      <c r="D1201" s="73"/>
      <c r="E1201" s="74"/>
      <c r="F1201" s="79">
        <f>SUM(F1196:F1200)</f>
        <v>6272</v>
      </c>
      <c r="G1201" s="79">
        <f>SUM(G1196:G1200)</f>
        <v>1724</v>
      </c>
      <c r="H1201" s="80">
        <f>SUM(H1196:H1200)</f>
        <v>1</v>
      </c>
      <c r="I1201" s="81" t="s">
        <v>231</v>
      </c>
      <c r="J1201" s="82"/>
      <c r="K1201" s="83">
        <f>SUM(K1196:K1200)</f>
        <v>6272</v>
      </c>
      <c r="L1201" s="214"/>
    </row>
    <row r="1202" spans="1:12" ht="12.75">
      <c r="A1202" s="204"/>
      <c r="B1202" s="43"/>
      <c r="C1202" s="44"/>
      <c r="D1202" s="44"/>
      <c r="E1202" s="90"/>
      <c r="F1202" s="46"/>
      <c r="G1202" s="46"/>
      <c r="H1202" s="47" t="s">
        <v>231</v>
      </c>
      <c r="I1202" s="48"/>
      <c r="J1202" s="45"/>
      <c r="K1202" s="49"/>
      <c r="L1202" s="50"/>
    </row>
    <row r="1203" spans="1:12" ht="12.75">
      <c r="A1203" s="204"/>
      <c r="B1203" s="212" t="s">
        <v>233</v>
      </c>
      <c r="C1203" s="73" t="str">
        <f>C1196</f>
        <v>100 MCG   </v>
      </c>
      <c r="D1203" s="73" t="str">
        <f>D1196</f>
        <v>TABLET EFF</v>
      </c>
      <c r="E1203" s="74">
        <f>(E1182*(F1182/F1203))+(E1189*(F1189/F1203))+(E1196*(F1196/F1203))</f>
        <v>1</v>
      </c>
      <c r="F1203" s="75">
        <f aca="true" t="shared" si="182" ref="F1203:G1207">F1182+F1189+F1196</f>
        <v>13421</v>
      </c>
      <c r="G1203" s="75">
        <f t="shared" si="182"/>
        <v>5532.453836150845</v>
      </c>
      <c r="H1203" s="76">
        <f>G1203/G1208</f>
        <v>0.08484188099224597</v>
      </c>
      <c r="I1203" s="77">
        <f>F1203/G1203</f>
        <v>2.4258675078864353</v>
      </c>
      <c r="J1203" s="74">
        <f>E1203*I1203</f>
        <v>2.4258675078864353</v>
      </c>
      <c r="K1203" s="78">
        <f>G1203*J1203</f>
        <v>13420.999999999998</v>
      </c>
      <c r="L1203" s="214">
        <f>K1208/G1208</f>
        <v>3.6520574831796044</v>
      </c>
    </row>
    <row r="1204" spans="1:12" ht="12.75">
      <c r="A1204" s="204"/>
      <c r="B1204" s="212"/>
      <c r="C1204" s="73" t="str">
        <f aca="true" t="shared" si="183" ref="C1204:D1207">C1197</f>
        <v>200 MCG   </v>
      </c>
      <c r="D1204" s="73" t="str">
        <f t="shared" si="183"/>
        <v>TABLET EFF</v>
      </c>
      <c r="E1204" s="74">
        <f>(E1183*(F1183/F1204))+(E1190*(F1190/F1204))+(E1197*(F1197/F1204))</f>
        <v>1</v>
      </c>
      <c r="F1204" s="75">
        <f t="shared" si="182"/>
        <v>42211</v>
      </c>
      <c r="G1204" s="75">
        <f t="shared" si="182"/>
        <v>12824.498142945575</v>
      </c>
      <c r="H1204" s="76">
        <f>G1204/G1208</f>
        <v>0.19666762298482587</v>
      </c>
      <c r="I1204" s="77">
        <f>F1204/G1204</f>
        <v>3.291434840529739</v>
      </c>
      <c r="J1204" s="74">
        <f>E1204*I1204</f>
        <v>3.291434840529739</v>
      </c>
      <c r="K1204" s="78">
        <f>G1204*J1204</f>
        <v>42211</v>
      </c>
      <c r="L1204" s="214"/>
    </row>
    <row r="1205" spans="1:12" ht="12.75">
      <c r="A1205" s="204"/>
      <c r="B1205" s="212"/>
      <c r="C1205" s="73" t="str">
        <f t="shared" si="183"/>
        <v>400 MCG   </v>
      </c>
      <c r="D1205" s="73" t="str">
        <f t="shared" si="183"/>
        <v>TABLET EFF</v>
      </c>
      <c r="E1205" s="74">
        <f>(E1184*(F1184/F1205))+(E1191*(F1191/F1205))+(E1198*(F1198/F1205))</f>
        <v>1</v>
      </c>
      <c r="F1205" s="75">
        <f t="shared" si="182"/>
        <v>71913</v>
      </c>
      <c r="G1205" s="75">
        <f t="shared" si="182"/>
        <v>18967.04352462746</v>
      </c>
      <c r="H1205" s="76">
        <f>G1205/G1208</f>
        <v>0.2908654454513766</v>
      </c>
      <c r="I1205" s="77">
        <f>F1205/G1205</f>
        <v>3.7914712383416895</v>
      </c>
      <c r="J1205" s="74">
        <f>E1205*I1205</f>
        <v>3.7914712383416895</v>
      </c>
      <c r="K1205" s="78">
        <f>G1205*J1205</f>
        <v>71913</v>
      </c>
      <c r="L1205" s="214"/>
    </row>
    <row r="1206" spans="1:12" ht="12.75">
      <c r="A1206" s="204"/>
      <c r="B1206" s="212"/>
      <c r="C1206" s="73" t="str">
        <f t="shared" si="183"/>
        <v>600 MCG   </v>
      </c>
      <c r="D1206" s="73" t="str">
        <f t="shared" si="183"/>
        <v>TABLET EFF</v>
      </c>
      <c r="E1206" s="74">
        <f>(E1185*(F1185/F1206))+(E1192*(F1192/F1206))+(E1199*(F1199/F1206))</f>
        <v>1</v>
      </c>
      <c r="F1206" s="75">
        <f t="shared" si="182"/>
        <v>38117</v>
      </c>
      <c r="G1206" s="75">
        <f t="shared" si="182"/>
        <v>10599</v>
      </c>
      <c r="H1206" s="76">
        <f>G1206/G1208</f>
        <v>0.16253892454753002</v>
      </c>
      <c r="I1206" s="77">
        <f>F1206/G1206</f>
        <v>3.596282668176243</v>
      </c>
      <c r="J1206" s="74">
        <f>E1206*I1206</f>
        <v>3.596282668176243</v>
      </c>
      <c r="K1206" s="78">
        <f>G1206*J1206</f>
        <v>38117</v>
      </c>
      <c r="L1206" s="214"/>
    </row>
    <row r="1207" spans="1:12" ht="12.75">
      <c r="A1207" s="204"/>
      <c r="B1207" s="212"/>
      <c r="C1207" s="73" t="str">
        <f t="shared" si="183"/>
        <v>800 MCG   </v>
      </c>
      <c r="D1207" s="73" t="str">
        <f t="shared" si="183"/>
        <v>TABLET EFF</v>
      </c>
      <c r="E1207" s="74">
        <f>(E1186*(F1186/F1207))+(E1193*(F1193/F1207))+(E1200*(F1200/F1207))</f>
        <v>1</v>
      </c>
      <c r="F1207" s="75">
        <f t="shared" si="182"/>
        <v>72485</v>
      </c>
      <c r="G1207" s="75">
        <f t="shared" si="182"/>
        <v>17286</v>
      </c>
      <c r="H1207" s="76">
        <f>G1207/G1208</f>
        <v>0.2650861260240215</v>
      </c>
      <c r="I1207" s="77">
        <f>F1207/G1207</f>
        <v>4.193277797061206</v>
      </c>
      <c r="J1207" s="74">
        <f>E1207*I1207</f>
        <v>4.193277797061206</v>
      </c>
      <c r="K1207" s="78">
        <f>G1207*J1207</f>
        <v>72485</v>
      </c>
      <c r="L1207" s="214"/>
    </row>
    <row r="1208" spans="1:12" ht="13.5" thickBot="1">
      <c r="A1208" s="205"/>
      <c r="B1208" s="215"/>
      <c r="C1208" s="91"/>
      <c r="D1208" s="91"/>
      <c r="E1208" s="92"/>
      <c r="F1208" s="93">
        <f>SUM(F1203:F1207)</f>
        <v>238147</v>
      </c>
      <c r="G1208" s="93">
        <f>SUM(G1203:G1207)</f>
        <v>65208.99550372388</v>
      </c>
      <c r="H1208" s="94">
        <f>SUM(H1203:H1207)</f>
        <v>1</v>
      </c>
      <c r="I1208" s="95" t="s">
        <v>231</v>
      </c>
      <c r="J1208" s="96"/>
      <c r="K1208" s="97">
        <f>SUM(K1203:K1207)</f>
        <v>238147</v>
      </c>
      <c r="L1208" s="216"/>
    </row>
    <row r="1209" spans="1:12" ht="14.25" thickBot="1" thickTop="1">
      <c r="A1209" s="66"/>
      <c r="B1209" s="67"/>
      <c r="C1209" s="67"/>
      <c r="D1209" s="67"/>
      <c r="E1209" s="68"/>
      <c r="F1209" s="69"/>
      <c r="G1209" s="70"/>
      <c r="H1209" s="68"/>
      <c r="I1209" s="68"/>
      <c r="J1209" s="71"/>
      <c r="K1209" s="72"/>
      <c r="L1209" s="60"/>
    </row>
    <row r="1210" spans="1:12" ht="13.5" thickTop="1">
      <c r="A1210" s="203" t="s">
        <v>86</v>
      </c>
      <c r="B1210" s="210" t="s">
        <v>3</v>
      </c>
      <c r="C1210" s="26" t="s">
        <v>89</v>
      </c>
      <c r="D1210" s="26" t="s">
        <v>90</v>
      </c>
      <c r="E1210" s="27">
        <v>1</v>
      </c>
      <c r="F1210" s="28">
        <v>5519</v>
      </c>
      <c r="G1210" s="28">
        <v>2461</v>
      </c>
      <c r="H1210" s="29">
        <f>G1210/G1212</f>
        <v>0.9505600617999227</v>
      </c>
      <c r="I1210" s="30">
        <f>F1210/G1210</f>
        <v>2.242584315318976</v>
      </c>
      <c r="J1210" s="27">
        <f>E1210*I1210</f>
        <v>2.242584315318976</v>
      </c>
      <c r="K1210" s="31">
        <f>G1210*J1210</f>
        <v>5519</v>
      </c>
      <c r="L1210" s="207">
        <f>K1212/G1212</f>
        <v>2.2696021629972964</v>
      </c>
    </row>
    <row r="1211" spans="1:12" ht="12.75">
      <c r="A1211" s="204"/>
      <c r="B1211" s="208"/>
      <c r="C1211" s="32" t="s">
        <v>92</v>
      </c>
      <c r="D1211" s="32" t="s">
        <v>90</v>
      </c>
      <c r="E1211" s="33">
        <v>1</v>
      </c>
      <c r="F1211" s="34">
        <v>357</v>
      </c>
      <c r="G1211" s="34">
        <v>128</v>
      </c>
      <c r="H1211" s="35">
        <f>G1211/G1212</f>
        <v>0.04943993820007725</v>
      </c>
      <c r="I1211" s="36">
        <f>F1211/G1211</f>
        <v>2.7890625</v>
      </c>
      <c r="J1211" s="33">
        <f>E1211*I1211</f>
        <v>2.7890625</v>
      </c>
      <c r="K1211" s="37">
        <f>G1211*J1211</f>
        <v>357</v>
      </c>
      <c r="L1211" s="200"/>
    </row>
    <row r="1212" spans="1:12" ht="12.75">
      <c r="A1212" s="204"/>
      <c r="B1212" s="208"/>
      <c r="C1212" s="32"/>
      <c r="D1212" s="32"/>
      <c r="E1212" s="33"/>
      <c r="F1212" s="38">
        <f>SUM(F1210:F1211)</f>
        <v>5876</v>
      </c>
      <c r="G1212" s="38">
        <f>SUM(G1210:G1211)</f>
        <v>2589</v>
      </c>
      <c r="H1212" s="39">
        <f>SUM(H1210:H1211)</f>
        <v>1</v>
      </c>
      <c r="I1212" s="40"/>
      <c r="J1212" s="41"/>
      <c r="K1212" s="42">
        <f>SUM(K1210:K1211)</f>
        <v>5876</v>
      </c>
      <c r="L1212" s="200"/>
    </row>
    <row r="1213" spans="1:12" ht="12.75">
      <c r="A1213" s="204"/>
      <c r="B1213" s="43"/>
      <c r="C1213" s="44"/>
      <c r="D1213" s="44"/>
      <c r="E1213" s="45"/>
      <c r="F1213" s="46"/>
      <c r="G1213" s="46"/>
      <c r="H1213" s="47" t="s">
        <v>231</v>
      </c>
      <c r="I1213" s="48"/>
      <c r="J1213" s="45"/>
      <c r="K1213" s="49"/>
      <c r="L1213" s="50"/>
    </row>
    <row r="1214" spans="1:12" ht="12.75">
      <c r="A1214" s="204"/>
      <c r="B1214" s="208" t="s">
        <v>156</v>
      </c>
      <c r="C1214" s="32" t="s">
        <v>89</v>
      </c>
      <c r="D1214" s="32" t="s">
        <v>90</v>
      </c>
      <c r="E1214" s="33">
        <v>1</v>
      </c>
      <c r="F1214" s="34">
        <v>0.0001</v>
      </c>
      <c r="G1214" s="34">
        <v>0.0001</v>
      </c>
      <c r="H1214" s="35">
        <f>G1214/G1216</f>
        <v>0.5</v>
      </c>
      <c r="I1214" s="36">
        <f>F1214/G1214</f>
        <v>1</v>
      </c>
      <c r="J1214" s="33">
        <f>E1214*I1214</f>
        <v>1</v>
      </c>
      <c r="K1214" s="37">
        <f>G1214*J1214</f>
        <v>0.0001</v>
      </c>
      <c r="L1214" s="200">
        <f>K1216/G1216</f>
        <v>1</v>
      </c>
    </row>
    <row r="1215" spans="1:12" ht="12.75">
      <c r="A1215" s="204"/>
      <c r="B1215" s="208"/>
      <c r="C1215" s="32" t="s">
        <v>92</v>
      </c>
      <c r="D1215" s="32" t="s">
        <v>90</v>
      </c>
      <c r="E1215" s="33">
        <v>1</v>
      </c>
      <c r="F1215" s="34">
        <v>0.0001</v>
      </c>
      <c r="G1215" s="34">
        <v>0.0001</v>
      </c>
      <c r="H1215" s="35">
        <f>G1215/G1216</f>
        <v>0.5</v>
      </c>
      <c r="I1215" s="36">
        <f>F1215/G1215</f>
        <v>1</v>
      </c>
      <c r="J1215" s="33">
        <f>E1215*I1215</f>
        <v>1</v>
      </c>
      <c r="K1215" s="37">
        <f>G1215*J1215</f>
        <v>0.0001</v>
      </c>
      <c r="L1215" s="200"/>
    </row>
    <row r="1216" spans="1:12" ht="12.75">
      <c r="A1216" s="204"/>
      <c r="B1216" s="208"/>
      <c r="C1216" s="32"/>
      <c r="D1216" s="32"/>
      <c r="E1216" s="33"/>
      <c r="F1216" s="38">
        <f>SUM(F1214:F1215)</f>
        <v>0.0002</v>
      </c>
      <c r="G1216" s="38">
        <f>SUM(G1214:G1215)</f>
        <v>0.0002</v>
      </c>
      <c r="H1216" s="39">
        <f>SUM(H1214:H1215)</f>
        <v>1</v>
      </c>
      <c r="I1216" s="40"/>
      <c r="J1216" s="41"/>
      <c r="K1216" s="42">
        <f>SUM(K1214:K1215)</f>
        <v>0.0002</v>
      </c>
      <c r="L1216" s="200"/>
    </row>
    <row r="1217" spans="1:12" ht="12.75">
      <c r="A1217" s="204"/>
      <c r="B1217" s="43"/>
      <c r="C1217" s="44"/>
      <c r="D1217" s="44"/>
      <c r="E1217" s="45"/>
      <c r="F1217" s="46"/>
      <c r="G1217" s="46"/>
      <c r="H1217" s="47" t="s">
        <v>231</v>
      </c>
      <c r="I1217" s="48"/>
      <c r="J1217" s="45"/>
      <c r="K1217" s="49"/>
      <c r="L1217" s="50"/>
    </row>
    <row r="1218" spans="1:12" ht="12.75">
      <c r="A1218" s="204"/>
      <c r="B1218" s="208" t="s">
        <v>232</v>
      </c>
      <c r="C1218" s="32" t="s">
        <v>89</v>
      </c>
      <c r="D1218" s="32" t="s">
        <v>90</v>
      </c>
      <c r="E1218" s="33">
        <v>1</v>
      </c>
      <c r="F1218" s="34">
        <v>0.0001</v>
      </c>
      <c r="G1218" s="34">
        <v>0.0001</v>
      </c>
      <c r="H1218" s="35">
        <f>G1218/G1220</f>
        <v>0.5</v>
      </c>
      <c r="I1218" s="36">
        <f>F1218/G1218</f>
        <v>1</v>
      </c>
      <c r="J1218" s="33">
        <f>E1218*I1218</f>
        <v>1</v>
      </c>
      <c r="K1218" s="37">
        <f>G1218*J1218</f>
        <v>0.0001</v>
      </c>
      <c r="L1218" s="200">
        <f>K1220/G1220</f>
        <v>1</v>
      </c>
    </row>
    <row r="1219" spans="1:12" ht="12.75">
      <c r="A1219" s="204"/>
      <c r="B1219" s="208"/>
      <c r="C1219" s="32" t="s">
        <v>92</v>
      </c>
      <c r="D1219" s="32" t="s">
        <v>90</v>
      </c>
      <c r="E1219" s="33">
        <v>1</v>
      </c>
      <c r="F1219" s="34">
        <v>0.0001</v>
      </c>
      <c r="G1219" s="34">
        <v>0.0001</v>
      </c>
      <c r="H1219" s="35">
        <f>G1219/G1220</f>
        <v>0.5</v>
      </c>
      <c r="I1219" s="36">
        <f>F1219/G1219</f>
        <v>1</v>
      </c>
      <c r="J1219" s="33">
        <f>E1219*I1219</f>
        <v>1</v>
      </c>
      <c r="K1219" s="37">
        <f>G1219*J1219</f>
        <v>0.0001</v>
      </c>
      <c r="L1219" s="200"/>
    </row>
    <row r="1220" spans="1:12" ht="12.75">
      <c r="A1220" s="204"/>
      <c r="B1220" s="208"/>
      <c r="C1220" s="32"/>
      <c r="D1220" s="32"/>
      <c r="E1220" s="33"/>
      <c r="F1220" s="38">
        <f>SUM(F1218:F1219)</f>
        <v>0.0002</v>
      </c>
      <c r="G1220" s="38">
        <f>SUM(G1218:G1219)</f>
        <v>0.0002</v>
      </c>
      <c r="H1220" s="39">
        <f>SUM(H1218:H1219)</f>
        <v>1</v>
      </c>
      <c r="I1220" s="40"/>
      <c r="J1220" s="41"/>
      <c r="K1220" s="42">
        <f>SUM(K1218:K1219)</f>
        <v>0.0002</v>
      </c>
      <c r="L1220" s="200"/>
    </row>
    <row r="1221" spans="1:12" ht="12.75">
      <c r="A1221" s="204"/>
      <c r="B1221" s="43"/>
      <c r="C1221" s="44"/>
      <c r="D1221" s="44"/>
      <c r="E1221" s="45"/>
      <c r="F1221" s="46"/>
      <c r="G1221" s="46"/>
      <c r="H1221" s="47" t="s">
        <v>231</v>
      </c>
      <c r="I1221" s="48"/>
      <c r="J1221" s="45"/>
      <c r="K1221" s="49"/>
      <c r="L1221" s="50"/>
    </row>
    <row r="1222" spans="1:12" ht="12.75">
      <c r="A1222" s="204"/>
      <c r="B1222" s="208" t="s">
        <v>233</v>
      </c>
      <c r="C1222" s="32" t="str">
        <f>C1218</f>
        <v>200MCG    </v>
      </c>
      <c r="D1222" s="32" t="str">
        <f>D1218</f>
        <v>LOLLIPOP  </v>
      </c>
      <c r="E1222" s="33">
        <f>(E1210*(F1210/F1222))+(E1214*(F1214/F1222))+(E1218*(F1218/F1222))</f>
        <v>0.9999999999999998</v>
      </c>
      <c r="F1222" s="34">
        <f>F1210+F1214+F1218</f>
        <v>5519.0002</v>
      </c>
      <c r="G1222" s="34">
        <f>G1210+G1214+G1218</f>
        <v>2461.0002000000004</v>
      </c>
      <c r="H1222" s="35">
        <f>G1222/G1224</f>
        <v>0.950559992188491</v>
      </c>
      <c r="I1222" s="36">
        <f>F1222/G1222</f>
        <v>2.242584214336919</v>
      </c>
      <c r="J1222" s="33">
        <f>E1222*I1222</f>
        <v>2.2425842143369183</v>
      </c>
      <c r="K1222" s="37">
        <f>G1222*J1222</f>
        <v>5519.0001999999995</v>
      </c>
      <c r="L1222" s="200">
        <f>K1224/G1224</f>
        <v>2.269601966844037</v>
      </c>
    </row>
    <row r="1223" spans="1:12" ht="12.75">
      <c r="A1223" s="204"/>
      <c r="B1223" s="208"/>
      <c r="C1223" s="32" t="str">
        <f>C1219</f>
        <v>400MCG    </v>
      </c>
      <c r="D1223" s="32" t="str">
        <f>D1219</f>
        <v>LOLLIPOP  </v>
      </c>
      <c r="E1223" s="33">
        <f>(E1211*(F1211/F1223))+(E1215*(F1215/F1223))+(E1219*(F1219/F1223))</f>
        <v>1.0000000000000002</v>
      </c>
      <c r="F1223" s="34">
        <f>F1211+F1215+F1219</f>
        <v>357.00019999999995</v>
      </c>
      <c r="G1223" s="34">
        <f>G1211+G1215+G1219</f>
        <v>128.0002</v>
      </c>
      <c r="H1223" s="35">
        <f>G1223/G1224</f>
        <v>0.04944000781150903</v>
      </c>
      <c r="I1223" s="36">
        <f>F1223/G1223</f>
        <v>2.789059704594211</v>
      </c>
      <c r="J1223" s="33">
        <f>E1223*I1223</f>
        <v>2.7890597045942114</v>
      </c>
      <c r="K1223" s="37">
        <f>G1223*J1223</f>
        <v>357.0002</v>
      </c>
      <c r="L1223" s="200"/>
    </row>
    <row r="1224" spans="1:12" ht="13.5" thickBot="1">
      <c r="A1224" s="205"/>
      <c r="B1224" s="209"/>
      <c r="C1224" s="51"/>
      <c r="D1224" s="51"/>
      <c r="E1224" s="52"/>
      <c r="F1224" s="53">
        <f>SUM(F1222:F1223)</f>
        <v>5876.000400000001</v>
      </c>
      <c r="G1224" s="53">
        <f>SUM(G1222:G1223)</f>
        <v>2589.0004000000004</v>
      </c>
      <c r="H1224" s="54">
        <f>SUM(H1222:H1223)</f>
        <v>1</v>
      </c>
      <c r="I1224" s="55" t="s">
        <v>231</v>
      </c>
      <c r="J1224" s="56"/>
      <c r="K1224" s="57">
        <f>SUM(K1222:K1223)</f>
        <v>5876.0004</v>
      </c>
      <c r="L1224" s="202"/>
    </row>
    <row r="1225" spans="1:12" ht="14.25" thickBot="1" thickTop="1">
      <c r="A1225" s="66"/>
      <c r="B1225" s="67"/>
      <c r="C1225" s="67"/>
      <c r="D1225" s="67"/>
      <c r="E1225" s="68"/>
      <c r="F1225" s="69"/>
      <c r="G1225" s="70"/>
      <c r="H1225" s="68"/>
      <c r="I1225" s="68"/>
      <c r="J1225" s="71"/>
      <c r="K1225" s="72"/>
      <c r="L1225" s="60"/>
    </row>
    <row r="1226" spans="1:12" ht="13.5" thickTop="1">
      <c r="A1226" s="203" t="s">
        <v>86</v>
      </c>
      <c r="B1226" s="206" t="s">
        <v>3</v>
      </c>
      <c r="C1226" s="26" t="s">
        <v>87</v>
      </c>
      <c r="D1226" s="26" t="s">
        <v>155</v>
      </c>
      <c r="E1226" s="27">
        <v>1</v>
      </c>
      <c r="F1226" s="28">
        <v>0.0001</v>
      </c>
      <c r="G1226" s="28">
        <v>0.0001</v>
      </c>
      <c r="H1226" s="29">
        <f>G1226/G1230</f>
        <v>0.25</v>
      </c>
      <c r="I1226" s="30">
        <f>F1226/G1226</f>
        <v>1</v>
      </c>
      <c r="J1226" s="27">
        <f>E1226*I1226</f>
        <v>1</v>
      </c>
      <c r="K1226" s="31">
        <f>G1226*J1226</f>
        <v>0.0001</v>
      </c>
      <c r="L1226" s="207">
        <f>K1230/G1230</f>
        <v>1</v>
      </c>
    </row>
    <row r="1227" spans="1:12" ht="12.75">
      <c r="A1227" s="204"/>
      <c r="B1227" s="199"/>
      <c r="C1227" s="32" t="s">
        <v>91</v>
      </c>
      <c r="D1227" s="32" t="s">
        <v>155</v>
      </c>
      <c r="E1227" s="33">
        <v>1</v>
      </c>
      <c r="F1227" s="34">
        <v>0.0001</v>
      </c>
      <c r="G1227" s="34">
        <v>0.0001</v>
      </c>
      <c r="H1227" s="35">
        <f>G1227/G1230</f>
        <v>0.25</v>
      </c>
      <c r="I1227" s="36">
        <f>F1227/G1227</f>
        <v>1</v>
      </c>
      <c r="J1227" s="33">
        <f>E1227*I1227</f>
        <v>1</v>
      </c>
      <c r="K1227" s="37">
        <f>G1227*J1227</f>
        <v>0.0001</v>
      </c>
      <c r="L1227" s="200"/>
    </row>
    <row r="1228" spans="1:12" ht="12.75">
      <c r="A1228" s="204"/>
      <c r="B1228" s="199"/>
      <c r="C1228" s="32" t="s">
        <v>107</v>
      </c>
      <c r="D1228" s="32" t="s">
        <v>155</v>
      </c>
      <c r="E1228" s="33">
        <v>1</v>
      </c>
      <c r="F1228" s="34">
        <v>0.0001</v>
      </c>
      <c r="G1228" s="34">
        <v>0.0001</v>
      </c>
      <c r="H1228" s="35">
        <f>G1228/G1230</f>
        <v>0.25</v>
      </c>
      <c r="I1228" s="36">
        <f>F1228/G1228</f>
        <v>1</v>
      </c>
      <c r="J1228" s="33">
        <f>E1228*I1228</f>
        <v>1</v>
      </c>
      <c r="K1228" s="37">
        <f>G1228*J1228</f>
        <v>0.0001</v>
      </c>
      <c r="L1228" s="200"/>
    </row>
    <row r="1229" spans="1:12" ht="12.75">
      <c r="A1229" s="204"/>
      <c r="B1229" s="199"/>
      <c r="C1229" s="32" t="s">
        <v>108</v>
      </c>
      <c r="D1229" s="32" t="s">
        <v>155</v>
      </c>
      <c r="E1229" s="33">
        <v>1</v>
      </c>
      <c r="F1229" s="34">
        <v>0.0001</v>
      </c>
      <c r="G1229" s="34">
        <v>0.0001</v>
      </c>
      <c r="H1229" s="35">
        <f>G1229/G1230</f>
        <v>0.25</v>
      </c>
      <c r="I1229" s="36">
        <f>F1229/G1229</f>
        <v>1</v>
      </c>
      <c r="J1229" s="33">
        <f>E1229*I1229</f>
        <v>1</v>
      </c>
      <c r="K1229" s="37">
        <f>G1229*J1229</f>
        <v>0.0001</v>
      </c>
      <c r="L1229" s="200"/>
    </row>
    <row r="1230" spans="1:12" ht="12.75">
      <c r="A1230" s="204"/>
      <c r="B1230" s="199"/>
      <c r="C1230" s="32"/>
      <c r="D1230" s="32"/>
      <c r="E1230" s="33"/>
      <c r="F1230" s="38">
        <f>SUM(F1226:F1229)</f>
        <v>0.0004</v>
      </c>
      <c r="G1230" s="38">
        <f>SUM(G1226:G1229)</f>
        <v>0.0004</v>
      </c>
      <c r="H1230" s="39">
        <f>SUM(H1226:H1229)</f>
        <v>1</v>
      </c>
      <c r="I1230" s="40" t="s">
        <v>231</v>
      </c>
      <c r="J1230" s="41"/>
      <c r="K1230" s="42">
        <f>SUM(K1226:K1229)</f>
        <v>0.0004</v>
      </c>
      <c r="L1230" s="200"/>
    </row>
    <row r="1231" spans="1:12" ht="12.75">
      <c r="A1231" s="204"/>
      <c r="B1231" s="43"/>
      <c r="C1231" s="44"/>
      <c r="D1231" s="44"/>
      <c r="E1231" s="45"/>
      <c r="F1231" s="46"/>
      <c r="G1231" s="46"/>
      <c r="H1231" s="47" t="s">
        <v>231</v>
      </c>
      <c r="I1231" s="48"/>
      <c r="J1231" s="45"/>
      <c r="K1231" s="49"/>
      <c r="L1231" s="50"/>
    </row>
    <row r="1232" spans="1:12" ht="12.75">
      <c r="A1232" s="204"/>
      <c r="B1232" s="199" t="s">
        <v>156</v>
      </c>
      <c r="C1232" s="32" t="s">
        <v>87</v>
      </c>
      <c r="D1232" s="32" t="s">
        <v>155</v>
      </c>
      <c r="E1232" s="33">
        <v>1</v>
      </c>
      <c r="F1232" s="34">
        <v>780</v>
      </c>
      <c r="G1232" s="34">
        <v>151</v>
      </c>
      <c r="H1232" s="35">
        <f>G1232/G1236</f>
        <v>0.668141592920354</v>
      </c>
      <c r="I1232" s="36">
        <f>F1232/G1232</f>
        <v>5.1655629139072845</v>
      </c>
      <c r="J1232" s="33">
        <f>E1232*I1232</f>
        <v>5.1655629139072845</v>
      </c>
      <c r="K1232" s="37">
        <f>G1232*J1232</f>
        <v>780</v>
      </c>
      <c r="L1232" s="200">
        <f>K1236/G1236</f>
        <v>4.778761061946903</v>
      </c>
    </row>
    <row r="1233" spans="1:12" ht="12.75">
      <c r="A1233" s="204"/>
      <c r="B1233" s="199"/>
      <c r="C1233" s="32" t="s">
        <v>91</v>
      </c>
      <c r="D1233" s="32" t="s">
        <v>155</v>
      </c>
      <c r="E1233" s="33">
        <v>1</v>
      </c>
      <c r="F1233" s="34">
        <v>60</v>
      </c>
      <c r="G1233" s="34">
        <v>15</v>
      </c>
      <c r="H1233" s="35">
        <f>G1233/G1236</f>
        <v>0.06637168141592921</v>
      </c>
      <c r="I1233" s="36">
        <f>F1233/G1233</f>
        <v>4</v>
      </c>
      <c r="J1233" s="33">
        <f>E1233*I1233</f>
        <v>4</v>
      </c>
      <c r="K1233" s="37">
        <f>G1233*J1233</f>
        <v>60</v>
      </c>
      <c r="L1233" s="200"/>
    </row>
    <row r="1234" spans="1:12" ht="12.75">
      <c r="A1234" s="204"/>
      <c r="B1234" s="199"/>
      <c r="C1234" s="32" t="s">
        <v>107</v>
      </c>
      <c r="D1234" s="32" t="s">
        <v>155</v>
      </c>
      <c r="E1234" s="33">
        <v>1</v>
      </c>
      <c r="F1234" s="34">
        <v>120</v>
      </c>
      <c r="G1234" s="34">
        <v>30</v>
      </c>
      <c r="H1234" s="35">
        <f>G1234/G1236</f>
        <v>0.13274336283185842</v>
      </c>
      <c r="I1234" s="36">
        <f>F1234/G1234</f>
        <v>4</v>
      </c>
      <c r="J1234" s="33">
        <f>E1234*I1234</f>
        <v>4</v>
      </c>
      <c r="K1234" s="37">
        <f>G1234*J1234</f>
        <v>120</v>
      </c>
      <c r="L1234" s="200"/>
    </row>
    <row r="1235" spans="1:12" ht="12.75">
      <c r="A1235" s="204"/>
      <c r="B1235" s="199"/>
      <c r="C1235" s="32" t="s">
        <v>108</v>
      </c>
      <c r="D1235" s="32" t="s">
        <v>155</v>
      </c>
      <c r="E1235" s="33">
        <v>1</v>
      </c>
      <c r="F1235" s="34">
        <v>120</v>
      </c>
      <c r="G1235" s="34">
        <v>30</v>
      </c>
      <c r="H1235" s="35">
        <f>G1235/G1236</f>
        <v>0.13274336283185842</v>
      </c>
      <c r="I1235" s="36">
        <f>F1235/G1235</f>
        <v>4</v>
      </c>
      <c r="J1235" s="33">
        <f>E1235*I1235</f>
        <v>4</v>
      </c>
      <c r="K1235" s="37">
        <f>G1235*J1235</f>
        <v>120</v>
      </c>
      <c r="L1235" s="200"/>
    </row>
    <row r="1236" spans="1:12" ht="12.75">
      <c r="A1236" s="204"/>
      <c r="B1236" s="199"/>
      <c r="C1236" s="32"/>
      <c r="D1236" s="32"/>
      <c r="E1236" s="33"/>
      <c r="F1236" s="38">
        <f>SUM(F1232:F1235)</f>
        <v>1080</v>
      </c>
      <c r="G1236" s="38">
        <f>SUM(G1232:G1235)</f>
        <v>226</v>
      </c>
      <c r="H1236" s="39">
        <f>SUM(H1232:H1235)</f>
        <v>1</v>
      </c>
      <c r="I1236" s="40" t="s">
        <v>231</v>
      </c>
      <c r="J1236" s="41"/>
      <c r="K1236" s="42">
        <f>SUM(K1232:K1235)</f>
        <v>1080</v>
      </c>
      <c r="L1236" s="200"/>
    </row>
    <row r="1237" spans="1:12" ht="12.75">
      <c r="A1237" s="204"/>
      <c r="B1237" s="43"/>
      <c r="C1237" s="44"/>
      <c r="D1237" s="44"/>
      <c r="E1237" s="45"/>
      <c r="F1237" s="46"/>
      <c r="G1237" s="46"/>
      <c r="H1237" s="47" t="s">
        <v>231</v>
      </c>
      <c r="I1237" s="48"/>
      <c r="J1237" s="45"/>
      <c r="K1237" s="49"/>
      <c r="L1237" s="50"/>
    </row>
    <row r="1238" spans="1:12" ht="12.75">
      <c r="A1238" s="204"/>
      <c r="B1238" s="199" t="s">
        <v>232</v>
      </c>
      <c r="C1238" s="32" t="s">
        <v>87</v>
      </c>
      <c r="D1238" s="32" t="s">
        <v>155</v>
      </c>
      <c r="E1238" s="33">
        <v>1</v>
      </c>
      <c r="F1238" s="34">
        <v>0.0001</v>
      </c>
      <c r="G1238" s="34">
        <v>0.0001</v>
      </c>
      <c r="H1238" s="35">
        <f>G1238/G1242</f>
        <v>0.25</v>
      </c>
      <c r="I1238" s="36">
        <f>F1238/G1238</f>
        <v>1</v>
      </c>
      <c r="J1238" s="33">
        <f>E1238*I1238</f>
        <v>1</v>
      </c>
      <c r="K1238" s="37">
        <f>G1238*J1238</f>
        <v>0.0001</v>
      </c>
      <c r="L1238" s="200">
        <f>K1242/G1242</f>
        <v>1</v>
      </c>
    </row>
    <row r="1239" spans="1:12" ht="12.75">
      <c r="A1239" s="204"/>
      <c r="B1239" s="199"/>
      <c r="C1239" s="32" t="s">
        <v>91</v>
      </c>
      <c r="D1239" s="32" t="s">
        <v>155</v>
      </c>
      <c r="E1239" s="33">
        <v>1</v>
      </c>
      <c r="F1239" s="34">
        <v>0.0001</v>
      </c>
      <c r="G1239" s="34">
        <v>0.0001</v>
      </c>
      <c r="H1239" s="35">
        <f>G1239/G1242</f>
        <v>0.25</v>
      </c>
      <c r="I1239" s="36">
        <f>F1239/G1239</f>
        <v>1</v>
      </c>
      <c r="J1239" s="33">
        <f>E1239*I1239</f>
        <v>1</v>
      </c>
      <c r="K1239" s="37">
        <f>G1239*J1239</f>
        <v>0.0001</v>
      </c>
      <c r="L1239" s="200"/>
    </row>
    <row r="1240" spans="1:12" ht="12.75">
      <c r="A1240" s="204"/>
      <c r="B1240" s="199"/>
      <c r="C1240" s="32" t="s">
        <v>107</v>
      </c>
      <c r="D1240" s="32" t="s">
        <v>155</v>
      </c>
      <c r="E1240" s="33">
        <v>1</v>
      </c>
      <c r="F1240" s="34">
        <v>0.0001</v>
      </c>
      <c r="G1240" s="34">
        <v>0.0001</v>
      </c>
      <c r="H1240" s="35">
        <f>G1240/G1242</f>
        <v>0.25</v>
      </c>
      <c r="I1240" s="36">
        <f>F1240/G1240</f>
        <v>1</v>
      </c>
      <c r="J1240" s="33">
        <f>E1240*I1240</f>
        <v>1</v>
      </c>
      <c r="K1240" s="37">
        <f>G1240*J1240</f>
        <v>0.0001</v>
      </c>
      <c r="L1240" s="200"/>
    </row>
    <row r="1241" spans="1:12" ht="12.75">
      <c r="A1241" s="204"/>
      <c r="B1241" s="199"/>
      <c r="C1241" s="32" t="s">
        <v>108</v>
      </c>
      <c r="D1241" s="32" t="s">
        <v>155</v>
      </c>
      <c r="E1241" s="33">
        <v>1</v>
      </c>
      <c r="F1241" s="34">
        <v>0.0001</v>
      </c>
      <c r="G1241" s="34">
        <v>0.0001</v>
      </c>
      <c r="H1241" s="35">
        <f>G1241/G1242</f>
        <v>0.25</v>
      </c>
      <c r="I1241" s="36">
        <f>F1241/G1241</f>
        <v>1</v>
      </c>
      <c r="J1241" s="33">
        <f>E1241*I1241</f>
        <v>1</v>
      </c>
      <c r="K1241" s="37">
        <f>G1241*J1241</f>
        <v>0.0001</v>
      </c>
      <c r="L1241" s="200"/>
    </row>
    <row r="1242" spans="1:12" ht="12.75">
      <c r="A1242" s="204"/>
      <c r="B1242" s="199"/>
      <c r="C1242" s="32"/>
      <c r="D1242" s="32"/>
      <c r="E1242" s="33"/>
      <c r="F1242" s="38">
        <f>SUM(F1238:F1241)</f>
        <v>0.0004</v>
      </c>
      <c r="G1242" s="38">
        <f>SUM(G1238:G1241)</f>
        <v>0.0004</v>
      </c>
      <c r="H1242" s="39">
        <f>SUM(H1238:H1241)</f>
        <v>1</v>
      </c>
      <c r="I1242" s="40" t="s">
        <v>231</v>
      </c>
      <c r="J1242" s="41"/>
      <c r="K1242" s="42">
        <f>SUM(K1238:K1241)</f>
        <v>0.0004</v>
      </c>
      <c r="L1242" s="200"/>
    </row>
    <row r="1243" spans="1:12" ht="12.75">
      <c r="A1243" s="204"/>
      <c r="B1243" s="43"/>
      <c r="C1243" s="44"/>
      <c r="D1243" s="44"/>
      <c r="E1243" s="45"/>
      <c r="F1243" s="46"/>
      <c r="G1243" s="46"/>
      <c r="H1243" s="47" t="s">
        <v>231</v>
      </c>
      <c r="I1243" s="48"/>
      <c r="J1243" s="45"/>
      <c r="K1243" s="49"/>
      <c r="L1243" s="50"/>
    </row>
    <row r="1244" spans="1:12" ht="12.75">
      <c r="A1244" s="204"/>
      <c r="B1244" s="199" t="s">
        <v>233</v>
      </c>
      <c r="C1244" s="32" t="str">
        <f>C1238</f>
        <v>200 MCG   </v>
      </c>
      <c r="D1244" s="32" t="str">
        <f>D1238</f>
        <v>FILM      </v>
      </c>
      <c r="E1244" s="33">
        <f>(E1226*(F1226/F1244))+(E1232*(F1232/F1244))+(E1238*(F1238/F1244))</f>
        <v>1</v>
      </c>
      <c r="F1244" s="34">
        <f aca="true" t="shared" si="184" ref="F1244:G1247">F1226+F1232+F1238</f>
        <v>780.0002</v>
      </c>
      <c r="G1244" s="34">
        <f t="shared" si="184"/>
        <v>151.0002</v>
      </c>
      <c r="H1244" s="35">
        <f>G1244/G1248</f>
        <v>0.6681401127783618</v>
      </c>
      <c r="I1244" s="36">
        <f>F1244/G1244</f>
        <v>5.165557396612719</v>
      </c>
      <c r="J1244" s="33">
        <f>E1244*I1244</f>
        <v>5.165557396612719</v>
      </c>
      <c r="K1244" s="37">
        <f>G1244*J1244</f>
        <v>780.0002</v>
      </c>
      <c r="L1244" s="200">
        <f>K1248/G1248</f>
        <v>4.778747685848899</v>
      </c>
    </row>
    <row r="1245" spans="1:12" ht="12.75">
      <c r="A1245" s="204"/>
      <c r="B1245" s="199"/>
      <c r="C1245" s="32" t="str">
        <f aca="true" t="shared" si="185" ref="C1245:D1247">C1239</f>
        <v>400 MCG   </v>
      </c>
      <c r="D1245" s="32" t="str">
        <f t="shared" si="185"/>
        <v>FILM      </v>
      </c>
      <c r="E1245" s="33">
        <f>(E1227*(F1227/F1245))+(E1233*(F1233/F1245))+(E1239*(F1239/F1245))</f>
        <v>0.9999999999999999</v>
      </c>
      <c r="F1245" s="34">
        <f t="shared" si="184"/>
        <v>60.00020000000001</v>
      </c>
      <c r="G1245" s="34">
        <f t="shared" si="184"/>
        <v>15.0002</v>
      </c>
      <c r="H1245" s="35">
        <f>G1245/G1248</f>
        <v>0.06637233142537548</v>
      </c>
      <c r="I1245" s="36">
        <f>F1245/G1245</f>
        <v>3.999960000533327</v>
      </c>
      <c r="J1245" s="33">
        <f>E1245*I1245</f>
        <v>3.9999600005333265</v>
      </c>
      <c r="K1245" s="37">
        <f>G1245*J1245</f>
        <v>60.0002</v>
      </c>
      <c r="L1245" s="200"/>
    </row>
    <row r="1246" spans="1:12" ht="12.75">
      <c r="A1246" s="204"/>
      <c r="B1246" s="199"/>
      <c r="C1246" s="32" t="str">
        <f t="shared" si="185"/>
        <v>600 MCG   </v>
      </c>
      <c r="D1246" s="32" t="str">
        <f t="shared" si="185"/>
        <v>FILM      </v>
      </c>
      <c r="E1246" s="33">
        <f>(E1228*(F1228/F1246))+(E1234*(F1234/F1246))+(E1240*(F1240/F1246))</f>
        <v>1</v>
      </c>
      <c r="F1246" s="34">
        <f t="shared" si="184"/>
        <v>120.0002</v>
      </c>
      <c r="G1246" s="34">
        <f t="shared" si="184"/>
        <v>30.0002</v>
      </c>
      <c r="H1246" s="35">
        <f>G1246/G1248</f>
        <v>0.13274377789813133</v>
      </c>
      <c r="I1246" s="36">
        <f>F1246/G1246</f>
        <v>3.9999800001333328</v>
      </c>
      <c r="J1246" s="33">
        <f>E1246*I1246</f>
        <v>3.9999800001333328</v>
      </c>
      <c r="K1246" s="37">
        <f>G1246*J1246</f>
        <v>120.0002</v>
      </c>
      <c r="L1246" s="200"/>
    </row>
    <row r="1247" spans="1:12" ht="12.75">
      <c r="A1247" s="204"/>
      <c r="B1247" s="199"/>
      <c r="C1247" s="32" t="str">
        <f t="shared" si="185"/>
        <v>800 MCG   </v>
      </c>
      <c r="D1247" s="32" t="str">
        <f t="shared" si="185"/>
        <v>FILM      </v>
      </c>
      <c r="E1247" s="33">
        <f>(E1229*(F1229/F1247))+(E1235*(F1235/F1247))+(E1241*(F1241/F1247))</f>
        <v>1</v>
      </c>
      <c r="F1247" s="34">
        <f t="shared" si="184"/>
        <v>120.0002</v>
      </c>
      <c r="G1247" s="34">
        <f t="shared" si="184"/>
        <v>30.0002</v>
      </c>
      <c r="H1247" s="35">
        <f>G1247/G1248</f>
        <v>0.13274377789813133</v>
      </c>
      <c r="I1247" s="36">
        <f>F1247/G1247</f>
        <v>3.9999800001333328</v>
      </c>
      <c r="J1247" s="33">
        <f>E1247*I1247</f>
        <v>3.9999800001333328</v>
      </c>
      <c r="K1247" s="37">
        <f>G1247*J1247</f>
        <v>120.0002</v>
      </c>
      <c r="L1247" s="200"/>
    </row>
    <row r="1248" spans="1:12" ht="13.5" thickBot="1">
      <c r="A1248" s="205"/>
      <c r="B1248" s="201"/>
      <c r="C1248" s="51"/>
      <c r="D1248" s="51"/>
      <c r="E1248" s="52"/>
      <c r="F1248" s="53">
        <f>SUM(F1244:F1247)</f>
        <v>1080.0007999999998</v>
      </c>
      <c r="G1248" s="53">
        <f>SUM(G1244:G1247)</f>
        <v>226.00080000000003</v>
      </c>
      <c r="H1248" s="54">
        <f>SUM(H1244:H1247)</f>
        <v>0.9999999999999999</v>
      </c>
      <c r="I1248" s="55" t="s">
        <v>231</v>
      </c>
      <c r="J1248" s="56"/>
      <c r="K1248" s="57">
        <f>SUM(K1244:K1247)</f>
        <v>1080.0007999999998</v>
      </c>
      <c r="L1248" s="202"/>
    </row>
    <row r="1249" spans="1:12" ht="14.25" thickBot="1" thickTop="1">
      <c r="A1249" s="58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60"/>
    </row>
    <row r="1250" spans="1:12" ht="13.5" thickTop="1">
      <c r="A1250" s="203" t="s">
        <v>137</v>
      </c>
      <c r="B1250" s="210" t="s">
        <v>3</v>
      </c>
      <c r="C1250" s="26" t="s">
        <v>55</v>
      </c>
      <c r="D1250" s="26" t="s">
        <v>12</v>
      </c>
      <c r="E1250" s="27">
        <v>1</v>
      </c>
      <c r="F1250" s="28">
        <v>6179</v>
      </c>
      <c r="G1250" s="28">
        <f>F1250/I1250</f>
        <v>1789.4966838614591</v>
      </c>
      <c r="H1250" s="29">
        <f>G1250/G1252</f>
        <v>0.35764239686573557</v>
      </c>
      <c r="I1250" s="30">
        <f>(F1254+F1258)/(G1254+G1258)</f>
        <v>3.4529262086513994</v>
      </c>
      <c r="J1250" s="27">
        <f>E1250*I1250</f>
        <v>3.4529262086513994</v>
      </c>
      <c r="K1250" s="31">
        <f>G1250*J1250</f>
        <v>6179</v>
      </c>
      <c r="L1250" s="207">
        <f>K1252/G1252</f>
        <v>3.8504337449494286</v>
      </c>
    </row>
    <row r="1251" spans="1:12" ht="12.75">
      <c r="A1251" s="204"/>
      <c r="B1251" s="208"/>
      <c r="C1251" s="32" t="s">
        <v>59</v>
      </c>
      <c r="D1251" s="32" t="s">
        <v>12</v>
      </c>
      <c r="E1251" s="33">
        <v>1</v>
      </c>
      <c r="F1251" s="34">
        <v>13087</v>
      </c>
      <c r="G1251" s="34">
        <f>F1251/I1251</f>
        <v>3214.0954504717183</v>
      </c>
      <c r="H1251" s="35">
        <f>G1251/G1252</f>
        <v>0.6423576031342644</v>
      </c>
      <c r="I1251" s="36">
        <f>(F1255+F1259)/(G1255+G1259)</f>
        <v>4.0717521310947005</v>
      </c>
      <c r="J1251" s="33">
        <f>E1251*I1251</f>
        <v>4.0717521310947005</v>
      </c>
      <c r="K1251" s="37">
        <f>G1251*J1251</f>
        <v>13087</v>
      </c>
      <c r="L1251" s="200"/>
    </row>
    <row r="1252" spans="1:12" ht="12.75">
      <c r="A1252" s="204"/>
      <c r="B1252" s="208"/>
      <c r="C1252" s="32"/>
      <c r="D1252" s="32"/>
      <c r="E1252" s="33"/>
      <c r="F1252" s="38">
        <f>SUM(F1250:F1251)</f>
        <v>19266</v>
      </c>
      <c r="G1252" s="38">
        <f>SUM(G1250:G1251)</f>
        <v>5003.5921343331775</v>
      </c>
      <c r="H1252" s="39">
        <f>SUM(H1250:H1251)</f>
        <v>1</v>
      </c>
      <c r="I1252" s="40"/>
      <c r="J1252" s="41"/>
      <c r="K1252" s="42">
        <f>SUM(K1250:K1251)</f>
        <v>19266</v>
      </c>
      <c r="L1252" s="200"/>
    </row>
    <row r="1253" spans="1:12" ht="12.75">
      <c r="A1253" s="204"/>
      <c r="B1253" s="43"/>
      <c r="C1253" s="44"/>
      <c r="D1253" s="44"/>
      <c r="E1253" s="45"/>
      <c r="F1253" s="46"/>
      <c r="G1253" s="46"/>
      <c r="H1253" s="47" t="s">
        <v>231</v>
      </c>
      <c r="I1253" s="48"/>
      <c r="J1253" s="45"/>
      <c r="K1253" s="49"/>
      <c r="L1253" s="50"/>
    </row>
    <row r="1254" spans="1:12" ht="12.75">
      <c r="A1254" s="204"/>
      <c r="B1254" s="208" t="s">
        <v>156</v>
      </c>
      <c r="C1254" s="32" t="s">
        <v>55</v>
      </c>
      <c r="D1254" s="32" t="s">
        <v>12</v>
      </c>
      <c r="E1254" s="33">
        <v>1</v>
      </c>
      <c r="F1254" s="34">
        <v>353513</v>
      </c>
      <c r="G1254" s="34">
        <v>102422</v>
      </c>
      <c r="H1254" s="35">
        <f>G1254/G1256</f>
        <v>0.3737892777635853</v>
      </c>
      <c r="I1254" s="36">
        <f>F1254/G1254</f>
        <v>3.451533850149382</v>
      </c>
      <c r="J1254" s="33">
        <f>E1254*I1254</f>
        <v>3.451533850149382</v>
      </c>
      <c r="K1254" s="37">
        <f>G1254*J1254</f>
        <v>353513</v>
      </c>
      <c r="L1254" s="200">
        <f>K1256/G1256</f>
        <v>3.846618736542462</v>
      </c>
    </row>
    <row r="1255" spans="1:12" ht="12.75">
      <c r="A1255" s="204"/>
      <c r="B1255" s="208"/>
      <c r="C1255" s="32" t="s">
        <v>59</v>
      </c>
      <c r="D1255" s="32" t="s">
        <v>12</v>
      </c>
      <c r="E1255" s="33">
        <v>1</v>
      </c>
      <c r="F1255" s="34">
        <v>700499</v>
      </c>
      <c r="G1255" s="34">
        <v>171588</v>
      </c>
      <c r="H1255" s="35">
        <f>G1255/G1256</f>
        <v>0.6262107222364147</v>
      </c>
      <c r="I1255" s="36">
        <f>F1255/G1255</f>
        <v>4.082447490500501</v>
      </c>
      <c r="J1255" s="33">
        <f>E1255*I1255</f>
        <v>4.082447490500501</v>
      </c>
      <c r="K1255" s="37">
        <f>G1255*J1255</f>
        <v>700498.9999999999</v>
      </c>
      <c r="L1255" s="200"/>
    </row>
    <row r="1256" spans="1:12" ht="12.75">
      <c r="A1256" s="204"/>
      <c r="B1256" s="208"/>
      <c r="C1256" s="32"/>
      <c r="D1256" s="32"/>
      <c r="E1256" s="33"/>
      <c r="F1256" s="38">
        <f>SUM(F1254:F1255)</f>
        <v>1054012</v>
      </c>
      <c r="G1256" s="38">
        <f>SUM(G1254:G1255)</f>
        <v>274010</v>
      </c>
      <c r="H1256" s="39">
        <f>SUM(H1254:H1255)</f>
        <v>1</v>
      </c>
      <c r="I1256" s="40"/>
      <c r="J1256" s="41"/>
      <c r="K1256" s="42">
        <f>SUM(K1254:K1255)</f>
        <v>1054012</v>
      </c>
      <c r="L1256" s="200"/>
    </row>
    <row r="1257" spans="1:12" ht="12.75">
      <c r="A1257" s="204"/>
      <c r="B1257" s="43"/>
      <c r="C1257" s="44"/>
      <c r="D1257" s="44"/>
      <c r="E1257" s="45"/>
      <c r="F1257" s="46"/>
      <c r="G1257" s="46"/>
      <c r="H1257" s="47" t="s">
        <v>231</v>
      </c>
      <c r="I1257" s="48"/>
      <c r="J1257" s="45"/>
      <c r="K1257" s="49"/>
      <c r="L1257" s="50"/>
    </row>
    <row r="1258" spans="1:12" ht="12.75">
      <c r="A1258" s="204"/>
      <c r="B1258" s="208" t="s">
        <v>232</v>
      </c>
      <c r="C1258" s="32" t="s">
        <v>55</v>
      </c>
      <c r="D1258" s="32" t="s">
        <v>12</v>
      </c>
      <c r="E1258" s="33">
        <v>1</v>
      </c>
      <c r="F1258" s="34">
        <v>11520</v>
      </c>
      <c r="G1258" s="34">
        <v>3295</v>
      </c>
      <c r="H1258" s="35">
        <f>G1258/G1260</f>
        <v>0.605253490080823</v>
      </c>
      <c r="I1258" s="36">
        <f>F1258/G1258</f>
        <v>3.496206373292868</v>
      </c>
      <c r="J1258" s="33">
        <f>E1258*I1258</f>
        <v>3.496206373292868</v>
      </c>
      <c r="K1258" s="37">
        <f>G1258*J1258</f>
        <v>11520</v>
      </c>
      <c r="L1258" s="200">
        <f>K1260/G1260</f>
        <v>3.386296840558413</v>
      </c>
    </row>
    <row r="1259" spans="1:12" ht="12.75">
      <c r="A1259" s="204"/>
      <c r="B1259" s="208"/>
      <c r="C1259" s="32" t="s">
        <v>59</v>
      </c>
      <c r="D1259" s="32" t="s">
        <v>12</v>
      </c>
      <c r="E1259" s="33">
        <v>1</v>
      </c>
      <c r="F1259" s="34">
        <v>6915</v>
      </c>
      <c r="G1259" s="34">
        <v>2149</v>
      </c>
      <c r="H1259" s="35">
        <f>G1259/G1260</f>
        <v>0.3947465099191771</v>
      </c>
      <c r="I1259" s="36">
        <f>F1259/G1259</f>
        <v>3.217775709632387</v>
      </c>
      <c r="J1259" s="33">
        <f>E1259*I1259</f>
        <v>3.217775709632387</v>
      </c>
      <c r="K1259" s="37">
        <f>G1259*J1259</f>
        <v>6915</v>
      </c>
      <c r="L1259" s="200"/>
    </row>
    <row r="1260" spans="1:12" ht="12.75">
      <c r="A1260" s="204"/>
      <c r="B1260" s="208"/>
      <c r="C1260" s="32"/>
      <c r="D1260" s="32"/>
      <c r="E1260" s="33"/>
      <c r="F1260" s="38">
        <f>SUM(F1258:F1259)</f>
        <v>18435</v>
      </c>
      <c r="G1260" s="38">
        <f>SUM(G1258:G1259)</f>
        <v>5444</v>
      </c>
      <c r="H1260" s="39">
        <f>SUM(H1258:H1259)</f>
        <v>1</v>
      </c>
      <c r="I1260" s="40"/>
      <c r="J1260" s="41"/>
      <c r="K1260" s="42">
        <f>SUM(K1258:K1259)</f>
        <v>18435</v>
      </c>
      <c r="L1260" s="200"/>
    </row>
    <row r="1261" spans="1:12" ht="12.75">
      <c r="A1261" s="204"/>
      <c r="B1261" s="43"/>
      <c r="C1261" s="44"/>
      <c r="D1261" s="44"/>
      <c r="E1261" s="45"/>
      <c r="F1261" s="46"/>
      <c r="G1261" s="46"/>
      <c r="H1261" s="47" t="s">
        <v>231</v>
      </c>
      <c r="I1261" s="48"/>
      <c r="J1261" s="45"/>
      <c r="K1261" s="49"/>
      <c r="L1261" s="50"/>
    </row>
    <row r="1262" spans="1:12" ht="12.75">
      <c r="A1262" s="204"/>
      <c r="B1262" s="208" t="s">
        <v>233</v>
      </c>
      <c r="C1262" s="32" t="str">
        <f>C1258</f>
        <v>5 MG      </v>
      </c>
      <c r="D1262" s="32" t="str">
        <f>D1258</f>
        <v>TABLET    </v>
      </c>
      <c r="E1262" s="33">
        <f>(E1250*(F1250/F1262))+(E1254*(F1254/F1262))+(E1258*(F1258/F1262))</f>
        <v>1</v>
      </c>
      <c r="F1262" s="34">
        <f>F1250+F1254+F1258</f>
        <v>371212</v>
      </c>
      <c r="G1262" s="34">
        <f>G1250+G1254+G1258</f>
        <v>107506.49668386146</v>
      </c>
      <c r="H1262" s="35">
        <f>G1262/G1264</f>
        <v>0.3779350583586894</v>
      </c>
      <c r="I1262" s="36">
        <f>F1262/G1262</f>
        <v>3.4529262086513994</v>
      </c>
      <c r="J1262" s="33">
        <f>E1262*I1262</f>
        <v>3.4529262086513994</v>
      </c>
      <c r="K1262" s="37">
        <f>G1262*J1262</f>
        <v>371212</v>
      </c>
      <c r="L1262" s="200">
        <f>K1264/G1264</f>
        <v>3.837876119982222</v>
      </c>
    </row>
    <row r="1263" spans="1:12" ht="12.75">
      <c r="A1263" s="204"/>
      <c r="B1263" s="208"/>
      <c r="C1263" s="32" t="str">
        <f>C1259</f>
        <v>10 MG     </v>
      </c>
      <c r="D1263" s="32" t="str">
        <f>D1259</f>
        <v>TABLET    </v>
      </c>
      <c r="E1263" s="33">
        <f>(E1251*(F1251/F1263))+(E1255*(F1255/F1263))+(E1259*(F1259/F1263))</f>
        <v>1</v>
      </c>
      <c r="F1263" s="34">
        <f>F1251+F1255+F1259</f>
        <v>720501</v>
      </c>
      <c r="G1263" s="34">
        <f>G1251+G1255+G1259</f>
        <v>176951.0954504717</v>
      </c>
      <c r="H1263" s="35">
        <f>G1263/G1264</f>
        <v>0.6220649416413107</v>
      </c>
      <c r="I1263" s="36">
        <f>F1263/G1263</f>
        <v>4.0717521310947005</v>
      </c>
      <c r="J1263" s="33">
        <f>E1263*I1263</f>
        <v>4.0717521310947005</v>
      </c>
      <c r="K1263" s="37">
        <f>G1263*J1263</f>
        <v>720500.9999999999</v>
      </c>
      <c r="L1263" s="200"/>
    </row>
    <row r="1264" spans="1:12" ht="13.5" thickBot="1">
      <c r="A1264" s="205"/>
      <c r="B1264" s="209"/>
      <c r="C1264" s="51"/>
      <c r="D1264" s="51"/>
      <c r="E1264" s="52"/>
      <c r="F1264" s="53">
        <f>SUM(F1262:F1263)</f>
        <v>1091713</v>
      </c>
      <c r="G1264" s="53">
        <f>SUM(G1262:G1263)</f>
        <v>284457.59213433316</v>
      </c>
      <c r="H1264" s="54">
        <f>SUM(H1262:H1263)</f>
        <v>1</v>
      </c>
      <c r="I1264" s="55" t="s">
        <v>231</v>
      </c>
      <c r="J1264" s="56"/>
      <c r="K1264" s="57">
        <f>SUM(K1262:K1263)</f>
        <v>1091713</v>
      </c>
      <c r="L1264" s="202"/>
    </row>
    <row r="1265" spans="1:12" ht="14.25" thickBot="1" thickTop="1">
      <c r="A1265" s="66"/>
      <c r="B1265" s="67"/>
      <c r="C1265" s="67"/>
      <c r="D1265" s="67"/>
      <c r="E1265" s="68"/>
      <c r="F1265" s="69"/>
      <c r="G1265" s="70"/>
      <c r="H1265" s="68"/>
      <c r="I1265" s="68"/>
      <c r="J1265" s="71"/>
      <c r="K1265" s="72"/>
      <c r="L1265" s="60"/>
    </row>
    <row r="1266" spans="1:12" ht="13.5" thickTop="1">
      <c r="A1266" s="203" t="s">
        <v>137</v>
      </c>
      <c r="B1266" s="206" t="s">
        <v>3</v>
      </c>
      <c r="C1266" s="26" t="s">
        <v>55</v>
      </c>
      <c r="D1266" s="26" t="s">
        <v>96</v>
      </c>
      <c r="E1266" s="27">
        <v>1</v>
      </c>
      <c r="F1266" s="28">
        <v>2028</v>
      </c>
      <c r="G1266" s="28">
        <f aca="true" t="shared" si="186" ref="G1266:G1272">F1266/I1266</f>
        <v>946.8374907235931</v>
      </c>
      <c r="H1266" s="29">
        <f>G1266/G1273</f>
        <v>0.08922242764287781</v>
      </c>
      <c r="I1266" s="30">
        <f aca="true" t="shared" si="187" ref="I1266:I1272">(F1275+F1284)/(G1275+G1284)</f>
        <v>2.141867025618261</v>
      </c>
      <c r="J1266" s="27">
        <f aca="true" t="shared" si="188" ref="J1266:J1272">I1266*E1266</f>
        <v>2.141867025618261</v>
      </c>
      <c r="K1266" s="31">
        <f aca="true" t="shared" si="189" ref="K1266:K1272">G1266*J1266</f>
        <v>2028</v>
      </c>
      <c r="L1266" s="207">
        <f>K1273/G1273</f>
        <v>2.2832423124001893</v>
      </c>
    </row>
    <row r="1267" spans="1:12" ht="12.75">
      <c r="A1267" s="204"/>
      <c r="B1267" s="199"/>
      <c r="C1267" s="32" t="s">
        <v>143</v>
      </c>
      <c r="D1267" s="32" t="s">
        <v>96</v>
      </c>
      <c r="E1267" s="33">
        <v>1</v>
      </c>
      <c r="F1267" s="34">
        <v>287</v>
      </c>
      <c r="G1267" s="34">
        <f t="shared" si="186"/>
        <v>141.02697086983093</v>
      </c>
      <c r="H1267" s="35">
        <f>G1267/G1273</f>
        <v>0.01328925906230404</v>
      </c>
      <c r="I1267" s="36">
        <f t="shared" si="187"/>
        <v>2.035071718762955</v>
      </c>
      <c r="J1267" s="33">
        <f t="shared" si="188"/>
        <v>2.035071718762955</v>
      </c>
      <c r="K1267" s="37">
        <f t="shared" si="189"/>
        <v>287</v>
      </c>
      <c r="L1267" s="200"/>
    </row>
    <row r="1268" spans="1:12" ht="12.75">
      <c r="A1268" s="204"/>
      <c r="B1268" s="199"/>
      <c r="C1268" s="32" t="s">
        <v>59</v>
      </c>
      <c r="D1268" s="32" t="s">
        <v>96</v>
      </c>
      <c r="E1268" s="33">
        <v>1</v>
      </c>
      <c r="F1268" s="34">
        <v>7503</v>
      </c>
      <c r="G1268" s="34">
        <f t="shared" si="186"/>
        <v>3433.848609646811</v>
      </c>
      <c r="H1268" s="35">
        <f>G1268/G1273</f>
        <v>0.3235785571573322</v>
      </c>
      <c r="I1268" s="36">
        <f t="shared" si="187"/>
        <v>2.1850118781945143</v>
      </c>
      <c r="J1268" s="33">
        <f t="shared" si="188"/>
        <v>2.1850118781945143</v>
      </c>
      <c r="K1268" s="37">
        <f t="shared" si="189"/>
        <v>7503</v>
      </c>
      <c r="L1268" s="200"/>
    </row>
    <row r="1269" spans="1:12" ht="12.75">
      <c r="A1269" s="204"/>
      <c r="B1269" s="199"/>
      <c r="C1269" s="32" t="s">
        <v>20</v>
      </c>
      <c r="D1269" s="32" t="s">
        <v>96</v>
      </c>
      <c r="E1269" s="33">
        <v>1</v>
      </c>
      <c r="F1269" s="34">
        <v>633</v>
      </c>
      <c r="G1269" s="34">
        <f t="shared" si="186"/>
        <v>300.4419935089939</v>
      </c>
      <c r="H1269" s="35">
        <f>G1269/G1273</f>
        <v>0.028311261741708536</v>
      </c>
      <c r="I1269" s="36">
        <f t="shared" si="187"/>
        <v>2.1068958856480586</v>
      </c>
      <c r="J1269" s="33">
        <f t="shared" si="188"/>
        <v>2.1068958856480586</v>
      </c>
      <c r="K1269" s="37">
        <f t="shared" si="189"/>
        <v>633</v>
      </c>
      <c r="L1269" s="200"/>
    </row>
    <row r="1270" spans="1:12" ht="12.75">
      <c r="A1270" s="204"/>
      <c r="B1270" s="199"/>
      <c r="C1270" s="32" t="s">
        <v>98</v>
      </c>
      <c r="D1270" s="32" t="s">
        <v>96</v>
      </c>
      <c r="E1270" s="33">
        <v>1</v>
      </c>
      <c r="F1270" s="34">
        <v>10576</v>
      </c>
      <c r="G1270" s="34">
        <f t="shared" si="186"/>
        <v>4600.761874500605</v>
      </c>
      <c r="H1270" s="35">
        <f>G1270/G1273</f>
        <v>0.43353917379848905</v>
      </c>
      <c r="I1270" s="36">
        <f t="shared" si="187"/>
        <v>2.298749704612344</v>
      </c>
      <c r="J1270" s="33">
        <f t="shared" si="188"/>
        <v>2.298749704612344</v>
      </c>
      <c r="K1270" s="37">
        <f t="shared" si="189"/>
        <v>10576</v>
      </c>
      <c r="L1270" s="200"/>
    </row>
    <row r="1271" spans="1:12" ht="12.75">
      <c r="A1271" s="204"/>
      <c r="B1271" s="199"/>
      <c r="C1271" s="32" t="s">
        <v>22</v>
      </c>
      <c r="D1271" s="32" t="s">
        <v>96</v>
      </c>
      <c r="E1271" s="33">
        <v>1</v>
      </c>
      <c r="F1271" s="34">
        <v>574</v>
      </c>
      <c r="G1271" s="34">
        <f t="shared" si="186"/>
        <v>241.82903051594838</v>
      </c>
      <c r="H1271" s="35">
        <f>G1271/G1273</f>
        <v>0.022788042709068503</v>
      </c>
      <c r="I1271" s="36">
        <f t="shared" si="187"/>
        <v>2.3735777246236998</v>
      </c>
      <c r="J1271" s="33">
        <f t="shared" si="188"/>
        <v>2.3735777246236998</v>
      </c>
      <c r="K1271" s="37">
        <f t="shared" si="189"/>
        <v>574</v>
      </c>
      <c r="L1271" s="200"/>
    </row>
    <row r="1272" spans="1:12" ht="12.75">
      <c r="A1272" s="204"/>
      <c r="B1272" s="199"/>
      <c r="C1272" s="32" t="s">
        <v>94</v>
      </c>
      <c r="D1272" s="32" t="s">
        <v>96</v>
      </c>
      <c r="E1272" s="33">
        <v>1</v>
      </c>
      <c r="F1272" s="34">
        <v>2629</v>
      </c>
      <c r="G1272" s="34">
        <f t="shared" si="186"/>
        <v>947.3558945032585</v>
      </c>
      <c r="H1272" s="35">
        <f>G1272/G1273</f>
        <v>0.08927127788821995</v>
      </c>
      <c r="I1272" s="36">
        <f t="shared" si="187"/>
        <v>2.775092249126189</v>
      </c>
      <c r="J1272" s="33">
        <f t="shared" si="188"/>
        <v>2.775092249126189</v>
      </c>
      <c r="K1272" s="37">
        <f t="shared" si="189"/>
        <v>2629</v>
      </c>
      <c r="L1272" s="200"/>
    </row>
    <row r="1273" spans="1:12" ht="12.75">
      <c r="A1273" s="204"/>
      <c r="B1273" s="199"/>
      <c r="C1273" s="32"/>
      <c r="D1273" s="32"/>
      <c r="E1273" s="33"/>
      <c r="F1273" s="38">
        <f>SUM(F1266:F1272)</f>
        <v>24230</v>
      </c>
      <c r="G1273" s="38">
        <f>SUM(G1266:G1272)</f>
        <v>10612.10186426904</v>
      </c>
      <c r="H1273" s="39">
        <f>SUM(H1266:H1272)</f>
        <v>1</v>
      </c>
      <c r="I1273" s="40" t="s">
        <v>231</v>
      </c>
      <c r="J1273" s="41" t="s">
        <v>231</v>
      </c>
      <c r="K1273" s="42">
        <f>SUM(K1266:K1272)</f>
        <v>24230</v>
      </c>
      <c r="L1273" s="200"/>
    </row>
    <row r="1274" spans="1:12" ht="12.75">
      <c r="A1274" s="204"/>
      <c r="B1274" s="43"/>
      <c r="C1274" s="44"/>
      <c r="D1274" s="44"/>
      <c r="E1274" s="45"/>
      <c r="F1274" s="46"/>
      <c r="G1274" s="46"/>
      <c r="H1274" s="47" t="s">
        <v>231</v>
      </c>
      <c r="I1274" s="48"/>
      <c r="J1274" s="45"/>
      <c r="K1274" s="49"/>
      <c r="L1274" s="50"/>
    </row>
    <row r="1275" spans="1:12" ht="12.75">
      <c r="A1275" s="204"/>
      <c r="B1275" s="199" t="s">
        <v>156</v>
      </c>
      <c r="C1275" s="32" t="s">
        <v>55</v>
      </c>
      <c r="D1275" s="32" t="s">
        <v>96</v>
      </c>
      <c r="E1275" s="33">
        <v>1</v>
      </c>
      <c r="F1275" s="34">
        <v>145358</v>
      </c>
      <c r="G1275" s="34">
        <v>68217</v>
      </c>
      <c r="H1275" s="35">
        <f>G1275/G1282</f>
        <v>0.06977243693662825</v>
      </c>
      <c r="I1275" s="36">
        <f aca="true" t="shared" si="190" ref="I1275:I1281">F1275/G1275</f>
        <v>2.130817831332366</v>
      </c>
      <c r="J1275" s="33">
        <f aca="true" t="shared" si="191" ref="J1275:J1281">I1275*E1275</f>
        <v>2.130817831332366</v>
      </c>
      <c r="K1275" s="37">
        <f aca="true" t="shared" si="192" ref="K1275:K1281">G1275*J1275</f>
        <v>145358</v>
      </c>
      <c r="L1275" s="200">
        <f>K1282/G1282</f>
        <v>2.357058914378234</v>
      </c>
    </row>
    <row r="1276" spans="1:12" ht="12.75">
      <c r="A1276" s="204"/>
      <c r="B1276" s="199"/>
      <c r="C1276" s="32" t="s">
        <v>143</v>
      </c>
      <c r="D1276" s="32" t="s">
        <v>96</v>
      </c>
      <c r="E1276" s="33">
        <v>1</v>
      </c>
      <c r="F1276" s="34">
        <v>23645</v>
      </c>
      <c r="G1276" s="34">
        <v>11611</v>
      </c>
      <c r="H1276" s="35">
        <f>G1276/G1282</f>
        <v>0.011875746005705186</v>
      </c>
      <c r="I1276" s="36">
        <f t="shared" si="190"/>
        <v>2.0364309706312977</v>
      </c>
      <c r="J1276" s="33">
        <f t="shared" si="191"/>
        <v>2.0364309706312977</v>
      </c>
      <c r="K1276" s="37">
        <f t="shared" si="192"/>
        <v>23644.999999999996</v>
      </c>
      <c r="L1276" s="200"/>
    </row>
    <row r="1277" spans="1:12" ht="12.75">
      <c r="A1277" s="204"/>
      <c r="B1277" s="199"/>
      <c r="C1277" s="32" t="s">
        <v>59</v>
      </c>
      <c r="D1277" s="32" t="s">
        <v>96</v>
      </c>
      <c r="E1277" s="33">
        <v>1</v>
      </c>
      <c r="F1277" s="34">
        <v>478792</v>
      </c>
      <c r="G1277" s="34">
        <v>219076</v>
      </c>
      <c r="H1277" s="35">
        <f>G1277/G1282</f>
        <v>0.2240712197007897</v>
      </c>
      <c r="I1277" s="36">
        <f t="shared" si="190"/>
        <v>2.1855063996056163</v>
      </c>
      <c r="J1277" s="33">
        <f t="shared" si="191"/>
        <v>2.1855063996056163</v>
      </c>
      <c r="K1277" s="37">
        <f t="shared" si="192"/>
        <v>478792</v>
      </c>
      <c r="L1277" s="200"/>
    </row>
    <row r="1278" spans="1:12" ht="12.75">
      <c r="A1278" s="204"/>
      <c r="B1278" s="199"/>
      <c r="C1278" s="32" t="s">
        <v>20</v>
      </c>
      <c r="D1278" s="32" t="s">
        <v>96</v>
      </c>
      <c r="E1278" s="33">
        <v>1</v>
      </c>
      <c r="F1278" s="34">
        <v>107934</v>
      </c>
      <c r="G1278" s="34">
        <v>51200</v>
      </c>
      <c r="H1278" s="35">
        <f>G1278/G1282</f>
        <v>0.0523674270512536</v>
      </c>
      <c r="I1278" s="36">
        <f t="shared" si="190"/>
        <v>2.1080859375</v>
      </c>
      <c r="J1278" s="33">
        <f t="shared" si="191"/>
        <v>2.1080859375</v>
      </c>
      <c r="K1278" s="37">
        <f t="shared" si="192"/>
        <v>107933.99999999999</v>
      </c>
      <c r="L1278" s="200"/>
    </row>
    <row r="1279" spans="1:12" ht="12.75">
      <c r="A1279" s="204"/>
      <c r="B1279" s="199"/>
      <c r="C1279" s="32" t="s">
        <v>98</v>
      </c>
      <c r="D1279" s="32" t="s">
        <v>96</v>
      </c>
      <c r="E1279" s="33">
        <v>1</v>
      </c>
      <c r="F1279" s="34">
        <v>634347</v>
      </c>
      <c r="G1279" s="34">
        <v>275724</v>
      </c>
      <c r="H1279" s="35">
        <f>G1279/G1282</f>
        <v>0.28201086828671573</v>
      </c>
      <c r="I1279" s="36">
        <f t="shared" si="190"/>
        <v>2.300659355007181</v>
      </c>
      <c r="J1279" s="33">
        <f t="shared" si="191"/>
        <v>2.300659355007181</v>
      </c>
      <c r="K1279" s="37">
        <f t="shared" si="192"/>
        <v>634347</v>
      </c>
      <c r="L1279" s="200"/>
    </row>
    <row r="1280" spans="1:12" ht="12.75">
      <c r="A1280" s="204"/>
      <c r="B1280" s="199"/>
      <c r="C1280" s="32" t="s">
        <v>22</v>
      </c>
      <c r="D1280" s="32" t="s">
        <v>96</v>
      </c>
      <c r="E1280" s="33">
        <v>1</v>
      </c>
      <c r="F1280" s="34">
        <v>357602</v>
      </c>
      <c r="G1280" s="34">
        <v>150592</v>
      </c>
      <c r="H1280" s="35">
        <f>G1280/G1282</f>
        <v>0.15402569481449965</v>
      </c>
      <c r="I1280" s="36">
        <f t="shared" si="190"/>
        <v>2.3746414152146196</v>
      </c>
      <c r="J1280" s="33">
        <f t="shared" si="191"/>
        <v>2.3746414152146196</v>
      </c>
      <c r="K1280" s="37">
        <f t="shared" si="192"/>
        <v>357602</v>
      </c>
      <c r="L1280" s="200"/>
    </row>
    <row r="1281" spans="1:12" ht="12.75">
      <c r="A1281" s="204"/>
      <c r="B1281" s="199"/>
      <c r="C1281" s="32" t="s">
        <v>94</v>
      </c>
      <c r="D1281" s="32" t="s">
        <v>96</v>
      </c>
      <c r="E1281" s="33">
        <v>1</v>
      </c>
      <c r="F1281" s="34">
        <v>556835</v>
      </c>
      <c r="G1281" s="34">
        <v>201287</v>
      </c>
      <c r="H1281" s="35">
        <f>G1281/G1282</f>
        <v>0.20587660720440787</v>
      </c>
      <c r="I1281" s="36">
        <f t="shared" si="190"/>
        <v>2.7663733872530267</v>
      </c>
      <c r="J1281" s="33">
        <f t="shared" si="191"/>
        <v>2.7663733872530267</v>
      </c>
      <c r="K1281" s="37">
        <f t="shared" si="192"/>
        <v>556835</v>
      </c>
      <c r="L1281" s="200"/>
    </row>
    <row r="1282" spans="1:12" ht="12.75">
      <c r="A1282" s="204"/>
      <c r="B1282" s="199"/>
      <c r="C1282" s="32"/>
      <c r="D1282" s="32"/>
      <c r="E1282" s="33"/>
      <c r="F1282" s="38">
        <f>SUM(F1275:F1281)</f>
        <v>2304513</v>
      </c>
      <c r="G1282" s="38">
        <f>SUM(G1275:G1281)</f>
        <v>977707</v>
      </c>
      <c r="H1282" s="39">
        <f>SUM(H1275:H1281)</f>
        <v>1</v>
      </c>
      <c r="I1282" s="40"/>
      <c r="J1282" s="41"/>
      <c r="K1282" s="42">
        <f>SUM(K1275:K1281)</f>
        <v>2304513</v>
      </c>
      <c r="L1282" s="200"/>
    </row>
    <row r="1283" spans="1:12" ht="12.75">
      <c r="A1283" s="204"/>
      <c r="B1283" s="43"/>
      <c r="C1283" s="44"/>
      <c r="D1283" s="44"/>
      <c r="E1283" s="45"/>
      <c r="F1283" s="46"/>
      <c r="G1283" s="46"/>
      <c r="H1283" s="47" t="s">
        <v>231</v>
      </c>
      <c r="I1283" s="48"/>
      <c r="J1283" s="45"/>
      <c r="K1283" s="49"/>
      <c r="L1283" s="50"/>
    </row>
    <row r="1284" spans="1:12" ht="12.75">
      <c r="A1284" s="204"/>
      <c r="B1284" s="199" t="s">
        <v>232</v>
      </c>
      <c r="C1284" s="32" t="s">
        <v>55</v>
      </c>
      <c r="D1284" s="32" t="s">
        <v>96</v>
      </c>
      <c r="E1284" s="33">
        <v>1</v>
      </c>
      <c r="F1284" s="34">
        <v>4215</v>
      </c>
      <c r="G1284" s="34">
        <v>1616</v>
      </c>
      <c r="H1284" s="35">
        <f>G1284/G1291</f>
        <v>0.11323663373274473</v>
      </c>
      <c r="I1284" s="36">
        <f aca="true" t="shared" si="193" ref="I1284:I1290">F1284/G1284</f>
        <v>2.6082920792079207</v>
      </c>
      <c r="J1284" s="33">
        <f aca="true" t="shared" si="194" ref="J1284:J1290">I1284*E1284</f>
        <v>2.6082920792079207</v>
      </c>
      <c r="K1284" s="37">
        <f aca="true" t="shared" si="195" ref="K1284:K1290">G1284*J1284</f>
        <v>4215</v>
      </c>
      <c r="L1284" s="200">
        <f>K1291/G1291</f>
        <v>2.4963212108471726</v>
      </c>
    </row>
    <row r="1285" spans="1:12" ht="12.75">
      <c r="A1285" s="204"/>
      <c r="B1285" s="199"/>
      <c r="C1285" s="32" t="s">
        <v>143</v>
      </c>
      <c r="D1285" s="32" t="s">
        <v>96</v>
      </c>
      <c r="E1285" s="33">
        <v>1</v>
      </c>
      <c r="F1285" s="34">
        <v>900</v>
      </c>
      <c r="G1285" s="34">
        <v>450</v>
      </c>
      <c r="H1285" s="35">
        <f>G1285/G1291</f>
        <v>0.03153247845280639</v>
      </c>
      <c r="I1285" s="36">
        <f t="shared" si="193"/>
        <v>2</v>
      </c>
      <c r="J1285" s="33">
        <f t="shared" si="194"/>
        <v>2</v>
      </c>
      <c r="K1285" s="37">
        <f t="shared" si="195"/>
        <v>900</v>
      </c>
      <c r="L1285" s="200"/>
    </row>
    <row r="1286" spans="1:12" ht="12.75">
      <c r="A1286" s="204"/>
      <c r="B1286" s="199"/>
      <c r="C1286" s="32" t="s">
        <v>59</v>
      </c>
      <c r="D1286" s="32" t="s">
        <v>96</v>
      </c>
      <c r="E1286" s="33">
        <v>1</v>
      </c>
      <c r="F1286" s="34">
        <v>6840</v>
      </c>
      <c r="G1286" s="34">
        <v>3180</v>
      </c>
      <c r="H1286" s="35">
        <f>G1286/G1291</f>
        <v>0.22282951439983184</v>
      </c>
      <c r="I1286" s="36">
        <f t="shared" si="193"/>
        <v>2.150943396226415</v>
      </c>
      <c r="J1286" s="33">
        <f t="shared" si="194"/>
        <v>2.150943396226415</v>
      </c>
      <c r="K1286" s="37">
        <f t="shared" si="195"/>
        <v>6840</v>
      </c>
      <c r="L1286" s="200"/>
    </row>
    <row r="1287" spans="1:12" ht="12.75">
      <c r="A1287" s="204"/>
      <c r="B1287" s="199"/>
      <c r="C1287" s="32" t="s">
        <v>20</v>
      </c>
      <c r="D1287" s="32" t="s">
        <v>96</v>
      </c>
      <c r="E1287" s="33">
        <v>1</v>
      </c>
      <c r="F1287" s="34">
        <v>1140</v>
      </c>
      <c r="G1287" s="34">
        <v>570</v>
      </c>
      <c r="H1287" s="35">
        <f>G1287/G1291</f>
        <v>0.039941139373554764</v>
      </c>
      <c r="I1287" s="36">
        <f t="shared" si="193"/>
        <v>2</v>
      </c>
      <c r="J1287" s="33">
        <f t="shared" si="194"/>
        <v>2</v>
      </c>
      <c r="K1287" s="37">
        <f t="shared" si="195"/>
        <v>1140</v>
      </c>
      <c r="L1287" s="200"/>
    </row>
    <row r="1288" spans="1:12" ht="12.75">
      <c r="A1288" s="204"/>
      <c r="B1288" s="199"/>
      <c r="C1288" s="32" t="s">
        <v>98</v>
      </c>
      <c r="D1288" s="32" t="s">
        <v>96</v>
      </c>
      <c r="E1288" s="33">
        <v>1</v>
      </c>
      <c r="F1288" s="34">
        <v>7680</v>
      </c>
      <c r="G1288" s="34">
        <v>3570</v>
      </c>
      <c r="H1288" s="35">
        <f>G1288/G1291</f>
        <v>0.25015766239226406</v>
      </c>
      <c r="I1288" s="36">
        <f t="shared" si="193"/>
        <v>2.1512605042016806</v>
      </c>
      <c r="J1288" s="33">
        <f t="shared" si="194"/>
        <v>2.1512605042016806</v>
      </c>
      <c r="K1288" s="37">
        <f t="shared" si="195"/>
        <v>7680</v>
      </c>
      <c r="L1288" s="200"/>
    </row>
    <row r="1289" spans="1:12" ht="12.75">
      <c r="A1289" s="204"/>
      <c r="B1289" s="199"/>
      <c r="C1289" s="32" t="s">
        <v>22</v>
      </c>
      <c r="D1289" s="32" t="s">
        <v>96</v>
      </c>
      <c r="E1289" s="33">
        <v>1</v>
      </c>
      <c r="F1289" s="34">
        <v>1620</v>
      </c>
      <c r="G1289" s="34">
        <v>750</v>
      </c>
      <c r="H1289" s="35">
        <f>G1289/G1291</f>
        <v>0.05255413075467732</v>
      </c>
      <c r="I1289" s="36">
        <f t="shared" si="193"/>
        <v>2.16</v>
      </c>
      <c r="J1289" s="33">
        <f t="shared" si="194"/>
        <v>2.16</v>
      </c>
      <c r="K1289" s="37">
        <f t="shared" si="195"/>
        <v>1620</v>
      </c>
      <c r="L1289" s="200"/>
    </row>
    <row r="1290" spans="1:12" ht="12.75">
      <c r="A1290" s="204"/>
      <c r="B1290" s="199"/>
      <c r="C1290" s="32" t="s">
        <v>94</v>
      </c>
      <c r="D1290" s="32" t="s">
        <v>96</v>
      </c>
      <c r="E1290" s="33">
        <v>1</v>
      </c>
      <c r="F1290" s="34">
        <v>13230</v>
      </c>
      <c r="G1290" s="34">
        <v>4135</v>
      </c>
      <c r="H1290" s="35">
        <f>G1290/G1291</f>
        <v>0.28974844089412094</v>
      </c>
      <c r="I1290" s="36">
        <f t="shared" si="193"/>
        <v>3.199516324062878</v>
      </c>
      <c r="J1290" s="33">
        <f t="shared" si="194"/>
        <v>3.199516324062878</v>
      </c>
      <c r="K1290" s="37">
        <f t="shared" si="195"/>
        <v>13230</v>
      </c>
      <c r="L1290" s="200"/>
    </row>
    <row r="1291" spans="1:12" ht="12.75">
      <c r="A1291" s="204"/>
      <c r="B1291" s="199"/>
      <c r="C1291" s="32"/>
      <c r="D1291" s="32"/>
      <c r="E1291" s="33"/>
      <c r="F1291" s="38">
        <f>SUM(F1284:F1290)</f>
        <v>35625</v>
      </c>
      <c r="G1291" s="38">
        <f>SUM(G1284:G1290)</f>
        <v>14271</v>
      </c>
      <c r="H1291" s="39">
        <f>SUM(H1284:H1290)</f>
        <v>1</v>
      </c>
      <c r="I1291" s="40"/>
      <c r="J1291" s="41"/>
      <c r="K1291" s="42">
        <f>SUM(K1284:K1290)</f>
        <v>35625</v>
      </c>
      <c r="L1291" s="200"/>
    </row>
    <row r="1292" spans="1:12" ht="12.75">
      <c r="A1292" s="204"/>
      <c r="B1292" s="43"/>
      <c r="C1292" s="44"/>
      <c r="D1292" s="44"/>
      <c r="E1292" s="45"/>
      <c r="F1292" s="46"/>
      <c r="G1292" s="46"/>
      <c r="H1292" s="47" t="s">
        <v>231</v>
      </c>
      <c r="I1292" s="48"/>
      <c r="J1292" s="45"/>
      <c r="K1292" s="49"/>
      <c r="L1292" s="50"/>
    </row>
    <row r="1293" spans="1:12" ht="12.75">
      <c r="A1293" s="204"/>
      <c r="B1293" s="199" t="s">
        <v>235</v>
      </c>
      <c r="C1293" s="32" t="str">
        <f>C1284</f>
        <v>5 MG      </v>
      </c>
      <c r="D1293" s="32" t="str">
        <f>D1284</f>
        <v>TAB ER 12H</v>
      </c>
      <c r="E1293" s="33">
        <f aca="true" t="shared" si="196" ref="E1293:E1299">(E1266*(F1266/F1293))+(E1275*(F1275/F1293))+(E1284*(F1284/F1293))</f>
        <v>1</v>
      </c>
      <c r="F1293" s="34">
        <f aca="true" t="shared" si="197" ref="F1293:F1299">F1284+F1275+F1266</f>
        <v>151601</v>
      </c>
      <c r="G1293" s="34">
        <f aca="true" t="shared" si="198" ref="G1293:G1299">G1266+G1275+G1284</f>
        <v>70779.8374907236</v>
      </c>
      <c r="H1293" s="35">
        <f>G1293/G1300</f>
        <v>0.07059698411056704</v>
      </c>
      <c r="I1293" s="36">
        <f aca="true" t="shared" si="199" ref="I1293:I1299">F1293/G1293</f>
        <v>2.1418670256182604</v>
      </c>
      <c r="J1293" s="33">
        <f aca="true" t="shared" si="200" ref="J1293:J1299">E1293*I1293</f>
        <v>2.1418670256182604</v>
      </c>
      <c r="K1293" s="37">
        <f aca="true" t="shared" si="201" ref="K1293:K1299">G1293*J1293</f>
        <v>151601</v>
      </c>
      <c r="L1293" s="200">
        <f>K1300/G1300</f>
        <v>2.3582598667227703</v>
      </c>
    </row>
    <row r="1294" spans="1:12" ht="12.75">
      <c r="A1294" s="204"/>
      <c r="B1294" s="199"/>
      <c r="C1294" s="32" t="str">
        <f aca="true" t="shared" si="202" ref="C1294:D1299">C1285</f>
        <v>7.5 MG    </v>
      </c>
      <c r="D1294" s="32" t="str">
        <f t="shared" si="202"/>
        <v>TAB ER 12H</v>
      </c>
      <c r="E1294" s="33">
        <f t="shared" si="196"/>
        <v>1</v>
      </c>
      <c r="F1294" s="34">
        <f t="shared" si="197"/>
        <v>24832</v>
      </c>
      <c r="G1294" s="34">
        <f t="shared" si="198"/>
        <v>12202.02697086983</v>
      </c>
      <c r="H1294" s="35">
        <f>G1294/G1300</f>
        <v>0.01217050412544542</v>
      </c>
      <c r="I1294" s="36">
        <f t="shared" si="199"/>
        <v>2.0350717187629552</v>
      </c>
      <c r="J1294" s="33">
        <f t="shared" si="200"/>
        <v>2.0350717187629552</v>
      </c>
      <c r="K1294" s="37">
        <f t="shared" si="201"/>
        <v>24832.000000000004</v>
      </c>
      <c r="L1294" s="200"/>
    </row>
    <row r="1295" spans="1:12" ht="12.75">
      <c r="A1295" s="204"/>
      <c r="B1295" s="199"/>
      <c r="C1295" s="32" t="str">
        <f t="shared" si="202"/>
        <v>10 MG     </v>
      </c>
      <c r="D1295" s="32" t="str">
        <f t="shared" si="202"/>
        <v>TAB ER 12H</v>
      </c>
      <c r="E1295" s="33">
        <f t="shared" si="196"/>
        <v>1</v>
      </c>
      <c r="F1295" s="34">
        <f t="shared" si="197"/>
        <v>493135</v>
      </c>
      <c r="G1295" s="34">
        <f t="shared" si="198"/>
        <v>225689.8486096468</v>
      </c>
      <c r="H1295" s="35">
        <f>G1295/G1300</f>
        <v>0.22510679906971667</v>
      </c>
      <c r="I1295" s="36">
        <f t="shared" si="199"/>
        <v>2.1850118781945143</v>
      </c>
      <c r="J1295" s="33">
        <f t="shared" si="200"/>
        <v>2.1850118781945143</v>
      </c>
      <c r="K1295" s="37">
        <f t="shared" si="201"/>
        <v>493134.99999999994</v>
      </c>
      <c r="L1295" s="200"/>
    </row>
    <row r="1296" spans="1:12" ht="12.75">
      <c r="A1296" s="204"/>
      <c r="B1296" s="199"/>
      <c r="C1296" s="32" t="str">
        <f t="shared" si="202"/>
        <v>15 MG     </v>
      </c>
      <c r="D1296" s="32" t="str">
        <f t="shared" si="202"/>
        <v>TAB ER 12H</v>
      </c>
      <c r="E1296" s="33">
        <f t="shared" si="196"/>
        <v>1</v>
      </c>
      <c r="F1296" s="34">
        <f t="shared" si="197"/>
        <v>109707</v>
      </c>
      <c r="G1296" s="34">
        <f t="shared" si="198"/>
        <v>52070.441993509</v>
      </c>
      <c r="H1296" s="35">
        <f>G1296/G1300</f>
        <v>0.051935922663396</v>
      </c>
      <c r="I1296" s="36">
        <f t="shared" si="199"/>
        <v>2.1068958856480586</v>
      </c>
      <c r="J1296" s="33">
        <f t="shared" si="200"/>
        <v>2.1068958856480586</v>
      </c>
      <c r="K1296" s="37">
        <f t="shared" si="201"/>
        <v>109707</v>
      </c>
      <c r="L1296" s="200"/>
    </row>
    <row r="1297" spans="1:12" ht="12.75">
      <c r="A1297" s="204"/>
      <c r="B1297" s="199"/>
      <c r="C1297" s="32" t="str">
        <f t="shared" si="202"/>
        <v>20 MG     </v>
      </c>
      <c r="D1297" s="32" t="str">
        <f t="shared" si="202"/>
        <v>TAB ER 12H</v>
      </c>
      <c r="E1297" s="33">
        <f t="shared" si="196"/>
        <v>1</v>
      </c>
      <c r="F1297" s="34">
        <f t="shared" si="197"/>
        <v>652603</v>
      </c>
      <c r="G1297" s="34">
        <f t="shared" si="198"/>
        <v>283894.7618745006</v>
      </c>
      <c r="H1297" s="35">
        <f>G1297/G1300</f>
        <v>0.28316134514654756</v>
      </c>
      <c r="I1297" s="36">
        <f t="shared" si="199"/>
        <v>2.298749704612344</v>
      </c>
      <c r="J1297" s="33">
        <f t="shared" si="200"/>
        <v>2.298749704612344</v>
      </c>
      <c r="K1297" s="37">
        <f t="shared" si="201"/>
        <v>652603</v>
      </c>
      <c r="L1297" s="200"/>
    </row>
    <row r="1298" spans="1:12" ht="12.75">
      <c r="A1298" s="204"/>
      <c r="B1298" s="199"/>
      <c r="C1298" s="32" t="str">
        <f t="shared" si="202"/>
        <v>30 MG     </v>
      </c>
      <c r="D1298" s="32" t="str">
        <f t="shared" si="202"/>
        <v>TAB ER 12H</v>
      </c>
      <c r="E1298" s="33">
        <f t="shared" si="196"/>
        <v>1</v>
      </c>
      <c r="F1298" s="34">
        <f t="shared" si="197"/>
        <v>359796</v>
      </c>
      <c r="G1298" s="34">
        <f t="shared" si="198"/>
        <v>151583.82903051595</v>
      </c>
      <c r="H1298" s="35">
        <f>G1298/G1300</f>
        <v>0.1511922257646998</v>
      </c>
      <c r="I1298" s="36">
        <f t="shared" si="199"/>
        <v>2.3735777246237</v>
      </c>
      <c r="J1298" s="33">
        <f t="shared" si="200"/>
        <v>2.3735777246237</v>
      </c>
      <c r="K1298" s="37">
        <f t="shared" si="201"/>
        <v>359796.00000000006</v>
      </c>
      <c r="L1298" s="200"/>
    </row>
    <row r="1299" spans="1:12" ht="12.75">
      <c r="A1299" s="204"/>
      <c r="B1299" s="199"/>
      <c r="C1299" s="32" t="str">
        <f t="shared" si="202"/>
        <v>40 MG     </v>
      </c>
      <c r="D1299" s="32" t="str">
        <f t="shared" si="202"/>
        <v>TAB ER 12H</v>
      </c>
      <c r="E1299" s="33">
        <f t="shared" si="196"/>
        <v>0.9999999999999999</v>
      </c>
      <c r="F1299" s="34">
        <f t="shared" si="197"/>
        <v>572694</v>
      </c>
      <c r="G1299" s="34">
        <f t="shared" si="198"/>
        <v>206369.35589450327</v>
      </c>
      <c r="H1299" s="35">
        <f>G1299/G1300</f>
        <v>0.2058362191196274</v>
      </c>
      <c r="I1299" s="36">
        <f t="shared" si="199"/>
        <v>2.775092249126189</v>
      </c>
      <c r="J1299" s="33">
        <f t="shared" si="200"/>
        <v>2.7750922491261885</v>
      </c>
      <c r="K1299" s="37">
        <f t="shared" si="201"/>
        <v>572693.9999999999</v>
      </c>
      <c r="L1299" s="200"/>
    </row>
    <row r="1300" spans="1:12" ht="13.5" thickBot="1">
      <c r="A1300" s="205"/>
      <c r="B1300" s="201"/>
      <c r="C1300" s="51"/>
      <c r="D1300" s="51"/>
      <c r="E1300" s="52"/>
      <c r="F1300" s="53">
        <f>SUM(F1293:F1299)</f>
        <v>2364368</v>
      </c>
      <c r="G1300" s="53">
        <f>SUM(G1293:G1299)</f>
        <v>1002590.1018642691</v>
      </c>
      <c r="H1300" s="54">
        <f>SUM(H1293:H1299)</f>
        <v>1</v>
      </c>
      <c r="I1300" s="55"/>
      <c r="J1300" s="56"/>
      <c r="K1300" s="57">
        <f>SUM(K1293:K1299)</f>
        <v>2364368</v>
      </c>
      <c r="L1300" s="202"/>
    </row>
    <row r="1301" spans="1:12" ht="14.25" thickBot="1" thickTop="1">
      <c r="A1301" s="66"/>
      <c r="B1301" s="67"/>
      <c r="C1301" s="67"/>
      <c r="D1301" s="67"/>
      <c r="E1301" s="68"/>
      <c r="F1301" s="69"/>
      <c r="G1301" s="70"/>
      <c r="H1301" s="68"/>
      <c r="I1301" s="68"/>
      <c r="J1301" s="71"/>
      <c r="K1301" s="72"/>
      <c r="L1301" s="60"/>
    </row>
    <row r="1302" spans="1:12" ht="13.5" thickTop="1">
      <c r="A1302" s="203" t="s">
        <v>46</v>
      </c>
      <c r="B1302" s="206" t="s">
        <v>3</v>
      </c>
      <c r="C1302" s="26" t="s">
        <v>47</v>
      </c>
      <c r="D1302" s="26" t="s">
        <v>6</v>
      </c>
      <c r="E1302" s="27">
        <v>1</v>
      </c>
      <c r="F1302" s="28">
        <v>400</v>
      </c>
      <c r="G1302" s="28">
        <f>F1302/I1302</f>
        <v>92.88211406038492</v>
      </c>
      <c r="H1302" s="29">
        <f>G1302/G1303</f>
        <v>1</v>
      </c>
      <c r="I1302" s="30">
        <f>(F1305+F1308)/(G1305+G1308)</f>
        <v>4.306534191716936</v>
      </c>
      <c r="J1302" s="27">
        <f>E1302*I1302</f>
        <v>4.306534191716936</v>
      </c>
      <c r="K1302" s="31">
        <f>G1302*J1302</f>
        <v>400</v>
      </c>
      <c r="L1302" s="207">
        <f>K1303/G1303</f>
        <v>4.306534191716936</v>
      </c>
    </row>
    <row r="1303" spans="1:12" ht="12.75">
      <c r="A1303" s="204"/>
      <c r="B1303" s="199"/>
      <c r="C1303" s="32"/>
      <c r="D1303" s="32"/>
      <c r="E1303" s="33"/>
      <c r="F1303" s="38">
        <f>SUM(F1302)</f>
        <v>400</v>
      </c>
      <c r="G1303" s="38">
        <f>SUM(G1302:G1302)</f>
        <v>92.88211406038492</v>
      </c>
      <c r="H1303" s="39">
        <f>SUM(H1302:H1302)</f>
        <v>1</v>
      </c>
      <c r="I1303" s="40"/>
      <c r="J1303" s="41"/>
      <c r="K1303" s="42">
        <f>SUM(K1302:K1302)</f>
        <v>400</v>
      </c>
      <c r="L1303" s="200"/>
    </row>
    <row r="1304" spans="1:12" ht="12.75">
      <c r="A1304" s="204"/>
      <c r="B1304" s="43"/>
      <c r="C1304" s="44"/>
      <c r="D1304" s="44"/>
      <c r="E1304" s="45"/>
      <c r="F1304" s="46"/>
      <c r="G1304" s="46"/>
      <c r="H1304" s="47" t="s">
        <v>231</v>
      </c>
      <c r="I1304" s="48"/>
      <c r="J1304" s="45"/>
      <c r="K1304" s="49"/>
      <c r="L1304" s="50"/>
    </row>
    <row r="1305" spans="1:12" ht="12.75">
      <c r="A1305" s="204"/>
      <c r="B1305" s="199" t="s">
        <v>156</v>
      </c>
      <c r="C1305" s="32" t="s">
        <v>47</v>
      </c>
      <c r="D1305" s="32" t="s">
        <v>6</v>
      </c>
      <c r="E1305" s="33">
        <v>1</v>
      </c>
      <c r="F1305" s="34">
        <v>77515</v>
      </c>
      <c r="G1305" s="34">
        <v>17652</v>
      </c>
      <c r="H1305" s="35">
        <f>G1305/G1306</f>
        <v>1</v>
      </c>
      <c r="I1305" s="36">
        <f>F1305/G1305</f>
        <v>4.391287106276909</v>
      </c>
      <c r="J1305" s="33">
        <f>E1305*I1305</f>
        <v>4.391287106276909</v>
      </c>
      <c r="K1305" s="37">
        <f>G1305*J1305</f>
        <v>77515</v>
      </c>
      <c r="L1305" s="200">
        <f>K1306/G1306</f>
        <v>4.391287106276909</v>
      </c>
    </row>
    <row r="1306" spans="1:12" ht="12.75">
      <c r="A1306" s="204"/>
      <c r="B1306" s="199"/>
      <c r="C1306" s="32"/>
      <c r="D1306" s="32"/>
      <c r="E1306" s="33"/>
      <c r="F1306" s="38">
        <f>SUM(F1305)</f>
        <v>77515</v>
      </c>
      <c r="G1306" s="38">
        <f>SUM(G1305)</f>
        <v>17652</v>
      </c>
      <c r="H1306" s="39">
        <f>SUM(H1305:H1305)</f>
        <v>1</v>
      </c>
      <c r="I1306" s="40"/>
      <c r="J1306" s="41"/>
      <c r="K1306" s="42">
        <f>SUM(K1305:K1305)</f>
        <v>77515</v>
      </c>
      <c r="L1306" s="200"/>
    </row>
    <row r="1307" spans="1:12" ht="12.75">
      <c r="A1307" s="204"/>
      <c r="B1307" s="43"/>
      <c r="C1307" s="44"/>
      <c r="D1307" s="44"/>
      <c r="E1307" s="45"/>
      <c r="F1307" s="46"/>
      <c r="G1307" s="46"/>
      <c r="H1307" s="47" t="s">
        <v>231</v>
      </c>
      <c r="I1307" s="48"/>
      <c r="J1307" s="45"/>
      <c r="K1307" s="49"/>
      <c r="L1307" s="50"/>
    </row>
    <row r="1308" spans="1:12" ht="12.75">
      <c r="A1308" s="204"/>
      <c r="B1308" s="199" t="s">
        <v>232</v>
      </c>
      <c r="C1308" s="32" t="s">
        <v>47</v>
      </c>
      <c r="D1308" s="32" t="s">
        <v>6</v>
      </c>
      <c r="E1308" s="33">
        <v>1</v>
      </c>
      <c r="F1308" s="34">
        <v>7440</v>
      </c>
      <c r="G1308" s="34">
        <v>2075</v>
      </c>
      <c r="H1308" s="35">
        <f>G1308/G1309</f>
        <v>1</v>
      </c>
      <c r="I1308" s="36">
        <f>F1308/G1308</f>
        <v>3.585542168674699</v>
      </c>
      <c r="J1308" s="33">
        <f>E1308*I1308</f>
        <v>3.585542168674699</v>
      </c>
      <c r="K1308" s="37">
        <f>G1308*J1308</f>
        <v>7440</v>
      </c>
      <c r="L1308" s="200">
        <f>K1309/G1309</f>
        <v>3.585542168674699</v>
      </c>
    </row>
    <row r="1309" spans="1:12" ht="12.75">
      <c r="A1309" s="204"/>
      <c r="B1309" s="199"/>
      <c r="C1309" s="32"/>
      <c r="D1309" s="32"/>
      <c r="E1309" s="33"/>
      <c r="F1309" s="38">
        <f>SUM(F1308)</f>
        <v>7440</v>
      </c>
      <c r="G1309" s="38">
        <f>SUM(G1308)</f>
        <v>2075</v>
      </c>
      <c r="H1309" s="39">
        <f>SUM(H1308:H1308)</f>
        <v>1</v>
      </c>
      <c r="I1309" s="40"/>
      <c r="J1309" s="41"/>
      <c r="K1309" s="42">
        <f>SUM(K1308:K1308)</f>
        <v>7440</v>
      </c>
      <c r="L1309" s="200"/>
    </row>
    <row r="1310" spans="1:12" ht="12.75">
      <c r="A1310" s="204"/>
      <c r="B1310" s="43"/>
      <c r="C1310" s="44"/>
      <c r="D1310" s="44"/>
      <c r="E1310" s="45"/>
      <c r="F1310" s="46"/>
      <c r="G1310" s="46"/>
      <c r="H1310" s="47" t="s">
        <v>231</v>
      </c>
      <c r="I1310" s="48"/>
      <c r="J1310" s="45"/>
      <c r="K1310" s="49"/>
      <c r="L1310" s="50"/>
    </row>
    <row r="1311" spans="1:12" ht="12.75">
      <c r="A1311" s="204"/>
      <c r="B1311" s="199" t="s">
        <v>233</v>
      </c>
      <c r="C1311" s="32" t="str">
        <f>C1308</f>
        <v>16-356-30 </v>
      </c>
      <c r="D1311" s="32" t="str">
        <f>D1308</f>
        <v>CAPSULE   </v>
      </c>
      <c r="E1311" s="33">
        <f>(E1302*(F1302/F1311))+(E1305*(F1305/F1311))+(E1308*(F1308/F1311))</f>
        <v>1</v>
      </c>
      <c r="F1311" s="34">
        <f>F1302+F1305+F1308</f>
        <v>85355</v>
      </c>
      <c r="G1311" s="34">
        <f>G1302+G1305+G1308</f>
        <v>19819.882114060383</v>
      </c>
      <c r="H1311" s="35">
        <f>G1311/G1312</f>
        <v>1</v>
      </c>
      <c r="I1311" s="36">
        <f>F1311/G1311</f>
        <v>4.306534191716937</v>
      </c>
      <c r="J1311" s="33">
        <f>E1311*I1311</f>
        <v>4.306534191716937</v>
      </c>
      <c r="K1311" s="37">
        <f>G1311*J1311</f>
        <v>85355</v>
      </c>
      <c r="L1311" s="200">
        <f>K1312/G1312</f>
        <v>4.306534191716937</v>
      </c>
    </row>
    <row r="1312" spans="1:12" ht="13.5" thickBot="1">
      <c r="A1312" s="205"/>
      <c r="B1312" s="201"/>
      <c r="C1312" s="51"/>
      <c r="D1312" s="51"/>
      <c r="E1312" s="52"/>
      <c r="F1312" s="53">
        <f>SUM(F1311:F1311)</f>
        <v>85355</v>
      </c>
      <c r="G1312" s="53">
        <f>SUM(G1311:G1311)</f>
        <v>19819.882114060383</v>
      </c>
      <c r="H1312" s="54">
        <f>SUM(H1311:H1311)</f>
        <v>1</v>
      </c>
      <c r="I1312" s="55" t="s">
        <v>231</v>
      </c>
      <c r="J1312" s="56"/>
      <c r="K1312" s="57">
        <f>SUM(K1311:K1311)</f>
        <v>85355</v>
      </c>
      <c r="L1312" s="202"/>
    </row>
    <row r="1313" spans="1:12" ht="14.25" thickBot="1" thickTop="1">
      <c r="A1313" s="66"/>
      <c r="B1313" s="67"/>
      <c r="C1313" s="67"/>
      <c r="D1313" s="67"/>
      <c r="E1313" s="68"/>
      <c r="F1313" s="69"/>
      <c r="G1313" s="70"/>
      <c r="H1313" s="68"/>
      <c r="I1313" s="68"/>
      <c r="J1313" s="71"/>
      <c r="K1313" s="72"/>
      <c r="L1313" s="60"/>
    </row>
    <row r="1314" spans="1:12" ht="13.5" thickTop="1">
      <c r="A1314" s="203" t="s">
        <v>46</v>
      </c>
      <c r="B1314" s="206" t="s">
        <v>3</v>
      </c>
      <c r="C1314" s="26" t="s">
        <v>169</v>
      </c>
      <c r="D1314" s="26" t="s">
        <v>12</v>
      </c>
      <c r="E1314" s="27">
        <v>1</v>
      </c>
      <c r="F1314" s="28">
        <v>0.0001</v>
      </c>
      <c r="G1314" s="28">
        <v>0.0001</v>
      </c>
      <c r="H1314" s="29">
        <f>G1314/G1315</f>
        <v>1</v>
      </c>
      <c r="I1314" s="30">
        <f>F1314/G1314</f>
        <v>1</v>
      </c>
      <c r="J1314" s="27">
        <f>E1314*I1314</f>
        <v>1</v>
      </c>
      <c r="K1314" s="31">
        <f>G1314*J1314</f>
        <v>0.0001</v>
      </c>
      <c r="L1314" s="207">
        <f>K1315/G1315</f>
        <v>1</v>
      </c>
    </row>
    <row r="1315" spans="1:12" ht="12.75">
      <c r="A1315" s="204"/>
      <c r="B1315" s="199"/>
      <c r="C1315" s="32"/>
      <c r="D1315" s="32"/>
      <c r="E1315" s="33"/>
      <c r="F1315" s="38">
        <f>SUM(F1314)</f>
        <v>0.0001</v>
      </c>
      <c r="G1315" s="38">
        <f>SUM(G1314:G1314)</f>
        <v>0.0001</v>
      </c>
      <c r="H1315" s="39">
        <f>SUM(H1314:H1314)</f>
        <v>1</v>
      </c>
      <c r="I1315" s="40"/>
      <c r="J1315" s="41"/>
      <c r="K1315" s="42">
        <f>SUM(K1314:K1314)</f>
        <v>0.0001</v>
      </c>
      <c r="L1315" s="200"/>
    </row>
    <row r="1316" spans="1:12" ht="12.75">
      <c r="A1316" s="204"/>
      <c r="B1316" s="43"/>
      <c r="C1316" s="44"/>
      <c r="D1316" s="44"/>
      <c r="E1316" s="45"/>
      <c r="F1316" s="46"/>
      <c r="G1316" s="46"/>
      <c r="H1316" s="47" t="s">
        <v>231</v>
      </c>
      <c r="I1316" s="48"/>
      <c r="J1316" s="45"/>
      <c r="K1316" s="49"/>
      <c r="L1316" s="50"/>
    </row>
    <row r="1317" spans="1:12" ht="12.75">
      <c r="A1317" s="204"/>
      <c r="B1317" s="199" t="s">
        <v>156</v>
      </c>
      <c r="C1317" s="32" t="s">
        <v>169</v>
      </c>
      <c r="D1317" s="32" t="s">
        <v>12</v>
      </c>
      <c r="E1317" s="33">
        <v>1</v>
      </c>
      <c r="F1317" s="34">
        <v>50006</v>
      </c>
      <c r="G1317" s="34">
        <v>15161</v>
      </c>
      <c r="H1317" s="35">
        <f>G1317/G1318</f>
        <v>1</v>
      </c>
      <c r="I1317" s="36">
        <f>F1317/G1317</f>
        <v>3.298331244640855</v>
      </c>
      <c r="J1317" s="33">
        <f>E1317*I1317</f>
        <v>3.298331244640855</v>
      </c>
      <c r="K1317" s="37">
        <f>G1317*J1317</f>
        <v>50006</v>
      </c>
      <c r="L1317" s="200">
        <f>K1318/G1318</f>
        <v>3.298331244640855</v>
      </c>
    </row>
    <row r="1318" spans="1:12" ht="12.75">
      <c r="A1318" s="204"/>
      <c r="B1318" s="199"/>
      <c r="C1318" s="32"/>
      <c r="D1318" s="32"/>
      <c r="E1318" s="33"/>
      <c r="F1318" s="38">
        <f>SUM(F1317)</f>
        <v>50006</v>
      </c>
      <c r="G1318" s="38">
        <f>SUM(G1317)</f>
        <v>15161</v>
      </c>
      <c r="H1318" s="39">
        <f>SUM(H1317:H1317)</f>
        <v>1</v>
      </c>
      <c r="I1318" s="40"/>
      <c r="J1318" s="41"/>
      <c r="K1318" s="42">
        <f>SUM(K1317:K1317)</f>
        <v>50006</v>
      </c>
      <c r="L1318" s="200"/>
    </row>
    <row r="1319" spans="1:12" ht="12.75">
      <c r="A1319" s="204"/>
      <c r="B1319" s="43"/>
      <c r="C1319" s="44"/>
      <c r="D1319" s="44"/>
      <c r="E1319" s="45"/>
      <c r="F1319" s="46"/>
      <c r="G1319" s="46"/>
      <c r="H1319" s="47" t="s">
        <v>231</v>
      </c>
      <c r="I1319" s="48"/>
      <c r="J1319" s="45"/>
      <c r="K1319" s="49"/>
      <c r="L1319" s="50"/>
    </row>
    <row r="1320" spans="1:12" ht="12.75">
      <c r="A1320" s="204"/>
      <c r="B1320" s="199" t="s">
        <v>232</v>
      </c>
      <c r="C1320" s="32" t="s">
        <v>169</v>
      </c>
      <c r="D1320" s="32" t="s">
        <v>12</v>
      </c>
      <c r="E1320" s="33">
        <v>1</v>
      </c>
      <c r="F1320" s="34">
        <v>4470</v>
      </c>
      <c r="G1320" s="34">
        <v>1545</v>
      </c>
      <c r="H1320" s="35">
        <f>G1320/G1321</f>
        <v>1</v>
      </c>
      <c r="I1320" s="36">
        <f>F1320/G1320</f>
        <v>2.8932038834951457</v>
      </c>
      <c r="J1320" s="33">
        <f>E1320*I1320</f>
        <v>2.8932038834951457</v>
      </c>
      <c r="K1320" s="37">
        <f>G1320*J1320</f>
        <v>4470</v>
      </c>
      <c r="L1320" s="200">
        <f>K1321/G1321</f>
        <v>2.8932038834951457</v>
      </c>
    </row>
    <row r="1321" spans="1:12" ht="12.75">
      <c r="A1321" s="204"/>
      <c r="B1321" s="199"/>
      <c r="C1321" s="32"/>
      <c r="D1321" s="32"/>
      <c r="E1321" s="33"/>
      <c r="F1321" s="38">
        <f>SUM(F1320)</f>
        <v>4470</v>
      </c>
      <c r="G1321" s="38">
        <f>SUM(G1320)</f>
        <v>1545</v>
      </c>
      <c r="H1321" s="39">
        <f>SUM(H1320:H1320)</f>
        <v>1</v>
      </c>
      <c r="I1321" s="40"/>
      <c r="J1321" s="41"/>
      <c r="K1321" s="42">
        <f>SUM(K1320:K1320)</f>
        <v>4470</v>
      </c>
      <c r="L1321" s="200"/>
    </row>
    <row r="1322" spans="1:12" ht="12.75">
      <c r="A1322" s="204"/>
      <c r="B1322" s="43"/>
      <c r="C1322" s="44"/>
      <c r="D1322" s="44"/>
      <c r="E1322" s="45"/>
      <c r="F1322" s="46"/>
      <c r="G1322" s="46"/>
      <c r="H1322" s="47" t="s">
        <v>231</v>
      </c>
      <c r="I1322" s="48"/>
      <c r="J1322" s="45"/>
      <c r="K1322" s="49"/>
      <c r="L1322" s="50"/>
    </row>
    <row r="1323" spans="1:12" ht="12.75">
      <c r="A1323" s="204"/>
      <c r="B1323" s="199" t="s">
        <v>233</v>
      </c>
      <c r="C1323" s="32" t="str">
        <f>C1320</f>
        <v>32-713-60 </v>
      </c>
      <c r="D1323" s="32" t="str">
        <f>D1320</f>
        <v>TABLET    </v>
      </c>
      <c r="E1323" s="33">
        <f>(E1314*(F1314/F1323))+(E1317*(F1317/F1323))+(E1320*(F1320/F1323))</f>
        <v>1</v>
      </c>
      <c r="F1323" s="34">
        <f>F1314+F1317+F1320</f>
        <v>54476.0001</v>
      </c>
      <c r="G1323" s="34">
        <f>G1314+G1317+G1320</f>
        <v>16706.000099999997</v>
      </c>
      <c r="H1323" s="35">
        <f>G1323/G1324</f>
        <v>1</v>
      </c>
      <c r="I1323" s="36">
        <f>F1323/G1323</f>
        <v>3.2608643465768927</v>
      </c>
      <c r="J1323" s="33">
        <f>E1323*I1323</f>
        <v>3.2608643465768927</v>
      </c>
      <c r="K1323" s="37">
        <f>G1323*J1323</f>
        <v>54476.0001</v>
      </c>
      <c r="L1323" s="200">
        <f>K1324/G1324</f>
        <v>3.2608643465768927</v>
      </c>
    </row>
    <row r="1324" spans="1:12" ht="13.5" thickBot="1">
      <c r="A1324" s="205"/>
      <c r="B1324" s="201"/>
      <c r="C1324" s="51"/>
      <c r="D1324" s="51"/>
      <c r="E1324" s="52"/>
      <c r="F1324" s="53">
        <f>SUM(F1323:F1323)</f>
        <v>54476.0001</v>
      </c>
      <c r="G1324" s="53">
        <f>SUM(G1323:G1323)</f>
        <v>16706.000099999997</v>
      </c>
      <c r="H1324" s="54">
        <f>SUM(H1323:H1323)</f>
        <v>1</v>
      </c>
      <c r="I1324" s="55" t="s">
        <v>231</v>
      </c>
      <c r="J1324" s="56"/>
      <c r="K1324" s="57">
        <f>SUM(K1323:K1323)</f>
        <v>54476.0001</v>
      </c>
      <c r="L1324" s="202"/>
    </row>
    <row r="1325" spans="1:12" ht="14.25" thickBot="1" thickTop="1">
      <c r="A1325" s="58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60"/>
    </row>
    <row r="1326" spans="1:12" ht="13.5" thickTop="1">
      <c r="A1326" s="203" t="s">
        <v>60</v>
      </c>
      <c r="B1326" s="210" t="s">
        <v>3</v>
      </c>
      <c r="C1326" s="26" t="s">
        <v>61</v>
      </c>
      <c r="D1326" s="26" t="s">
        <v>62</v>
      </c>
      <c r="E1326" s="27">
        <v>1</v>
      </c>
      <c r="F1326" s="28">
        <v>450</v>
      </c>
      <c r="G1326" s="28">
        <f>F1326/I1326</f>
        <v>206.2704471101418</v>
      </c>
      <c r="H1326" s="29">
        <f>G1326/G1328</f>
        <v>0.2792319586171781</v>
      </c>
      <c r="I1326" s="30">
        <f>(F1330+F1334)/(G1330+G1334)</f>
        <v>2.1816019032513876</v>
      </c>
      <c r="J1326" s="27">
        <f>E1326*I1326</f>
        <v>2.1816019032513876</v>
      </c>
      <c r="K1326" s="31">
        <f>G1326*J1326</f>
        <v>450</v>
      </c>
      <c r="L1326" s="207">
        <f>K1328/G1328</f>
        <v>2.1158607906909936</v>
      </c>
    </row>
    <row r="1327" spans="1:12" ht="12.75">
      <c r="A1327" s="204"/>
      <c r="B1327" s="208"/>
      <c r="C1327" s="32" t="s">
        <v>85</v>
      </c>
      <c r="D1327" s="32" t="s">
        <v>62</v>
      </c>
      <c r="E1327" s="33">
        <v>1</v>
      </c>
      <c r="F1327" s="34">
        <v>1113</v>
      </c>
      <c r="G1327" s="34">
        <f>F1327/I1327</f>
        <v>532.4359965635739</v>
      </c>
      <c r="H1327" s="35">
        <f>G1327/G1328</f>
        <v>0.7207680413828218</v>
      </c>
      <c r="I1327" s="36">
        <f>(F1331+F1335)/(G1331+G1335)</f>
        <v>2.0903920981741995</v>
      </c>
      <c r="J1327" s="33">
        <f>E1327*I1327</f>
        <v>2.0903920981741995</v>
      </c>
      <c r="K1327" s="37">
        <f>G1327*J1327</f>
        <v>1113</v>
      </c>
      <c r="L1327" s="200"/>
    </row>
    <row r="1328" spans="1:12" ht="12.75">
      <c r="A1328" s="204"/>
      <c r="B1328" s="208"/>
      <c r="C1328" s="32"/>
      <c r="D1328" s="32"/>
      <c r="E1328" s="33"/>
      <c r="F1328" s="38">
        <f>SUM(F1326:F1327)</f>
        <v>1563</v>
      </c>
      <c r="G1328" s="38">
        <f>SUM(G1326:G1327)</f>
        <v>738.7064436737157</v>
      </c>
      <c r="H1328" s="39">
        <f>SUM(H1326:H1327)</f>
        <v>0.9999999999999999</v>
      </c>
      <c r="I1328" s="40"/>
      <c r="J1328" s="41"/>
      <c r="K1328" s="42">
        <f>SUM(K1326:K1327)</f>
        <v>1563</v>
      </c>
      <c r="L1328" s="200"/>
    </row>
    <row r="1329" spans="1:12" ht="12.75">
      <c r="A1329" s="204"/>
      <c r="B1329" s="43"/>
      <c r="C1329" s="44"/>
      <c r="D1329" s="44"/>
      <c r="E1329" s="45"/>
      <c r="F1329" s="46"/>
      <c r="G1329" s="46"/>
      <c r="H1329" s="47" t="s">
        <v>231</v>
      </c>
      <c r="I1329" s="48"/>
      <c r="J1329" s="45"/>
      <c r="K1329" s="49"/>
      <c r="L1329" s="50"/>
    </row>
    <row r="1330" spans="1:12" ht="12.75">
      <c r="A1330" s="204"/>
      <c r="B1330" s="208" t="s">
        <v>156</v>
      </c>
      <c r="C1330" s="32" t="s">
        <v>61</v>
      </c>
      <c r="D1330" s="32" t="s">
        <v>62</v>
      </c>
      <c r="E1330" s="33">
        <v>1</v>
      </c>
      <c r="F1330" s="34">
        <v>2631</v>
      </c>
      <c r="G1330" s="34">
        <v>1221</v>
      </c>
      <c r="H1330" s="35">
        <f>G1330/G1332</f>
        <v>0.26882430647291944</v>
      </c>
      <c r="I1330" s="36">
        <f>F1330/G1330</f>
        <v>2.154791154791155</v>
      </c>
      <c r="J1330" s="33">
        <f>E1330*I1330</f>
        <v>2.154791154791155</v>
      </c>
      <c r="K1330" s="37">
        <f>G1330*J1330</f>
        <v>2631</v>
      </c>
      <c r="L1330" s="200">
        <f>K1332/G1332</f>
        <v>2.103698811096433</v>
      </c>
    </row>
    <row r="1331" spans="1:12" ht="12.75">
      <c r="A1331" s="204"/>
      <c r="B1331" s="208"/>
      <c r="C1331" s="32" t="s">
        <v>85</v>
      </c>
      <c r="D1331" s="32" t="s">
        <v>62</v>
      </c>
      <c r="E1331" s="33">
        <v>1</v>
      </c>
      <c r="F1331" s="34">
        <v>6924</v>
      </c>
      <c r="G1331" s="34">
        <v>3321</v>
      </c>
      <c r="H1331" s="35">
        <f>G1331/G1332</f>
        <v>0.7311756935270806</v>
      </c>
      <c r="I1331" s="36">
        <f>F1331/G1331</f>
        <v>2.084914182475158</v>
      </c>
      <c r="J1331" s="33">
        <f>E1331*I1331</f>
        <v>2.084914182475158</v>
      </c>
      <c r="K1331" s="37">
        <f>G1331*J1331</f>
        <v>6924</v>
      </c>
      <c r="L1331" s="200"/>
    </row>
    <row r="1332" spans="1:12" ht="12.75">
      <c r="A1332" s="204"/>
      <c r="B1332" s="208"/>
      <c r="C1332" s="32"/>
      <c r="D1332" s="32"/>
      <c r="E1332" s="33"/>
      <c r="F1332" s="38">
        <f>SUM(F1330:F1331)</f>
        <v>9555</v>
      </c>
      <c r="G1332" s="38">
        <f>SUM(G1330:G1331)</f>
        <v>4542</v>
      </c>
      <c r="H1332" s="39">
        <f>SUM(H1330:H1331)</f>
        <v>1</v>
      </c>
      <c r="I1332" s="40"/>
      <c r="J1332" s="41"/>
      <c r="K1332" s="42">
        <f>SUM(K1330:K1331)</f>
        <v>9555</v>
      </c>
      <c r="L1332" s="200"/>
    </row>
    <row r="1333" spans="1:12" ht="12.75">
      <c r="A1333" s="204"/>
      <c r="B1333" s="43"/>
      <c r="C1333" s="44"/>
      <c r="D1333" s="44"/>
      <c r="E1333" s="45"/>
      <c r="F1333" s="46"/>
      <c r="G1333" s="46"/>
      <c r="H1333" s="47" t="s">
        <v>231</v>
      </c>
      <c r="I1333" s="48"/>
      <c r="J1333" s="45"/>
      <c r="K1333" s="49"/>
      <c r="L1333" s="50"/>
    </row>
    <row r="1334" spans="1:12" ht="12.75">
      <c r="A1334" s="204"/>
      <c r="B1334" s="208" t="s">
        <v>232</v>
      </c>
      <c r="C1334" s="32" t="s">
        <v>61</v>
      </c>
      <c r="D1334" s="32" t="s">
        <v>62</v>
      </c>
      <c r="E1334" s="33">
        <v>1</v>
      </c>
      <c r="F1334" s="34">
        <v>120</v>
      </c>
      <c r="G1334" s="34">
        <v>40</v>
      </c>
      <c r="H1334" s="35">
        <f>G1334/G1336</f>
        <v>0.6666666666666666</v>
      </c>
      <c r="I1334" s="36">
        <f>F1334/G1334</f>
        <v>3</v>
      </c>
      <c r="J1334" s="33">
        <f>E1334*I1334</f>
        <v>3</v>
      </c>
      <c r="K1334" s="37">
        <f>G1334*J1334</f>
        <v>120</v>
      </c>
      <c r="L1334" s="200">
        <f>K1336/G1336</f>
        <v>3</v>
      </c>
    </row>
    <row r="1335" spans="1:12" ht="12.75">
      <c r="A1335" s="204"/>
      <c r="B1335" s="208"/>
      <c r="C1335" s="32" t="s">
        <v>85</v>
      </c>
      <c r="D1335" s="32" t="s">
        <v>62</v>
      </c>
      <c r="E1335" s="33">
        <v>1</v>
      </c>
      <c r="F1335" s="34">
        <v>60</v>
      </c>
      <c r="G1335" s="34">
        <v>20</v>
      </c>
      <c r="H1335" s="35">
        <f>G1335/G1336</f>
        <v>0.3333333333333333</v>
      </c>
      <c r="I1335" s="36">
        <f>F1335/G1335</f>
        <v>3</v>
      </c>
      <c r="J1335" s="33">
        <f>E1335*I1335</f>
        <v>3</v>
      </c>
      <c r="K1335" s="37">
        <f>G1335*J1335</f>
        <v>60</v>
      </c>
      <c r="L1335" s="200"/>
    </row>
    <row r="1336" spans="1:12" ht="12.75">
      <c r="A1336" s="204"/>
      <c r="B1336" s="208"/>
      <c r="C1336" s="32"/>
      <c r="D1336" s="32"/>
      <c r="E1336" s="33"/>
      <c r="F1336" s="38">
        <f>SUM(F1334:F1335)</f>
        <v>180</v>
      </c>
      <c r="G1336" s="38">
        <f>SUM(G1334:G1335)</f>
        <v>60</v>
      </c>
      <c r="H1336" s="39">
        <f>SUM(H1334:H1335)</f>
        <v>1</v>
      </c>
      <c r="I1336" s="40"/>
      <c r="J1336" s="41"/>
      <c r="K1336" s="42">
        <f>SUM(K1334:K1335)</f>
        <v>180</v>
      </c>
      <c r="L1336" s="200"/>
    </row>
    <row r="1337" spans="1:12" ht="12.75">
      <c r="A1337" s="204"/>
      <c r="B1337" s="43"/>
      <c r="C1337" s="44"/>
      <c r="D1337" s="44"/>
      <c r="E1337" s="45"/>
      <c r="F1337" s="46"/>
      <c r="G1337" s="46"/>
      <c r="H1337" s="47" t="s">
        <v>231</v>
      </c>
      <c r="I1337" s="48"/>
      <c r="J1337" s="45"/>
      <c r="K1337" s="49"/>
      <c r="L1337" s="50"/>
    </row>
    <row r="1338" spans="1:12" ht="12.75">
      <c r="A1338" s="204"/>
      <c r="B1338" s="208" t="s">
        <v>233</v>
      </c>
      <c r="C1338" s="32" t="str">
        <f>C1334</f>
        <v>30-16.2MG </v>
      </c>
      <c r="D1338" s="32" t="str">
        <f>D1334</f>
        <v>SUPP.RECT </v>
      </c>
      <c r="E1338" s="33">
        <f>(E1326*(F1326/F1338))+(E1330*(F1330/F1338))+(E1334*(F1334/F1338))</f>
        <v>1</v>
      </c>
      <c r="F1338" s="34">
        <f>F1326+F1330+F1334</f>
        <v>3201</v>
      </c>
      <c r="G1338" s="34">
        <f>G1326+G1330+G1334</f>
        <v>1467.2704471101417</v>
      </c>
      <c r="H1338" s="35">
        <f>G1338/G1340</f>
        <v>0.27473340139265345</v>
      </c>
      <c r="I1338" s="36">
        <f>F1338/G1338</f>
        <v>2.181601903251388</v>
      </c>
      <c r="J1338" s="33">
        <f>E1338*I1338</f>
        <v>2.181601903251388</v>
      </c>
      <c r="K1338" s="37">
        <f>G1338*J1338</f>
        <v>3201.0000000000005</v>
      </c>
      <c r="L1338" s="200">
        <f>K1340/G1340</f>
        <v>2.1154504781634165</v>
      </c>
    </row>
    <row r="1339" spans="1:12" ht="12.75">
      <c r="A1339" s="204"/>
      <c r="B1339" s="208"/>
      <c r="C1339" s="32" t="str">
        <f>C1335</f>
        <v>60-16.2MG </v>
      </c>
      <c r="D1339" s="32" t="str">
        <f>D1335</f>
        <v>SUPP.RECT </v>
      </c>
      <c r="E1339" s="33">
        <f>(E1327*(F1327/F1339))+(E1331*(F1331/F1339))+(E1335*(F1335/F1339))</f>
        <v>1</v>
      </c>
      <c r="F1339" s="34">
        <f>F1327+F1331+F1335</f>
        <v>8097</v>
      </c>
      <c r="G1339" s="34">
        <f>G1327+G1331+G1335</f>
        <v>3873.435996563574</v>
      </c>
      <c r="H1339" s="35">
        <f>G1339/G1340</f>
        <v>0.7252665986073465</v>
      </c>
      <c r="I1339" s="36">
        <f>F1339/G1339</f>
        <v>2.0903920981741995</v>
      </c>
      <c r="J1339" s="33">
        <f>E1339*I1339</f>
        <v>2.0903920981741995</v>
      </c>
      <c r="K1339" s="37">
        <f>G1339*J1339</f>
        <v>8097.000000000001</v>
      </c>
      <c r="L1339" s="200"/>
    </row>
    <row r="1340" spans="1:12" ht="13.5" thickBot="1">
      <c r="A1340" s="205"/>
      <c r="B1340" s="209"/>
      <c r="C1340" s="51"/>
      <c r="D1340" s="51"/>
      <c r="E1340" s="52"/>
      <c r="F1340" s="53">
        <f>SUM(F1338:F1339)</f>
        <v>11298</v>
      </c>
      <c r="G1340" s="53">
        <f>SUM(G1338:G1339)</f>
        <v>5340.7064436737155</v>
      </c>
      <c r="H1340" s="54">
        <f>SUM(H1338:H1339)</f>
        <v>1</v>
      </c>
      <c r="I1340" s="55" t="s">
        <v>231</v>
      </c>
      <c r="J1340" s="56"/>
      <c r="K1340" s="57">
        <f>SUM(K1338:K1339)</f>
        <v>11298.000000000002</v>
      </c>
      <c r="L1340" s="202"/>
    </row>
    <row r="1341" spans="1:12" ht="14.25" thickBot="1" thickTop="1">
      <c r="A1341" s="183"/>
      <c r="B1341" s="192"/>
      <c r="C1341" s="184"/>
      <c r="D1341" s="184"/>
      <c r="E1341" s="185"/>
      <c r="F1341" s="186"/>
      <c r="G1341" s="186"/>
      <c r="H1341" s="187"/>
      <c r="I1341" s="188"/>
      <c r="J1341" s="189"/>
      <c r="K1341" s="190"/>
      <c r="L1341" s="191"/>
    </row>
    <row r="1342" spans="1:12" ht="13.5" thickTop="1">
      <c r="A1342" s="203" t="s">
        <v>48</v>
      </c>
      <c r="B1342" s="206" t="s">
        <v>3</v>
      </c>
      <c r="C1342" s="26" t="s">
        <v>49</v>
      </c>
      <c r="D1342" s="26" t="s">
        <v>12</v>
      </c>
      <c r="E1342" s="27">
        <v>1</v>
      </c>
      <c r="F1342" s="28">
        <v>2244</v>
      </c>
      <c r="G1342" s="28">
        <v>330</v>
      </c>
      <c r="H1342" s="29">
        <f>G1342/G1343</f>
        <v>1</v>
      </c>
      <c r="I1342" s="30">
        <f>F1342/G1342</f>
        <v>6.8</v>
      </c>
      <c r="J1342" s="27">
        <f>E1342*I1342</f>
        <v>6.8</v>
      </c>
      <c r="K1342" s="31">
        <f>G1342*J1342</f>
        <v>2244</v>
      </c>
      <c r="L1342" s="207">
        <f>K1343/G1343</f>
        <v>6.8</v>
      </c>
    </row>
    <row r="1343" spans="1:12" ht="12.75">
      <c r="A1343" s="204"/>
      <c r="B1343" s="199"/>
      <c r="C1343" s="32"/>
      <c r="D1343" s="32"/>
      <c r="E1343" s="33"/>
      <c r="F1343" s="38">
        <f>SUM(F1342)</f>
        <v>2244</v>
      </c>
      <c r="G1343" s="38">
        <f>SUM(G1342:G1342)</f>
        <v>330</v>
      </c>
      <c r="H1343" s="39">
        <f>SUM(H1342:H1342)</f>
        <v>1</v>
      </c>
      <c r="I1343" s="40"/>
      <c r="J1343" s="41"/>
      <c r="K1343" s="42">
        <f>SUM(K1342:K1342)</f>
        <v>2244</v>
      </c>
      <c r="L1343" s="200"/>
    </row>
    <row r="1344" spans="1:12" ht="12.75">
      <c r="A1344" s="204"/>
      <c r="B1344" s="43"/>
      <c r="C1344" s="44"/>
      <c r="D1344" s="44"/>
      <c r="E1344" s="45"/>
      <c r="F1344" s="46"/>
      <c r="G1344" s="46"/>
      <c r="H1344" s="47" t="s">
        <v>231</v>
      </c>
      <c r="I1344" s="48"/>
      <c r="J1344" s="45"/>
      <c r="K1344" s="49"/>
      <c r="L1344" s="50"/>
    </row>
    <row r="1345" spans="1:12" ht="12.75">
      <c r="A1345" s="204"/>
      <c r="B1345" s="199" t="s">
        <v>156</v>
      </c>
      <c r="C1345" s="32" t="s">
        <v>49</v>
      </c>
      <c r="D1345" s="32" t="s">
        <v>12</v>
      </c>
      <c r="E1345" s="33">
        <v>1</v>
      </c>
      <c r="F1345" s="34">
        <v>78022</v>
      </c>
      <c r="G1345" s="34">
        <v>18145</v>
      </c>
      <c r="H1345" s="35">
        <f>G1345/G1346</f>
        <v>1</v>
      </c>
      <c r="I1345" s="36">
        <f>F1345/G1345</f>
        <v>4.299917332598512</v>
      </c>
      <c r="J1345" s="33">
        <f>E1345*I1345</f>
        <v>4.299917332598512</v>
      </c>
      <c r="K1345" s="37">
        <f>G1345*J1345</f>
        <v>78022</v>
      </c>
      <c r="L1345" s="200">
        <f>K1346/G1346</f>
        <v>4.299917332598512</v>
      </c>
    </row>
    <row r="1346" spans="1:12" ht="12.75">
      <c r="A1346" s="204"/>
      <c r="B1346" s="199"/>
      <c r="C1346" s="32"/>
      <c r="D1346" s="32"/>
      <c r="E1346" s="33"/>
      <c r="F1346" s="38">
        <f>SUM(F1345)</f>
        <v>78022</v>
      </c>
      <c r="G1346" s="38">
        <f>SUM(G1345)</f>
        <v>18145</v>
      </c>
      <c r="H1346" s="39">
        <f>SUM(H1345:H1345)</f>
        <v>1</v>
      </c>
      <c r="I1346" s="40"/>
      <c r="J1346" s="41"/>
      <c r="K1346" s="42">
        <f>SUM(K1345:K1345)</f>
        <v>78022</v>
      </c>
      <c r="L1346" s="200"/>
    </row>
    <row r="1347" spans="1:12" ht="12.75">
      <c r="A1347" s="204"/>
      <c r="B1347" s="43"/>
      <c r="C1347" s="44"/>
      <c r="D1347" s="44"/>
      <c r="E1347" s="45"/>
      <c r="F1347" s="46"/>
      <c r="G1347" s="46"/>
      <c r="H1347" s="47" t="s">
        <v>231</v>
      </c>
      <c r="I1347" s="48"/>
      <c r="J1347" s="45"/>
      <c r="K1347" s="49"/>
      <c r="L1347" s="50"/>
    </row>
    <row r="1348" spans="1:12" ht="12.75">
      <c r="A1348" s="204"/>
      <c r="B1348" s="199" t="s">
        <v>232</v>
      </c>
      <c r="C1348" s="32" t="s">
        <v>49</v>
      </c>
      <c r="D1348" s="32" t="s">
        <v>12</v>
      </c>
      <c r="E1348" s="33">
        <v>1</v>
      </c>
      <c r="F1348" s="34">
        <v>0.0001</v>
      </c>
      <c r="G1348" s="34">
        <v>0.0001</v>
      </c>
      <c r="H1348" s="35">
        <f>G1348/G1349</f>
        <v>1</v>
      </c>
      <c r="I1348" s="36">
        <f>F1348/G1348</f>
        <v>1</v>
      </c>
      <c r="J1348" s="33">
        <f>E1348*I1348</f>
        <v>1</v>
      </c>
      <c r="K1348" s="37">
        <f>G1348*J1348</f>
        <v>0.0001</v>
      </c>
      <c r="L1348" s="200">
        <f>K1349/G1349</f>
        <v>1</v>
      </c>
    </row>
    <row r="1349" spans="1:12" ht="12.75">
      <c r="A1349" s="204"/>
      <c r="B1349" s="199"/>
      <c r="C1349" s="32"/>
      <c r="D1349" s="32"/>
      <c r="E1349" s="33"/>
      <c r="F1349" s="38">
        <f>SUM(F1348)</f>
        <v>0.0001</v>
      </c>
      <c r="G1349" s="38">
        <f>SUM(G1348)</f>
        <v>0.0001</v>
      </c>
      <c r="H1349" s="39">
        <f>SUM(H1348:H1348)</f>
        <v>1</v>
      </c>
      <c r="I1349" s="40"/>
      <c r="J1349" s="41"/>
      <c r="K1349" s="42">
        <f>SUM(K1348:K1348)</f>
        <v>0.0001</v>
      </c>
      <c r="L1349" s="200"/>
    </row>
    <row r="1350" spans="1:12" ht="12.75">
      <c r="A1350" s="204"/>
      <c r="B1350" s="43"/>
      <c r="C1350" s="44"/>
      <c r="D1350" s="44"/>
      <c r="E1350" s="45"/>
      <c r="F1350" s="46"/>
      <c r="G1350" s="46"/>
      <c r="H1350" s="47" t="s">
        <v>231</v>
      </c>
      <c r="I1350" s="48"/>
      <c r="J1350" s="45"/>
      <c r="K1350" s="49"/>
      <c r="L1350" s="50"/>
    </row>
    <row r="1351" spans="1:12" ht="12.75">
      <c r="A1351" s="204"/>
      <c r="B1351" s="199" t="s">
        <v>233</v>
      </c>
      <c r="C1351" s="32" t="str">
        <f>C1348</f>
        <v>4.5-325MG </v>
      </c>
      <c r="D1351" s="32" t="str">
        <f>D1348</f>
        <v>TABLET    </v>
      </c>
      <c r="E1351" s="33">
        <f>(E1342*(F1342/F1351))+(E1345*(F1345/F1351))+(E1348*(F1348/F1351))</f>
        <v>0.9999999999999999</v>
      </c>
      <c r="F1351" s="34">
        <f>F1342+F1345+F1348</f>
        <v>80266.0001</v>
      </c>
      <c r="G1351" s="34">
        <f>G1342+G1345+G1348</f>
        <v>18475.0001</v>
      </c>
      <c r="H1351" s="35">
        <f>G1351/G1352</f>
        <v>1</v>
      </c>
      <c r="I1351" s="36">
        <f>F1351/G1351</f>
        <v>4.344573730205284</v>
      </c>
      <c r="J1351" s="33">
        <f>E1351*I1351</f>
        <v>4.344573730205283</v>
      </c>
      <c r="K1351" s="37">
        <f>G1351*J1351</f>
        <v>80266.00009999999</v>
      </c>
      <c r="L1351" s="200">
        <f>K1352/G1352</f>
        <v>4.344573730205283</v>
      </c>
    </row>
    <row r="1352" spans="1:12" ht="13.5" thickBot="1">
      <c r="A1352" s="205"/>
      <c r="B1352" s="201"/>
      <c r="C1352" s="51"/>
      <c r="D1352" s="51"/>
      <c r="E1352" s="52"/>
      <c r="F1352" s="53">
        <f>SUM(F1351:F1351)</f>
        <v>80266.0001</v>
      </c>
      <c r="G1352" s="53">
        <f>SUM(G1351:G1351)</f>
        <v>18475.0001</v>
      </c>
      <c r="H1352" s="54">
        <f>SUM(H1351:H1351)</f>
        <v>1</v>
      </c>
      <c r="I1352" s="55" t="s">
        <v>231</v>
      </c>
      <c r="J1352" s="56"/>
      <c r="K1352" s="57">
        <f>SUM(K1351:K1351)</f>
        <v>80266.00009999999</v>
      </c>
      <c r="L1352" s="202"/>
    </row>
    <row r="1353" spans="1:12" ht="14.25" thickBot="1" thickTop="1">
      <c r="A1353" s="58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60"/>
    </row>
    <row r="1354" spans="1:12" ht="13.5" thickTop="1">
      <c r="A1354" s="203" t="s">
        <v>102</v>
      </c>
      <c r="B1354" s="210" t="s">
        <v>3</v>
      </c>
      <c r="C1354" s="26" t="s">
        <v>29</v>
      </c>
      <c r="D1354" s="26" t="s">
        <v>103</v>
      </c>
      <c r="E1354" s="27">
        <v>1</v>
      </c>
      <c r="F1354" s="28">
        <v>14251</v>
      </c>
      <c r="G1354" s="28">
        <f>F1354/I1354</f>
        <v>4794.77070092203</v>
      </c>
      <c r="H1354" s="29">
        <f>G1354/G1356</f>
        <v>0.8374213136632556</v>
      </c>
      <c r="I1354" s="30">
        <f>(F1358+F1362)/(G1358+G1362)</f>
        <v>2.972196354928828</v>
      </c>
      <c r="J1354" s="27">
        <f>E1354*I1354</f>
        <v>2.972196354928828</v>
      </c>
      <c r="K1354" s="31">
        <f>G1354*J1354</f>
        <v>14251</v>
      </c>
      <c r="L1354" s="207">
        <f>K1356/G1356</f>
        <v>2.845272792349521</v>
      </c>
    </row>
    <row r="1355" spans="1:12" ht="12.75">
      <c r="A1355" s="204"/>
      <c r="B1355" s="208"/>
      <c r="C1355" s="32" t="s">
        <v>74</v>
      </c>
      <c r="D1355" s="32" t="s">
        <v>103</v>
      </c>
      <c r="E1355" s="33">
        <v>1</v>
      </c>
      <c r="F1355" s="34">
        <v>2040</v>
      </c>
      <c r="G1355" s="34">
        <f>F1355/I1355</f>
        <v>930.8665890432294</v>
      </c>
      <c r="H1355" s="35">
        <f>G1355/G1356</f>
        <v>0.16257868633674444</v>
      </c>
      <c r="I1355" s="36">
        <f>(F1359+F1363)/(G1359+G1363)</f>
        <v>2.191506306072032</v>
      </c>
      <c r="J1355" s="33">
        <f>E1355*I1355</f>
        <v>2.191506306072032</v>
      </c>
      <c r="K1355" s="37">
        <f>G1355*J1355</f>
        <v>2040</v>
      </c>
      <c r="L1355" s="200"/>
    </row>
    <row r="1356" spans="1:12" ht="12.75">
      <c r="A1356" s="204"/>
      <c r="B1356" s="208"/>
      <c r="C1356" s="32"/>
      <c r="D1356" s="32"/>
      <c r="E1356" s="33"/>
      <c r="F1356" s="38">
        <f>SUM(F1354:F1355)</f>
        <v>16291</v>
      </c>
      <c r="G1356" s="38">
        <f>SUM(G1354:G1355)</f>
        <v>5725.63728996526</v>
      </c>
      <c r="H1356" s="39">
        <f>SUM(H1354:H1355)</f>
        <v>1</v>
      </c>
      <c r="I1356" s="40"/>
      <c r="J1356" s="41"/>
      <c r="K1356" s="42">
        <f>SUM(K1354:K1355)</f>
        <v>16291</v>
      </c>
      <c r="L1356" s="200"/>
    </row>
    <row r="1357" spans="1:12" ht="12.75">
      <c r="A1357" s="204"/>
      <c r="B1357" s="43"/>
      <c r="C1357" s="44"/>
      <c r="D1357" s="44"/>
      <c r="E1357" s="45"/>
      <c r="F1357" s="46"/>
      <c r="G1357" s="46"/>
      <c r="H1357" s="47" t="s">
        <v>231</v>
      </c>
      <c r="I1357" s="48"/>
      <c r="J1357" s="45"/>
      <c r="K1357" s="49"/>
      <c r="L1357" s="50"/>
    </row>
    <row r="1358" spans="1:12" ht="12.75">
      <c r="A1358" s="204"/>
      <c r="B1358" s="208" t="s">
        <v>156</v>
      </c>
      <c r="C1358" s="32" t="s">
        <v>29</v>
      </c>
      <c r="D1358" s="32" t="s">
        <v>103</v>
      </c>
      <c r="E1358" s="33">
        <v>1</v>
      </c>
      <c r="F1358" s="34">
        <v>44294</v>
      </c>
      <c r="G1358" s="34">
        <v>14844</v>
      </c>
      <c r="H1358" s="35">
        <f>G1358/G1360</f>
        <v>0.19459374426470202</v>
      </c>
      <c r="I1358" s="36">
        <f>F1358/G1358</f>
        <v>2.983966585825923</v>
      </c>
      <c r="J1358" s="33">
        <f>E1358*I1358</f>
        <v>2.983966585825923</v>
      </c>
      <c r="K1358" s="37">
        <f>G1358*J1358</f>
        <v>44294</v>
      </c>
      <c r="L1358" s="200">
        <f>K1360/G1360</f>
        <v>2.3459400644975226</v>
      </c>
    </row>
    <row r="1359" spans="1:12" ht="12.75">
      <c r="A1359" s="204"/>
      <c r="B1359" s="208"/>
      <c r="C1359" s="32" t="s">
        <v>74</v>
      </c>
      <c r="D1359" s="32" t="s">
        <v>103</v>
      </c>
      <c r="E1359" s="33">
        <v>1</v>
      </c>
      <c r="F1359" s="34">
        <v>134659</v>
      </c>
      <c r="G1359" s="34">
        <v>61438</v>
      </c>
      <c r="H1359" s="35">
        <f>G1359/G1360</f>
        <v>0.805406255735298</v>
      </c>
      <c r="I1359" s="36">
        <f>F1359/G1359</f>
        <v>2.191786842019597</v>
      </c>
      <c r="J1359" s="33">
        <f>E1359*I1359</f>
        <v>2.191786842019597</v>
      </c>
      <c r="K1359" s="37">
        <f>G1359*J1359</f>
        <v>134659</v>
      </c>
      <c r="L1359" s="200"/>
    </row>
    <row r="1360" spans="1:12" ht="12.75">
      <c r="A1360" s="204"/>
      <c r="B1360" s="208"/>
      <c r="C1360" s="32"/>
      <c r="D1360" s="32"/>
      <c r="E1360" s="33"/>
      <c r="F1360" s="38">
        <f>SUM(F1358:F1359)</f>
        <v>178953</v>
      </c>
      <c r="G1360" s="38">
        <f>SUM(G1358:G1359)</f>
        <v>76282</v>
      </c>
      <c r="H1360" s="39">
        <f>SUM(H1358:H1359)</f>
        <v>1</v>
      </c>
      <c r="I1360" s="40"/>
      <c r="J1360" s="41"/>
      <c r="K1360" s="42">
        <f>SUM(K1358:K1359)</f>
        <v>178953</v>
      </c>
      <c r="L1360" s="200"/>
    </row>
    <row r="1361" spans="1:12" ht="12.75">
      <c r="A1361" s="204"/>
      <c r="B1361" s="43"/>
      <c r="C1361" s="44"/>
      <c r="D1361" s="44"/>
      <c r="E1361" s="45"/>
      <c r="F1361" s="46"/>
      <c r="G1361" s="46"/>
      <c r="H1361" s="47" t="s">
        <v>231</v>
      </c>
      <c r="I1361" s="48"/>
      <c r="J1361" s="45"/>
      <c r="K1361" s="49"/>
      <c r="L1361" s="50"/>
    </row>
    <row r="1362" spans="1:12" ht="12.75">
      <c r="A1362" s="204"/>
      <c r="B1362" s="208" t="s">
        <v>232</v>
      </c>
      <c r="C1362" s="32" t="s">
        <v>29</v>
      </c>
      <c r="D1362" s="32" t="s">
        <v>103</v>
      </c>
      <c r="E1362" s="33">
        <v>1</v>
      </c>
      <c r="F1362" s="34">
        <v>390</v>
      </c>
      <c r="G1362" s="34">
        <v>190</v>
      </c>
      <c r="H1362" s="35">
        <f>G1362/G1364</f>
        <v>0.6785714285714286</v>
      </c>
      <c r="I1362" s="36">
        <f>F1362/G1362</f>
        <v>2.0526315789473686</v>
      </c>
      <c r="J1362" s="33">
        <f>E1362*I1362</f>
        <v>2.0526315789473686</v>
      </c>
      <c r="K1362" s="37">
        <f>G1362*J1362</f>
        <v>390.00000000000006</v>
      </c>
      <c r="L1362" s="200">
        <f>K1364/G1364</f>
        <v>2.0357142857142856</v>
      </c>
    </row>
    <row r="1363" spans="1:12" ht="12.75">
      <c r="A1363" s="204"/>
      <c r="B1363" s="208"/>
      <c r="C1363" s="32" t="s">
        <v>74</v>
      </c>
      <c r="D1363" s="32" t="s">
        <v>103</v>
      </c>
      <c r="E1363" s="33">
        <v>1</v>
      </c>
      <c r="F1363" s="34">
        <v>180</v>
      </c>
      <c r="G1363" s="34">
        <v>90</v>
      </c>
      <c r="H1363" s="35">
        <f>G1363/G1364</f>
        <v>0.32142857142857145</v>
      </c>
      <c r="I1363" s="36">
        <f>F1363/G1363</f>
        <v>2</v>
      </c>
      <c r="J1363" s="33">
        <f>E1363*I1363</f>
        <v>2</v>
      </c>
      <c r="K1363" s="37">
        <f>G1363*J1363</f>
        <v>180</v>
      </c>
      <c r="L1363" s="200"/>
    </row>
    <row r="1364" spans="1:12" ht="12.75">
      <c r="A1364" s="204"/>
      <c r="B1364" s="208"/>
      <c r="C1364" s="32"/>
      <c r="D1364" s="32"/>
      <c r="E1364" s="33"/>
      <c r="F1364" s="38">
        <f>SUM(F1362:F1363)</f>
        <v>570</v>
      </c>
      <c r="G1364" s="38">
        <f>SUM(G1362:G1363)</f>
        <v>280</v>
      </c>
      <c r="H1364" s="39">
        <f>SUM(H1362:H1363)</f>
        <v>1</v>
      </c>
      <c r="I1364" s="40"/>
      <c r="J1364" s="41"/>
      <c r="K1364" s="42">
        <f>SUM(K1362:K1363)</f>
        <v>570</v>
      </c>
      <c r="L1364" s="200"/>
    </row>
    <row r="1365" spans="1:12" ht="12.75">
      <c r="A1365" s="204"/>
      <c r="B1365" s="43"/>
      <c r="C1365" s="44"/>
      <c r="D1365" s="44"/>
      <c r="E1365" s="45"/>
      <c r="F1365" s="46"/>
      <c r="G1365" s="46"/>
      <c r="H1365" s="47" t="s">
        <v>231</v>
      </c>
      <c r="I1365" s="48"/>
      <c r="J1365" s="45"/>
      <c r="K1365" s="49"/>
      <c r="L1365" s="50"/>
    </row>
    <row r="1366" spans="1:12" ht="12.75">
      <c r="A1366" s="204"/>
      <c r="B1366" s="208" t="s">
        <v>233</v>
      </c>
      <c r="C1366" s="32" t="str">
        <f>C1362</f>
        <v>2 MG      </v>
      </c>
      <c r="D1366" s="32" t="str">
        <f>D1362</f>
        <v>TAB SUBL  </v>
      </c>
      <c r="E1366" s="33">
        <f>(E1354*(F1354/F1366))+(E1358*(F1358/F1366))+(E1362*(F1362/F1366))</f>
        <v>1</v>
      </c>
      <c r="F1366" s="34">
        <f>F1354+F1358+F1362</f>
        <v>58935</v>
      </c>
      <c r="G1366" s="34">
        <f>G1354+G1358+G1362</f>
        <v>19828.770700922032</v>
      </c>
      <c r="H1366" s="35">
        <f>G1366/G1368</f>
        <v>0.24096901252674674</v>
      </c>
      <c r="I1366" s="36">
        <f>F1366/G1366</f>
        <v>2.9721963549288275</v>
      </c>
      <c r="J1366" s="33">
        <f>E1366*I1366</f>
        <v>2.9721963549288275</v>
      </c>
      <c r="K1366" s="37">
        <f>G1366*J1366</f>
        <v>58934.99999999999</v>
      </c>
      <c r="L1366" s="200">
        <f>K1368/G1368</f>
        <v>2.379628416234512</v>
      </c>
    </row>
    <row r="1367" spans="1:12" ht="12.75">
      <c r="A1367" s="204"/>
      <c r="B1367" s="208"/>
      <c r="C1367" s="32" t="str">
        <f>C1363</f>
        <v>8 MG      </v>
      </c>
      <c r="D1367" s="32" t="str">
        <f>D1363</f>
        <v>TAB SUBL  </v>
      </c>
      <c r="E1367" s="33">
        <f>(E1355*(F1355/F1367))+(E1359*(F1359/F1367))+(E1363*(F1363/F1367))</f>
        <v>1</v>
      </c>
      <c r="F1367" s="34">
        <f>F1355+F1359+F1363</f>
        <v>136879</v>
      </c>
      <c r="G1367" s="34">
        <f>G1355+G1359+G1363</f>
        <v>62458.86658904323</v>
      </c>
      <c r="H1367" s="35">
        <f>G1367/G1368</f>
        <v>0.7590309874732533</v>
      </c>
      <c r="I1367" s="36">
        <f>F1367/G1367</f>
        <v>2.191506306072032</v>
      </c>
      <c r="J1367" s="33">
        <f>E1367*I1367</f>
        <v>2.191506306072032</v>
      </c>
      <c r="K1367" s="37">
        <f>G1367*J1367</f>
        <v>136879</v>
      </c>
      <c r="L1367" s="200"/>
    </row>
    <row r="1368" spans="1:12" ht="13.5" thickBot="1">
      <c r="A1368" s="205"/>
      <c r="B1368" s="209"/>
      <c r="C1368" s="51"/>
      <c r="D1368" s="51"/>
      <c r="E1368" s="52"/>
      <c r="F1368" s="53">
        <f>SUM(F1366:F1367)</f>
        <v>195814</v>
      </c>
      <c r="G1368" s="53">
        <f>SUM(G1366:G1367)</f>
        <v>82287.63728996526</v>
      </c>
      <c r="H1368" s="54">
        <f>SUM(H1366:H1367)</f>
        <v>1</v>
      </c>
      <c r="I1368" s="55" t="s">
        <v>231</v>
      </c>
      <c r="J1368" s="56"/>
      <c r="K1368" s="57">
        <f>SUM(K1366:K1367)</f>
        <v>195814</v>
      </c>
      <c r="L1368" s="202"/>
    </row>
    <row r="1369" spans="1:12" ht="14.25" thickBot="1" thickTop="1">
      <c r="A1369" s="66"/>
      <c r="B1369" s="103"/>
      <c r="C1369" s="67"/>
      <c r="D1369" s="67"/>
      <c r="E1369" s="59"/>
      <c r="F1369" s="59"/>
      <c r="G1369" s="59"/>
      <c r="H1369" s="59"/>
      <c r="I1369" s="59"/>
      <c r="J1369" s="59"/>
      <c r="K1369" s="59"/>
      <c r="L1369" s="60"/>
    </row>
    <row r="1370" spans="1:12" ht="13.5" thickTop="1">
      <c r="A1370" s="203" t="s">
        <v>4</v>
      </c>
      <c r="B1370" s="206" t="s">
        <v>3</v>
      </c>
      <c r="C1370" s="26" t="s">
        <v>5</v>
      </c>
      <c r="D1370" s="26" t="s">
        <v>6</v>
      </c>
      <c r="E1370" s="27">
        <v>1</v>
      </c>
      <c r="F1370" s="28">
        <v>46</v>
      </c>
      <c r="G1370" s="28">
        <v>34</v>
      </c>
      <c r="H1370" s="29">
        <f>G1370/G1371</f>
        <v>1</v>
      </c>
      <c r="I1370" s="30">
        <f>F1370/G1370</f>
        <v>1.3529411764705883</v>
      </c>
      <c r="J1370" s="27">
        <f>E1370*I1370</f>
        <v>1.3529411764705883</v>
      </c>
      <c r="K1370" s="31">
        <f>G1370*J1370</f>
        <v>46</v>
      </c>
      <c r="L1370" s="207">
        <f>K1371/G1371</f>
        <v>1.3529411764705883</v>
      </c>
    </row>
    <row r="1371" spans="1:12" ht="12.75">
      <c r="A1371" s="204"/>
      <c r="B1371" s="199"/>
      <c r="C1371" s="32"/>
      <c r="D1371" s="32"/>
      <c r="E1371" s="33"/>
      <c r="F1371" s="38">
        <f>SUM(F1370)</f>
        <v>46</v>
      </c>
      <c r="G1371" s="38">
        <f>SUM(G1370:G1370)</f>
        <v>34</v>
      </c>
      <c r="H1371" s="39">
        <f>SUM(H1370:H1370)</f>
        <v>1</v>
      </c>
      <c r="I1371" s="40"/>
      <c r="J1371" s="41"/>
      <c r="K1371" s="42">
        <f>SUM(K1370:K1370)</f>
        <v>46</v>
      </c>
      <c r="L1371" s="200"/>
    </row>
    <row r="1372" spans="1:12" ht="12.75">
      <c r="A1372" s="204"/>
      <c r="B1372" s="43"/>
      <c r="C1372" s="44"/>
      <c r="D1372" s="44"/>
      <c r="E1372" s="45"/>
      <c r="F1372" s="46"/>
      <c r="G1372" s="46"/>
      <c r="H1372" s="47" t="s">
        <v>231</v>
      </c>
      <c r="I1372" s="48"/>
      <c r="J1372" s="45"/>
      <c r="K1372" s="49"/>
      <c r="L1372" s="50"/>
    </row>
    <row r="1373" spans="1:12" ht="12.75">
      <c r="A1373" s="204"/>
      <c r="B1373" s="199" t="s">
        <v>156</v>
      </c>
      <c r="C1373" s="32" t="s">
        <v>5</v>
      </c>
      <c r="D1373" s="32" t="s">
        <v>6</v>
      </c>
      <c r="E1373" s="33">
        <v>1</v>
      </c>
      <c r="F1373" s="34">
        <v>99</v>
      </c>
      <c r="G1373" s="34">
        <v>19</v>
      </c>
      <c r="H1373" s="35">
        <f>G1373/G1374</f>
        <v>1</v>
      </c>
      <c r="I1373" s="36">
        <f>F1373/G1373</f>
        <v>5.2105263157894735</v>
      </c>
      <c r="J1373" s="33">
        <f>E1373*I1373</f>
        <v>5.2105263157894735</v>
      </c>
      <c r="K1373" s="37">
        <f>G1373*J1373</f>
        <v>99</v>
      </c>
      <c r="L1373" s="200">
        <f>K1374/G1374</f>
        <v>5.2105263157894735</v>
      </c>
    </row>
    <row r="1374" spans="1:12" ht="12.75">
      <c r="A1374" s="204"/>
      <c r="B1374" s="199"/>
      <c r="C1374" s="32"/>
      <c r="D1374" s="32"/>
      <c r="E1374" s="33"/>
      <c r="F1374" s="38">
        <f>SUM(F1373)</f>
        <v>99</v>
      </c>
      <c r="G1374" s="38">
        <f>SUM(G1373)</f>
        <v>19</v>
      </c>
      <c r="H1374" s="39">
        <f>SUM(H1373:H1373)</f>
        <v>1</v>
      </c>
      <c r="I1374" s="40"/>
      <c r="J1374" s="41"/>
      <c r="K1374" s="42">
        <f>SUM(K1373:K1373)</f>
        <v>99</v>
      </c>
      <c r="L1374" s="200"/>
    </row>
    <row r="1375" spans="1:12" ht="12.75">
      <c r="A1375" s="204"/>
      <c r="B1375" s="43"/>
      <c r="C1375" s="44"/>
      <c r="D1375" s="44"/>
      <c r="E1375" s="45"/>
      <c r="F1375" s="46"/>
      <c r="G1375" s="46"/>
      <c r="H1375" s="47" t="s">
        <v>231</v>
      </c>
      <c r="I1375" s="48"/>
      <c r="J1375" s="45"/>
      <c r="K1375" s="49"/>
      <c r="L1375" s="50"/>
    </row>
    <row r="1376" spans="1:12" ht="12.75">
      <c r="A1376" s="204"/>
      <c r="B1376" s="199" t="s">
        <v>232</v>
      </c>
      <c r="C1376" s="32" t="s">
        <v>5</v>
      </c>
      <c r="D1376" s="32" t="s">
        <v>6</v>
      </c>
      <c r="E1376" s="33">
        <v>1</v>
      </c>
      <c r="F1376" s="34">
        <v>0.0001</v>
      </c>
      <c r="G1376" s="34">
        <v>0.0001</v>
      </c>
      <c r="H1376" s="35">
        <f>G1376/G1377</f>
        <v>1</v>
      </c>
      <c r="I1376" s="36">
        <f>F1376/G1376</f>
        <v>1</v>
      </c>
      <c r="J1376" s="33">
        <f>E1376*I1376</f>
        <v>1</v>
      </c>
      <c r="K1376" s="37">
        <f>G1376*J1376</f>
        <v>0.0001</v>
      </c>
      <c r="L1376" s="200">
        <f>K1377/G1377</f>
        <v>1</v>
      </c>
    </row>
    <row r="1377" spans="1:12" ht="12.75">
      <c r="A1377" s="204"/>
      <c r="B1377" s="199"/>
      <c r="C1377" s="32"/>
      <c r="D1377" s="32"/>
      <c r="E1377" s="33"/>
      <c r="F1377" s="38">
        <f>SUM(F1376)</f>
        <v>0.0001</v>
      </c>
      <c r="G1377" s="38">
        <f>SUM(G1376)</f>
        <v>0.0001</v>
      </c>
      <c r="H1377" s="39">
        <f>SUM(H1376:H1376)</f>
        <v>1</v>
      </c>
      <c r="I1377" s="40"/>
      <c r="J1377" s="41"/>
      <c r="K1377" s="42">
        <f>SUM(K1376:K1376)</f>
        <v>0.0001</v>
      </c>
      <c r="L1377" s="200"/>
    </row>
    <row r="1378" spans="1:12" ht="12.75">
      <c r="A1378" s="204"/>
      <c r="B1378" s="43"/>
      <c r="C1378" s="44"/>
      <c r="D1378" s="44"/>
      <c r="E1378" s="45"/>
      <c r="F1378" s="46"/>
      <c r="G1378" s="46"/>
      <c r="H1378" s="47" t="s">
        <v>231</v>
      </c>
      <c r="I1378" s="48"/>
      <c r="J1378" s="45"/>
      <c r="K1378" s="49"/>
      <c r="L1378" s="50"/>
    </row>
    <row r="1379" spans="1:12" ht="12.75">
      <c r="A1379" s="204"/>
      <c r="B1379" s="199" t="s">
        <v>233</v>
      </c>
      <c r="C1379" s="32" t="str">
        <f>C1376</f>
        <v>50 MG-25MG</v>
      </c>
      <c r="D1379" s="32" t="str">
        <f>D1376</f>
        <v>CAPSULE   </v>
      </c>
      <c r="E1379" s="33">
        <f>(E1370*(F1370/F1379))+(E1373*(F1373/F1379))+(E1376*(F1376/F1379))</f>
        <v>0.9999999999999999</v>
      </c>
      <c r="F1379" s="34">
        <f>F1370+F1373+F1376</f>
        <v>145.0001</v>
      </c>
      <c r="G1379" s="34">
        <f>G1370+G1373+G1376</f>
        <v>53.0001</v>
      </c>
      <c r="H1379" s="35">
        <f>G1379/G1380</f>
        <v>1</v>
      </c>
      <c r="I1379" s="36">
        <f>F1379/G1379</f>
        <v>2.7358457814230537</v>
      </c>
      <c r="J1379" s="33">
        <f>E1379*I1379</f>
        <v>2.7358457814230532</v>
      </c>
      <c r="K1379" s="37">
        <f>G1379*J1379</f>
        <v>145.00009999999997</v>
      </c>
      <c r="L1379" s="200">
        <f>K1380/G1380</f>
        <v>2.7358457814230532</v>
      </c>
    </row>
    <row r="1380" spans="1:12" ht="13.5" thickBot="1">
      <c r="A1380" s="205"/>
      <c r="B1380" s="201"/>
      <c r="C1380" s="51"/>
      <c r="D1380" s="51"/>
      <c r="E1380" s="52"/>
      <c r="F1380" s="53">
        <f>SUM(F1379:F1379)</f>
        <v>145.0001</v>
      </c>
      <c r="G1380" s="53">
        <f>SUM(G1379:G1379)</f>
        <v>53.0001</v>
      </c>
      <c r="H1380" s="54">
        <f>SUM(H1379:H1379)</f>
        <v>1</v>
      </c>
      <c r="I1380" s="55" t="s">
        <v>231</v>
      </c>
      <c r="J1380" s="56"/>
      <c r="K1380" s="57">
        <f>SUM(K1379:K1379)</f>
        <v>145.00009999999997</v>
      </c>
      <c r="L1380" s="202"/>
    </row>
    <row r="1381" spans="1:12" ht="14.25" thickBot="1" thickTop="1">
      <c r="A1381" s="66"/>
      <c r="B1381" s="103"/>
      <c r="C1381" s="67"/>
      <c r="D1381" s="67"/>
      <c r="E1381" s="59"/>
      <c r="F1381" s="59"/>
      <c r="G1381" s="59"/>
      <c r="H1381" s="59"/>
      <c r="I1381" s="59"/>
      <c r="J1381" s="59"/>
      <c r="K1381" s="59"/>
      <c r="L1381" s="60"/>
    </row>
    <row r="1382" spans="1:12" s="65" customFormat="1" ht="13.5" thickTop="1">
      <c r="A1382" s="203" t="s">
        <v>158</v>
      </c>
      <c r="B1382" s="206" t="s">
        <v>3</v>
      </c>
      <c r="C1382" s="26" t="s">
        <v>159</v>
      </c>
      <c r="D1382" s="26" t="s">
        <v>12</v>
      </c>
      <c r="E1382" s="27">
        <v>1</v>
      </c>
      <c r="F1382" s="28">
        <v>0.0001</v>
      </c>
      <c r="G1382" s="28">
        <v>0.0001</v>
      </c>
      <c r="H1382" s="29">
        <f>G1382/G1383</f>
        <v>1</v>
      </c>
      <c r="I1382" s="30">
        <f>F1382/G1382</f>
        <v>1</v>
      </c>
      <c r="J1382" s="27">
        <f>E1382*I1382</f>
        <v>1</v>
      </c>
      <c r="K1382" s="31">
        <f>G1382*J1382</f>
        <v>0.0001</v>
      </c>
      <c r="L1382" s="207">
        <f>K1383/G1383</f>
        <v>1</v>
      </c>
    </row>
    <row r="1383" spans="1:12" s="65" customFormat="1" ht="12.75">
      <c r="A1383" s="204"/>
      <c r="B1383" s="199"/>
      <c r="C1383" s="32"/>
      <c r="D1383" s="32"/>
      <c r="E1383" s="33"/>
      <c r="F1383" s="38">
        <f>SUM(F1382)</f>
        <v>0.0001</v>
      </c>
      <c r="G1383" s="38">
        <f>SUM(G1382:G1382)</f>
        <v>0.0001</v>
      </c>
      <c r="H1383" s="39">
        <f>SUM(H1382:H1382)</f>
        <v>1</v>
      </c>
      <c r="I1383" s="40"/>
      <c r="J1383" s="41"/>
      <c r="K1383" s="42">
        <f>SUM(K1382:K1382)</f>
        <v>0.0001</v>
      </c>
      <c r="L1383" s="200"/>
    </row>
    <row r="1384" spans="1:12" ht="12.75">
      <c r="A1384" s="204"/>
      <c r="B1384" s="43"/>
      <c r="C1384" s="44"/>
      <c r="D1384" s="44"/>
      <c r="E1384" s="45"/>
      <c r="F1384" s="46"/>
      <c r="G1384" s="46"/>
      <c r="H1384" s="47" t="s">
        <v>231</v>
      </c>
      <c r="I1384" s="48"/>
      <c r="J1384" s="45"/>
      <c r="K1384" s="49"/>
      <c r="L1384" s="50"/>
    </row>
    <row r="1385" spans="1:12" ht="12.75">
      <c r="A1385" s="204"/>
      <c r="B1385" s="199" t="s">
        <v>156</v>
      </c>
      <c r="C1385" s="32" t="s">
        <v>159</v>
      </c>
      <c r="D1385" s="32" t="s">
        <v>12</v>
      </c>
      <c r="E1385" s="33">
        <v>1</v>
      </c>
      <c r="F1385" s="34">
        <v>60</v>
      </c>
      <c r="G1385" s="34">
        <v>10</v>
      </c>
      <c r="H1385" s="35">
        <f>G1385/G1386</f>
        <v>1</v>
      </c>
      <c r="I1385" s="36">
        <f>F1385/G1385</f>
        <v>6</v>
      </c>
      <c r="J1385" s="33">
        <f>E1385*I1385</f>
        <v>6</v>
      </c>
      <c r="K1385" s="37">
        <f>G1385*J1385</f>
        <v>60</v>
      </c>
      <c r="L1385" s="200">
        <f>K1386/G1386</f>
        <v>6</v>
      </c>
    </row>
    <row r="1386" spans="1:12" ht="12.75">
      <c r="A1386" s="204"/>
      <c r="B1386" s="199"/>
      <c r="C1386" s="32"/>
      <c r="D1386" s="32"/>
      <c r="E1386" s="33"/>
      <c r="F1386" s="38">
        <f>SUM(F1385)</f>
        <v>60</v>
      </c>
      <c r="G1386" s="38">
        <f>SUM(G1385)</f>
        <v>10</v>
      </c>
      <c r="H1386" s="39">
        <f>SUM(H1385:H1385)</f>
        <v>1</v>
      </c>
      <c r="I1386" s="40"/>
      <c r="J1386" s="41"/>
      <c r="K1386" s="42">
        <f>SUM(K1385:K1385)</f>
        <v>60</v>
      </c>
      <c r="L1386" s="200"/>
    </row>
    <row r="1387" spans="1:12" ht="12.75">
      <c r="A1387" s="204"/>
      <c r="B1387" s="43"/>
      <c r="C1387" s="44"/>
      <c r="D1387" s="44"/>
      <c r="E1387" s="45"/>
      <c r="F1387" s="46"/>
      <c r="G1387" s="46"/>
      <c r="H1387" s="47" t="s">
        <v>231</v>
      </c>
      <c r="I1387" s="48"/>
      <c r="J1387" s="45"/>
      <c r="K1387" s="49"/>
      <c r="L1387" s="50"/>
    </row>
    <row r="1388" spans="1:12" ht="12.75">
      <c r="A1388" s="204"/>
      <c r="B1388" s="199" t="s">
        <v>232</v>
      </c>
      <c r="C1388" s="32" t="s">
        <v>159</v>
      </c>
      <c r="D1388" s="32" t="s">
        <v>12</v>
      </c>
      <c r="E1388" s="33">
        <v>1</v>
      </c>
      <c r="F1388" s="34">
        <v>0.0001</v>
      </c>
      <c r="G1388" s="34">
        <v>0.0001</v>
      </c>
      <c r="H1388" s="35">
        <f>G1388/G1389</f>
        <v>1</v>
      </c>
      <c r="I1388" s="36">
        <f>F1388/G1388</f>
        <v>1</v>
      </c>
      <c r="J1388" s="33">
        <f>E1388*I1388</f>
        <v>1</v>
      </c>
      <c r="K1388" s="37">
        <f>G1388*J1388</f>
        <v>0.0001</v>
      </c>
      <c r="L1388" s="200">
        <f>K1389/G1389</f>
        <v>1</v>
      </c>
    </row>
    <row r="1389" spans="1:12" ht="12.75">
      <c r="A1389" s="204"/>
      <c r="B1389" s="199"/>
      <c r="C1389" s="32"/>
      <c r="D1389" s="32"/>
      <c r="E1389" s="33"/>
      <c r="F1389" s="38">
        <f>SUM(F1388)</f>
        <v>0.0001</v>
      </c>
      <c r="G1389" s="38">
        <f>SUM(G1388)</f>
        <v>0.0001</v>
      </c>
      <c r="H1389" s="39">
        <f>SUM(H1388:H1388)</f>
        <v>1</v>
      </c>
      <c r="I1389" s="40"/>
      <c r="J1389" s="41"/>
      <c r="K1389" s="42">
        <f>SUM(K1388:K1388)</f>
        <v>0.0001</v>
      </c>
      <c r="L1389" s="200"/>
    </row>
    <row r="1390" spans="1:12" ht="12.75">
      <c r="A1390" s="204"/>
      <c r="B1390" s="43"/>
      <c r="C1390" s="44"/>
      <c r="D1390" s="44"/>
      <c r="E1390" s="45"/>
      <c r="F1390" s="46"/>
      <c r="G1390" s="46"/>
      <c r="H1390" s="47" t="s">
        <v>231</v>
      </c>
      <c r="I1390" s="48"/>
      <c r="J1390" s="45"/>
      <c r="K1390" s="49"/>
      <c r="L1390" s="50"/>
    </row>
    <row r="1391" spans="1:12" ht="12.75">
      <c r="A1391" s="204"/>
      <c r="B1391" s="199" t="s">
        <v>233</v>
      </c>
      <c r="C1391" s="32" t="str">
        <f>C1388</f>
        <v>325MG-60MG</v>
      </c>
      <c r="D1391" s="32" t="str">
        <f>D1388</f>
        <v>TABLET    </v>
      </c>
      <c r="E1391" s="33">
        <f>(E1382*(F1382/F1391))+(E1385*(F1385/F1391))+(E1388*(F1388/F1391))</f>
        <v>0.9999999999999999</v>
      </c>
      <c r="F1391" s="34">
        <f>F1382+F1385+F1388</f>
        <v>60.00020000000001</v>
      </c>
      <c r="G1391" s="34">
        <f>G1382+G1385+G1388</f>
        <v>10.0002</v>
      </c>
      <c r="H1391" s="35">
        <f>G1391/G1392</f>
        <v>1</v>
      </c>
      <c r="I1391" s="36">
        <f>F1391/G1391</f>
        <v>5.999900001999961</v>
      </c>
      <c r="J1391" s="33">
        <f>E1391*I1391</f>
        <v>5.99990000199996</v>
      </c>
      <c r="K1391" s="37">
        <f>G1391*J1391</f>
        <v>60.0002</v>
      </c>
      <c r="L1391" s="200">
        <f>K1392/G1392</f>
        <v>5.99990000199996</v>
      </c>
    </row>
    <row r="1392" spans="1:12" ht="13.5" thickBot="1">
      <c r="A1392" s="205"/>
      <c r="B1392" s="201"/>
      <c r="C1392" s="51"/>
      <c r="D1392" s="51"/>
      <c r="E1392" s="52"/>
      <c r="F1392" s="53">
        <f>SUM(F1391:F1391)</f>
        <v>60.00020000000001</v>
      </c>
      <c r="G1392" s="53">
        <f>SUM(G1391:G1391)</f>
        <v>10.0002</v>
      </c>
      <c r="H1392" s="54">
        <f>SUM(H1391:H1391)</f>
        <v>1</v>
      </c>
      <c r="I1392" s="55" t="s">
        <v>231</v>
      </c>
      <c r="J1392" s="56"/>
      <c r="K1392" s="57">
        <f>SUM(K1391:K1391)</f>
        <v>60.0002</v>
      </c>
      <c r="L1392" s="202"/>
    </row>
    <row r="1393" spans="1:12" ht="14.25" thickBot="1" thickTop="1">
      <c r="A1393" s="66"/>
      <c r="B1393" s="103"/>
      <c r="C1393" s="67"/>
      <c r="D1393" s="67"/>
      <c r="E1393" s="59"/>
      <c r="F1393" s="59"/>
      <c r="G1393" s="59"/>
      <c r="H1393" s="59"/>
      <c r="I1393" s="59"/>
      <c r="J1393" s="59"/>
      <c r="K1393" s="59"/>
      <c r="L1393" s="60"/>
    </row>
    <row r="1394" spans="1:12" ht="13.5" thickTop="1">
      <c r="A1394" s="203" t="s">
        <v>178</v>
      </c>
      <c r="B1394" s="206" t="s">
        <v>3</v>
      </c>
      <c r="C1394" s="26" t="s">
        <v>179</v>
      </c>
      <c r="D1394" s="26" t="s">
        <v>12</v>
      </c>
      <c r="E1394" s="27">
        <v>1</v>
      </c>
      <c r="F1394" s="28">
        <v>0.0001</v>
      </c>
      <c r="G1394" s="28">
        <v>0.0001</v>
      </c>
      <c r="H1394" s="29">
        <f>G1394/G1395</f>
        <v>1</v>
      </c>
      <c r="I1394" s="30">
        <f>F1394/G1394</f>
        <v>1</v>
      </c>
      <c r="J1394" s="27">
        <f>E1394*I1394</f>
        <v>1</v>
      </c>
      <c r="K1394" s="31">
        <f>G1394*J1394</f>
        <v>0.0001</v>
      </c>
      <c r="L1394" s="207">
        <f>K1395/G1395</f>
        <v>1</v>
      </c>
    </row>
    <row r="1395" spans="1:12" ht="12.75">
      <c r="A1395" s="204"/>
      <c r="B1395" s="199"/>
      <c r="C1395" s="32"/>
      <c r="D1395" s="32"/>
      <c r="E1395" s="33"/>
      <c r="F1395" s="38">
        <f>SUM(F1394)</f>
        <v>0.0001</v>
      </c>
      <c r="G1395" s="38">
        <f>SUM(G1394:G1394)</f>
        <v>0.0001</v>
      </c>
      <c r="H1395" s="39">
        <f>SUM(H1394:H1394)</f>
        <v>1</v>
      </c>
      <c r="I1395" s="40"/>
      <c r="J1395" s="41"/>
      <c r="K1395" s="42">
        <f>SUM(K1394:K1394)</f>
        <v>0.0001</v>
      </c>
      <c r="L1395" s="200"/>
    </row>
    <row r="1396" spans="1:12" ht="12.75">
      <c r="A1396" s="204"/>
      <c r="B1396" s="43"/>
      <c r="C1396" s="44"/>
      <c r="D1396" s="44"/>
      <c r="E1396" s="45"/>
      <c r="F1396" s="46"/>
      <c r="G1396" s="46"/>
      <c r="H1396" s="47" t="s">
        <v>231</v>
      </c>
      <c r="I1396" s="48"/>
      <c r="J1396" s="45"/>
      <c r="K1396" s="49"/>
      <c r="L1396" s="50"/>
    </row>
    <row r="1397" spans="1:12" ht="12.75">
      <c r="A1397" s="204"/>
      <c r="B1397" s="199" t="s">
        <v>156</v>
      </c>
      <c r="C1397" s="32" t="s">
        <v>179</v>
      </c>
      <c r="D1397" s="32" t="s">
        <v>12</v>
      </c>
      <c r="E1397" s="33">
        <v>1</v>
      </c>
      <c r="F1397" s="34">
        <v>52190</v>
      </c>
      <c r="G1397" s="34">
        <v>11031</v>
      </c>
      <c r="H1397" s="35">
        <f>G1397/G1398</f>
        <v>1</v>
      </c>
      <c r="I1397" s="36">
        <f>F1397/G1397</f>
        <v>4.731212038799746</v>
      </c>
      <c r="J1397" s="33">
        <f>E1397*I1397</f>
        <v>4.731212038799746</v>
      </c>
      <c r="K1397" s="37">
        <f>G1397*J1397</f>
        <v>52189.99999999999</v>
      </c>
      <c r="L1397" s="200">
        <f>K1398/G1398</f>
        <v>4.731212038799746</v>
      </c>
    </row>
    <row r="1398" spans="1:12" ht="12.75">
      <c r="A1398" s="204"/>
      <c r="B1398" s="199"/>
      <c r="C1398" s="32"/>
      <c r="D1398" s="32"/>
      <c r="E1398" s="33"/>
      <c r="F1398" s="38">
        <f>SUM(F1397)</f>
        <v>52190</v>
      </c>
      <c r="G1398" s="38">
        <f>SUM(G1397)</f>
        <v>11031</v>
      </c>
      <c r="H1398" s="39">
        <f>SUM(H1397:H1397)</f>
        <v>1</v>
      </c>
      <c r="I1398" s="40"/>
      <c r="J1398" s="41"/>
      <c r="K1398" s="42">
        <f>SUM(K1397:K1397)</f>
        <v>52189.99999999999</v>
      </c>
      <c r="L1398" s="200"/>
    </row>
    <row r="1399" spans="1:12" ht="12.75">
      <c r="A1399" s="204"/>
      <c r="B1399" s="43"/>
      <c r="C1399" s="44"/>
      <c r="D1399" s="44"/>
      <c r="E1399" s="45"/>
      <c r="F1399" s="46"/>
      <c r="G1399" s="46"/>
      <c r="H1399" s="47" t="s">
        <v>231</v>
      </c>
      <c r="I1399" s="48"/>
      <c r="J1399" s="45"/>
      <c r="K1399" s="49"/>
      <c r="L1399" s="50"/>
    </row>
    <row r="1400" spans="1:12" ht="12.75">
      <c r="A1400" s="204"/>
      <c r="B1400" s="199" t="s">
        <v>232</v>
      </c>
      <c r="C1400" s="32" t="s">
        <v>179</v>
      </c>
      <c r="D1400" s="32" t="s">
        <v>12</v>
      </c>
      <c r="E1400" s="33">
        <v>1</v>
      </c>
      <c r="F1400" s="34">
        <v>2430</v>
      </c>
      <c r="G1400" s="34">
        <v>480</v>
      </c>
      <c r="H1400" s="35">
        <f>G1400/G1401</f>
        <v>1</v>
      </c>
      <c r="I1400" s="36">
        <f>F1400/G1400</f>
        <v>5.0625</v>
      </c>
      <c r="J1400" s="33">
        <f>E1400*I1400</f>
        <v>5.0625</v>
      </c>
      <c r="K1400" s="37">
        <f>G1400*J1400</f>
        <v>2430</v>
      </c>
      <c r="L1400" s="200">
        <f>K1401/G1401</f>
        <v>5.0625</v>
      </c>
    </row>
    <row r="1401" spans="1:12" ht="12.75">
      <c r="A1401" s="204"/>
      <c r="B1401" s="199"/>
      <c r="C1401" s="32"/>
      <c r="D1401" s="32"/>
      <c r="E1401" s="33"/>
      <c r="F1401" s="38">
        <f>SUM(F1400)</f>
        <v>2430</v>
      </c>
      <c r="G1401" s="38">
        <f>SUM(G1400)</f>
        <v>480</v>
      </c>
      <c r="H1401" s="39">
        <f>SUM(H1400:H1400)</f>
        <v>1</v>
      </c>
      <c r="I1401" s="40"/>
      <c r="J1401" s="41"/>
      <c r="K1401" s="42">
        <f>SUM(K1400:K1400)</f>
        <v>2430</v>
      </c>
      <c r="L1401" s="200"/>
    </row>
    <row r="1402" spans="1:12" ht="12.75">
      <c r="A1402" s="204"/>
      <c r="B1402" s="43"/>
      <c r="C1402" s="44"/>
      <c r="D1402" s="44"/>
      <c r="E1402" s="45"/>
      <c r="F1402" s="46"/>
      <c r="G1402" s="46"/>
      <c r="H1402" s="47" t="s">
        <v>231</v>
      </c>
      <c r="I1402" s="48"/>
      <c r="J1402" s="45"/>
      <c r="K1402" s="49"/>
      <c r="L1402" s="50"/>
    </row>
    <row r="1403" spans="1:12" ht="12.75">
      <c r="A1403" s="204"/>
      <c r="B1403" s="199" t="s">
        <v>233</v>
      </c>
      <c r="C1403" s="32" t="str">
        <f>C1400</f>
        <v>4.8355-325</v>
      </c>
      <c r="D1403" s="32" t="str">
        <f>D1400</f>
        <v>TABLET    </v>
      </c>
      <c r="E1403" s="33">
        <f>(E1394*(F1394/F1403))+(E1397*(F1397/F1403))+(E1400*(F1400/F1403))</f>
        <v>1</v>
      </c>
      <c r="F1403" s="34">
        <f>F1394+F1397+F1400</f>
        <v>54620.0001</v>
      </c>
      <c r="G1403" s="34">
        <f>G1394+G1397+G1400</f>
        <v>11511.0001</v>
      </c>
      <c r="H1403" s="35">
        <f>G1403/G1404</f>
        <v>1</v>
      </c>
      <c r="I1403" s="36">
        <f>F1403/G1403</f>
        <v>4.745026463860425</v>
      </c>
      <c r="J1403" s="33">
        <f>E1403*I1403</f>
        <v>4.745026463860425</v>
      </c>
      <c r="K1403" s="37">
        <f>G1403*J1403</f>
        <v>54620.0001</v>
      </c>
      <c r="L1403" s="200">
        <f>K1404/G1404</f>
        <v>4.745026463860425</v>
      </c>
    </row>
    <row r="1404" spans="1:12" ht="13.5" thickBot="1">
      <c r="A1404" s="205"/>
      <c r="B1404" s="201"/>
      <c r="C1404" s="51"/>
      <c r="D1404" s="51"/>
      <c r="E1404" s="52"/>
      <c r="F1404" s="53">
        <f>SUM(F1403:F1403)</f>
        <v>54620.0001</v>
      </c>
      <c r="G1404" s="53">
        <f>SUM(G1403:G1403)</f>
        <v>11511.0001</v>
      </c>
      <c r="H1404" s="54">
        <f>SUM(H1403:H1403)</f>
        <v>1</v>
      </c>
      <c r="I1404" s="55" t="s">
        <v>231</v>
      </c>
      <c r="J1404" s="56"/>
      <c r="K1404" s="57">
        <f>SUM(K1403:K1403)</f>
        <v>54620.0001</v>
      </c>
      <c r="L1404" s="202"/>
    </row>
    <row r="1405" spans="1:12" ht="14.25" thickBot="1" thickTop="1">
      <c r="A1405" s="58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60"/>
    </row>
    <row r="1406" spans="1:12" ht="13.5" thickTop="1">
      <c r="A1406" s="203" t="s">
        <v>181</v>
      </c>
      <c r="B1406" s="206" t="s">
        <v>3</v>
      </c>
      <c r="C1406" s="26" t="s">
        <v>47</v>
      </c>
      <c r="D1406" s="26" t="s">
        <v>6</v>
      </c>
      <c r="E1406" s="27">
        <v>1</v>
      </c>
      <c r="F1406" s="28">
        <v>0.0001</v>
      </c>
      <c r="G1406" s="28">
        <v>0.0001</v>
      </c>
      <c r="H1406" s="29">
        <f>G1406/G1407</f>
        <v>1</v>
      </c>
      <c r="I1406" s="30">
        <f>F1406/G1406</f>
        <v>1</v>
      </c>
      <c r="J1406" s="27">
        <f>E1406*I1406</f>
        <v>1</v>
      </c>
      <c r="K1406" s="31">
        <f>G1406*J1406</f>
        <v>0.0001</v>
      </c>
      <c r="L1406" s="207">
        <f>K1407/G1407</f>
        <v>1</v>
      </c>
    </row>
    <row r="1407" spans="1:12" ht="12.75">
      <c r="A1407" s="204"/>
      <c r="B1407" s="199"/>
      <c r="C1407" s="32"/>
      <c r="D1407" s="32"/>
      <c r="E1407" s="33"/>
      <c r="F1407" s="38">
        <f>SUM(F1406)</f>
        <v>0.0001</v>
      </c>
      <c r="G1407" s="38">
        <f>SUM(G1406:G1406)</f>
        <v>0.0001</v>
      </c>
      <c r="H1407" s="39">
        <f>SUM(H1406:H1406)</f>
        <v>1</v>
      </c>
      <c r="I1407" s="40"/>
      <c r="J1407" s="41"/>
      <c r="K1407" s="42">
        <f>SUM(K1406:K1406)</f>
        <v>0.0001</v>
      </c>
      <c r="L1407" s="200"/>
    </row>
    <row r="1408" spans="1:12" ht="12.75">
      <c r="A1408" s="204"/>
      <c r="B1408" s="43"/>
      <c r="C1408" s="44"/>
      <c r="D1408" s="44"/>
      <c r="E1408" s="45"/>
      <c r="F1408" s="46"/>
      <c r="G1408" s="46"/>
      <c r="H1408" s="47" t="s">
        <v>231</v>
      </c>
      <c r="I1408" s="48"/>
      <c r="J1408" s="45"/>
      <c r="K1408" s="49"/>
      <c r="L1408" s="50"/>
    </row>
    <row r="1409" spans="1:12" ht="12.75">
      <c r="A1409" s="204"/>
      <c r="B1409" s="199" t="s">
        <v>156</v>
      </c>
      <c r="C1409" s="32" t="s">
        <v>47</v>
      </c>
      <c r="D1409" s="32" t="s">
        <v>6</v>
      </c>
      <c r="E1409" s="33">
        <v>1</v>
      </c>
      <c r="F1409" s="34">
        <v>2900</v>
      </c>
      <c r="G1409" s="34">
        <v>462</v>
      </c>
      <c r="H1409" s="35">
        <f>G1409/G1410</f>
        <v>1</v>
      </c>
      <c r="I1409" s="36">
        <f>F1409/G1409</f>
        <v>6.2770562770562774</v>
      </c>
      <c r="J1409" s="33">
        <f>E1409*I1409</f>
        <v>6.2770562770562774</v>
      </c>
      <c r="K1409" s="37">
        <f>G1409*J1409</f>
        <v>2900</v>
      </c>
      <c r="L1409" s="200">
        <f>K1410/G1410</f>
        <v>6.2770562770562774</v>
      </c>
    </row>
    <row r="1410" spans="1:12" ht="12.75">
      <c r="A1410" s="204"/>
      <c r="B1410" s="199"/>
      <c r="C1410" s="32"/>
      <c r="D1410" s="32"/>
      <c r="E1410" s="33"/>
      <c r="F1410" s="38">
        <f>SUM(F1409)</f>
        <v>2900</v>
      </c>
      <c r="G1410" s="38">
        <f>SUM(G1409)</f>
        <v>462</v>
      </c>
      <c r="H1410" s="39">
        <f>SUM(H1409:H1409)</f>
        <v>1</v>
      </c>
      <c r="I1410" s="40"/>
      <c r="J1410" s="41"/>
      <c r="K1410" s="42">
        <f>SUM(K1409:K1409)</f>
        <v>2900</v>
      </c>
      <c r="L1410" s="200"/>
    </row>
    <row r="1411" spans="1:12" ht="12.75">
      <c r="A1411" s="204"/>
      <c r="B1411" s="43"/>
      <c r="C1411" s="44"/>
      <c r="D1411" s="44"/>
      <c r="E1411" s="45"/>
      <c r="F1411" s="46"/>
      <c r="G1411" s="46"/>
      <c r="H1411" s="47" t="s">
        <v>231</v>
      </c>
      <c r="I1411" s="48"/>
      <c r="J1411" s="45"/>
      <c r="K1411" s="49"/>
      <c r="L1411" s="50"/>
    </row>
    <row r="1412" spans="1:12" ht="12.75">
      <c r="A1412" s="204"/>
      <c r="B1412" s="199" t="s">
        <v>232</v>
      </c>
      <c r="C1412" s="32" t="s">
        <v>47</v>
      </c>
      <c r="D1412" s="32" t="s">
        <v>6</v>
      </c>
      <c r="E1412" s="33">
        <v>1</v>
      </c>
      <c r="F1412" s="34">
        <v>90</v>
      </c>
      <c r="G1412" s="34">
        <v>15</v>
      </c>
      <c r="H1412" s="35">
        <f>G1412/G1413</f>
        <v>1</v>
      </c>
      <c r="I1412" s="36">
        <f>F1412/G1412</f>
        <v>6</v>
      </c>
      <c r="J1412" s="33">
        <f>E1412*I1412</f>
        <v>6</v>
      </c>
      <c r="K1412" s="37">
        <f>G1412*J1412</f>
        <v>90</v>
      </c>
      <c r="L1412" s="200">
        <f>K1413/G1413</f>
        <v>6</v>
      </c>
    </row>
    <row r="1413" spans="1:12" ht="12.75">
      <c r="A1413" s="204"/>
      <c r="B1413" s="199"/>
      <c r="C1413" s="32"/>
      <c r="D1413" s="32"/>
      <c r="E1413" s="33"/>
      <c r="F1413" s="38">
        <f>SUM(F1412)</f>
        <v>90</v>
      </c>
      <c r="G1413" s="38">
        <f>SUM(G1412)</f>
        <v>15</v>
      </c>
      <c r="H1413" s="39">
        <f>SUM(H1412:H1412)</f>
        <v>1</v>
      </c>
      <c r="I1413" s="40"/>
      <c r="J1413" s="41"/>
      <c r="K1413" s="42">
        <f>SUM(K1412:K1412)</f>
        <v>90</v>
      </c>
      <c r="L1413" s="200"/>
    </row>
    <row r="1414" spans="1:12" ht="12.75">
      <c r="A1414" s="204"/>
      <c r="B1414" s="43"/>
      <c r="C1414" s="44"/>
      <c r="D1414" s="44"/>
      <c r="E1414" s="45"/>
      <c r="F1414" s="46"/>
      <c r="G1414" s="46"/>
      <c r="H1414" s="47" t="s">
        <v>231</v>
      </c>
      <c r="I1414" s="48"/>
      <c r="J1414" s="45"/>
      <c r="K1414" s="49"/>
      <c r="L1414" s="50"/>
    </row>
    <row r="1415" spans="1:12" ht="12.75">
      <c r="A1415" s="204"/>
      <c r="B1415" s="199" t="s">
        <v>233</v>
      </c>
      <c r="C1415" s="32" t="str">
        <f>C1412</f>
        <v>16-356-30 </v>
      </c>
      <c r="D1415" s="32" t="str">
        <f>D1412</f>
        <v>CAPSULE   </v>
      </c>
      <c r="E1415" s="33">
        <f>(E1406*(F1406/F1415))+(E1409*(F1409/F1415))+(E1412*(F1412/F1415))</f>
        <v>1</v>
      </c>
      <c r="F1415" s="34">
        <f>F1406+F1409+F1412</f>
        <v>2990.0001</v>
      </c>
      <c r="G1415" s="34">
        <f>G1406+G1409+G1412</f>
        <v>477.0001</v>
      </c>
      <c r="H1415" s="35">
        <f>G1415/G1416</f>
        <v>1</v>
      </c>
      <c r="I1415" s="36">
        <f>F1415/G1415</f>
        <v>6.268342711039264</v>
      </c>
      <c r="J1415" s="33">
        <f>E1415*I1415</f>
        <v>6.268342711039264</v>
      </c>
      <c r="K1415" s="37">
        <f>G1415*J1415</f>
        <v>2990.0001</v>
      </c>
      <c r="L1415" s="200">
        <f>K1416/G1416</f>
        <v>6.268342711039264</v>
      </c>
    </row>
    <row r="1416" spans="1:12" ht="13.5" thickBot="1">
      <c r="A1416" s="205"/>
      <c r="B1416" s="201"/>
      <c r="C1416" s="51"/>
      <c r="D1416" s="51"/>
      <c r="E1416" s="52"/>
      <c r="F1416" s="53">
        <f>SUM(F1415:F1415)</f>
        <v>2990.0001</v>
      </c>
      <c r="G1416" s="53">
        <f>SUM(G1415:G1415)</f>
        <v>477.0001</v>
      </c>
      <c r="H1416" s="54">
        <f>SUM(H1415:H1415)</f>
        <v>1</v>
      </c>
      <c r="I1416" s="55" t="s">
        <v>231</v>
      </c>
      <c r="J1416" s="56"/>
      <c r="K1416" s="57">
        <f>SUM(K1415:K1415)</f>
        <v>2990.0001</v>
      </c>
      <c r="L1416" s="202"/>
    </row>
    <row r="1417" spans="1:12" ht="13.5" thickTop="1">
      <c r="A1417" s="203" t="s">
        <v>182</v>
      </c>
      <c r="B1417" s="206" t="s">
        <v>3</v>
      </c>
      <c r="C1417" s="26" t="s">
        <v>183</v>
      </c>
      <c r="D1417" s="26" t="s">
        <v>12</v>
      </c>
      <c r="E1417" s="27">
        <v>1</v>
      </c>
      <c r="F1417" s="28">
        <v>0.0001</v>
      </c>
      <c r="G1417" s="28">
        <v>0.0001</v>
      </c>
      <c r="H1417" s="29">
        <f>G1417/G1418</f>
        <v>1</v>
      </c>
      <c r="I1417" s="30">
        <f>F1417/G1417</f>
        <v>1</v>
      </c>
      <c r="J1417" s="27">
        <f>E1417*I1417</f>
        <v>1</v>
      </c>
      <c r="K1417" s="31">
        <f>G1417*J1417</f>
        <v>0.0001</v>
      </c>
      <c r="L1417" s="207">
        <f>K1418/G1418</f>
        <v>1</v>
      </c>
    </row>
    <row r="1418" spans="1:12" ht="12.75">
      <c r="A1418" s="204"/>
      <c r="B1418" s="199"/>
      <c r="C1418" s="32"/>
      <c r="D1418" s="32"/>
      <c r="E1418" s="33"/>
      <c r="F1418" s="38">
        <f>SUM(F1417)</f>
        <v>0.0001</v>
      </c>
      <c r="G1418" s="38">
        <f>SUM(G1417:G1417)</f>
        <v>0.0001</v>
      </c>
      <c r="H1418" s="39">
        <f>SUM(H1417:H1417)</f>
        <v>1</v>
      </c>
      <c r="I1418" s="40"/>
      <c r="J1418" s="41"/>
      <c r="K1418" s="42">
        <f>SUM(K1417:K1417)</f>
        <v>0.0001</v>
      </c>
      <c r="L1418" s="200"/>
    </row>
    <row r="1419" spans="1:12" ht="12.75">
      <c r="A1419" s="204"/>
      <c r="B1419" s="43"/>
      <c r="C1419" s="44"/>
      <c r="D1419" s="44"/>
      <c r="E1419" s="45"/>
      <c r="F1419" s="46"/>
      <c r="G1419" s="46"/>
      <c r="H1419" s="47" t="s">
        <v>231</v>
      </c>
      <c r="I1419" s="48"/>
      <c r="J1419" s="45"/>
      <c r="K1419" s="49"/>
      <c r="L1419" s="50"/>
    </row>
    <row r="1420" spans="1:12" ht="12.75">
      <c r="A1420" s="204"/>
      <c r="B1420" s="199" t="s">
        <v>156</v>
      </c>
      <c r="C1420" s="32" t="s">
        <v>183</v>
      </c>
      <c r="D1420" s="32" t="s">
        <v>12</v>
      </c>
      <c r="E1420" s="33">
        <v>1</v>
      </c>
      <c r="F1420" s="34">
        <v>49</v>
      </c>
      <c r="G1420" s="34">
        <v>14</v>
      </c>
      <c r="H1420" s="35">
        <f>G1420/G1421</f>
        <v>1</v>
      </c>
      <c r="I1420" s="36">
        <f>F1420/G1420</f>
        <v>3.5</v>
      </c>
      <c r="J1420" s="33">
        <f>E1420*I1420</f>
        <v>3.5</v>
      </c>
      <c r="K1420" s="37">
        <f>G1420*J1420</f>
        <v>49</v>
      </c>
      <c r="L1420" s="200">
        <f>K1421/G1421</f>
        <v>3.5</v>
      </c>
    </row>
    <row r="1421" spans="1:12" ht="12.75">
      <c r="A1421" s="204"/>
      <c r="B1421" s="199"/>
      <c r="C1421" s="32"/>
      <c r="D1421" s="32"/>
      <c r="E1421" s="33"/>
      <c r="F1421" s="38">
        <f>SUM(F1420)</f>
        <v>49</v>
      </c>
      <c r="G1421" s="38">
        <f>SUM(G1420)</f>
        <v>14</v>
      </c>
      <c r="H1421" s="39">
        <f>SUM(H1420:H1420)</f>
        <v>1</v>
      </c>
      <c r="I1421" s="40"/>
      <c r="J1421" s="41"/>
      <c r="K1421" s="42">
        <f>SUM(K1420:K1420)</f>
        <v>49</v>
      </c>
      <c r="L1421" s="200"/>
    </row>
    <row r="1422" spans="1:12" ht="12.75">
      <c r="A1422" s="204"/>
      <c r="B1422" s="43"/>
      <c r="C1422" s="44"/>
      <c r="D1422" s="44"/>
      <c r="E1422" s="45"/>
      <c r="F1422" s="46"/>
      <c r="G1422" s="46"/>
      <c r="H1422" s="47" t="s">
        <v>231</v>
      </c>
      <c r="I1422" s="48"/>
      <c r="J1422" s="45"/>
      <c r="K1422" s="49"/>
      <c r="L1422" s="50"/>
    </row>
    <row r="1423" spans="1:12" ht="12.75">
      <c r="A1423" s="204"/>
      <c r="B1423" s="199" t="s">
        <v>232</v>
      </c>
      <c r="C1423" s="32" t="s">
        <v>183</v>
      </c>
      <c r="D1423" s="32" t="s">
        <v>12</v>
      </c>
      <c r="E1423" s="33">
        <v>1</v>
      </c>
      <c r="F1423" s="34">
        <v>0.0001</v>
      </c>
      <c r="G1423" s="34">
        <v>0.0001</v>
      </c>
      <c r="H1423" s="35">
        <f>G1423/G1424</f>
        <v>1</v>
      </c>
      <c r="I1423" s="36">
        <f>F1423/G1423</f>
        <v>1</v>
      </c>
      <c r="J1423" s="33">
        <f>E1423*I1423</f>
        <v>1</v>
      </c>
      <c r="K1423" s="37">
        <f>G1423*J1423</f>
        <v>0.0001</v>
      </c>
      <c r="L1423" s="200">
        <f>K1424/G1424</f>
        <v>1</v>
      </c>
    </row>
    <row r="1424" spans="1:12" ht="12.75">
      <c r="A1424" s="204"/>
      <c r="B1424" s="199"/>
      <c r="C1424" s="32"/>
      <c r="D1424" s="32"/>
      <c r="E1424" s="33"/>
      <c r="F1424" s="38">
        <f>SUM(F1423)</f>
        <v>0.0001</v>
      </c>
      <c r="G1424" s="38">
        <f>SUM(G1423)</f>
        <v>0.0001</v>
      </c>
      <c r="H1424" s="39">
        <f>SUM(H1423:H1423)</f>
        <v>1</v>
      </c>
      <c r="I1424" s="40"/>
      <c r="J1424" s="41"/>
      <c r="K1424" s="42">
        <f>SUM(K1423:K1423)</f>
        <v>0.0001</v>
      </c>
      <c r="L1424" s="200"/>
    </row>
    <row r="1425" spans="1:12" ht="12.75">
      <c r="A1425" s="204"/>
      <c r="B1425" s="43"/>
      <c r="C1425" s="44"/>
      <c r="D1425" s="44"/>
      <c r="E1425" s="45"/>
      <c r="F1425" s="46"/>
      <c r="G1425" s="46"/>
      <c r="H1425" s="47" t="s">
        <v>231</v>
      </c>
      <c r="I1425" s="48"/>
      <c r="J1425" s="45"/>
      <c r="K1425" s="49"/>
      <c r="L1425" s="50"/>
    </row>
    <row r="1426" spans="1:12" ht="12.75">
      <c r="A1426" s="204"/>
      <c r="B1426" s="199" t="s">
        <v>233</v>
      </c>
      <c r="C1426" s="32" t="str">
        <f>C1423</f>
        <v>40-10-500 </v>
      </c>
      <c r="D1426" s="32" t="str">
        <f>D1423</f>
        <v>TABLET    </v>
      </c>
      <c r="E1426" s="33">
        <f>(E1417*(F1417/F1426))+(E1420*(F1420/F1426))+(E1423*(F1423/F1426))</f>
        <v>0.9999999999999999</v>
      </c>
      <c r="F1426" s="34">
        <f>F1417+F1420+F1423</f>
        <v>49.00020000000001</v>
      </c>
      <c r="G1426" s="34">
        <f>G1417+G1420+G1423</f>
        <v>14.0002</v>
      </c>
      <c r="H1426" s="35">
        <f>G1426/G1427</f>
        <v>1</v>
      </c>
      <c r="I1426" s="36">
        <f>F1426/G1426</f>
        <v>3.499964286224483</v>
      </c>
      <c r="J1426" s="33">
        <f>E1426*I1426</f>
        <v>3.4999642862244826</v>
      </c>
      <c r="K1426" s="37">
        <f>G1426*J1426</f>
        <v>49.0002</v>
      </c>
      <c r="L1426" s="200">
        <f>K1427/G1427</f>
        <v>3.4999642862244826</v>
      </c>
    </row>
    <row r="1427" spans="1:12" ht="13.5" thickBot="1">
      <c r="A1427" s="205"/>
      <c r="B1427" s="201"/>
      <c r="C1427" s="51"/>
      <c r="D1427" s="51"/>
      <c r="E1427" s="52"/>
      <c r="F1427" s="53">
        <f>SUM(F1426:F1426)</f>
        <v>49.00020000000001</v>
      </c>
      <c r="G1427" s="53">
        <f>SUM(G1426:G1426)</f>
        <v>14.0002</v>
      </c>
      <c r="H1427" s="54">
        <f>SUM(H1426:H1426)</f>
        <v>1</v>
      </c>
      <c r="I1427" s="55" t="s">
        <v>231</v>
      </c>
      <c r="J1427" s="56"/>
      <c r="K1427" s="57">
        <f>SUM(K1426:K1426)</f>
        <v>49.0002</v>
      </c>
      <c r="L1427" s="202"/>
    </row>
    <row r="1428" spans="1:12" ht="14.25" thickBot="1" thickTop="1">
      <c r="A1428" s="66"/>
      <c r="B1428" s="103"/>
      <c r="C1428" s="67"/>
      <c r="D1428" s="67"/>
      <c r="E1428" s="59"/>
      <c r="F1428" s="59"/>
      <c r="G1428" s="59"/>
      <c r="H1428" s="59"/>
      <c r="I1428" s="59"/>
      <c r="J1428" s="59"/>
      <c r="K1428" s="59"/>
      <c r="L1428" s="60"/>
    </row>
    <row r="1429" spans="1:12" ht="13.5" thickTop="1">
      <c r="A1429" s="203" t="s">
        <v>130</v>
      </c>
      <c r="B1429" s="206" t="s">
        <v>3</v>
      </c>
      <c r="C1429" s="26" t="s">
        <v>131</v>
      </c>
      <c r="D1429" s="26" t="s">
        <v>132</v>
      </c>
      <c r="E1429" s="27">
        <v>1</v>
      </c>
      <c r="F1429" s="28">
        <v>187</v>
      </c>
      <c r="G1429" s="28">
        <f>F1429/I1429</f>
        <v>1293.486028684471</v>
      </c>
      <c r="H1429" s="29">
        <f>G1429/G1432</f>
        <v>0.28597243047852106</v>
      </c>
      <c r="I1429" s="30">
        <f>(F1434+F1439)/(G1434+G1439)</f>
        <v>0.14457056037179372</v>
      </c>
      <c r="J1429" s="27">
        <f>I1429*E1429</f>
        <v>0.14457056037179372</v>
      </c>
      <c r="K1429" s="31">
        <f>J1429*G1429</f>
        <v>187.00000000000003</v>
      </c>
      <c r="L1429" s="207">
        <f>K1432/G1432</f>
        <v>0.14370629113024783</v>
      </c>
    </row>
    <row r="1430" spans="1:12" ht="12.75">
      <c r="A1430" s="204"/>
      <c r="B1430" s="199"/>
      <c r="C1430" s="32" t="s">
        <v>133</v>
      </c>
      <c r="D1430" s="32" t="s">
        <v>132</v>
      </c>
      <c r="E1430" s="33">
        <v>1</v>
      </c>
      <c r="F1430" s="34">
        <v>388</v>
      </c>
      <c r="G1430" s="34">
        <f>F1430/I1430</f>
        <v>2706.730375426621</v>
      </c>
      <c r="H1430" s="35">
        <f>G1430/G1432</f>
        <v>0.5984218205263738</v>
      </c>
      <c r="I1430" s="36">
        <f>(F1435+F1440)/(G1435+G1440)</f>
        <v>0.14334637964774952</v>
      </c>
      <c r="J1430" s="33">
        <f>I1430*E1430</f>
        <v>0.14334637964774952</v>
      </c>
      <c r="K1430" s="37">
        <f>J1430*G1430</f>
        <v>388</v>
      </c>
      <c r="L1430" s="200"/>
    </row>
    <row r="1431" spans="1:12" ht="12.75">
      <c r="A1431" s="204"/>
      <c r="B1431" s="199"/>
      <c r="C1431" s="32" t="s">
        <v>134</v>
      </c>
      <c r="D1431" s="32" t="s">
        <v>132</v>
      </c>
      <c r="E1431" s="33">
        <v>1</v>
      </c>
      <c r="F1431" s="34">
        <v>75</v>
      </c>
      <c r="G1431" s="34">
        <f>F1431/I1431</f>
        <v>522.8980322003578</v>
      </c>
      <c r="H1431" s="35">
        <f>G1431/G1432</f>
        <v>0.1156057489951051</v>
      </c>
      <c r="I1431" s="36">
        <f>(F1436+F1441)/(G1436+G1441)</f>
        <v>0.14343140608963395</v>
      </c>
      <c r="J1431" s="33">
        <f>I1431*E1431</f>
        <v>0.14343140608963395</v>
      </c>
      <c r="K1431" s="37">
        <f>J1431*G1431</f>
        <v>75</v>
      </c>
      <c r="L1431" s="200"/>
    </row>
    <row r="1432" spans="1:12" ht="12.75">
      <c r="A1432" s="204"/>
      <c r="B1432" s="199"/>
      <c r="C1432" s="32"/>
      <c r="D1432" s="32"/>
      <c r="E1432" s="33"/>
      <c r="F1432" s="38">
        <f>SUM(F1429:F1431)</f>
        <v>650</v>
      </c>
      <c r="G1432" s="38">
        <f>SUM(G1429:G1431)</f>
        <v>4523.11443631145</v>
      </c>
      <c r="H1432" s="39">
        <f>SUM(H1429:H1431)</f>
        <v>1</v>
      </c>
      <c r="I1432" s="40"/>
      <c r="J1432" s="41"/>
      <c r="K1432" s="42">
        <f>SUM(K1429:K1431)</f>
        <v>650</v>
      </c>
      <c r="L1432" s="200"/>
    </row>
    <row r="1433" spans="1:12" ht="12.75">
      <c r="A1433" s="204"/>
      <c r="B1433" s="43"/>
      <c r="C1433" s="44"/>
      <c r="D1433" s="44"/>
      <c r="E1433" s="45"/>
      <c r="F1433" s="46"/>
      <c r="G1433" s="46"/>
      <c r="H1433" s="47" t="s">
        <v>231</v>
      </c>
      <c r="I1433" s="48"/>
      <c r="J1433" s="45"/>
      <c r="K1433" s="49"/>
      <c r="L1433" s="50"/>
    </row>
    <row r="1434" spans="1:12" ht="12.75">
      <c r="A1434" s="204"/>
      <c r="B1434" s="199" t="s">
        <v>156</v>
      </c>
      <c r="C1434" s="32" t="s">
        <v>131</v>
      </c>
      <c r="D1434" s="32" t="s">
        <v>132</v>
      </c>
      <c r="E1434" s="33">
        <v>1</v>
      </c>
      <c r="F1434" s="34">
        <v>15800</v>
      </c>
      <c r="G1434" s="34">
        <v>109250</v>
      </c>
      <c r="H1434" s="35">
        <f>G1434/G1437</f>
        <v>0.4044618528610354</v>
      </c>
      <c r="I1434" s="36">
        <f>F1434/G1434</f>
        <v>0.14462242562929062</v>
      </c>
      <c r="J1434" s="33">
        <f>I1434*E1434</f>
        <v>0.14462242562929062</v>
      </c>
      <c r="K1434" s="37">
        <f>G1434*J1434</f>
        <v>15800</v>
      </c>
      <c r="L1434" s="200">
        <f>K1437/G1437</f>
        <v>0.1438884610828101</v>
      </c>
    </row>
    <row r="1435" spans="1:12" ht="12.75">
      <c r="A1435" s="204"/>
      <c r="B1435" s="199"/>
      <c r="C1435" s="32" t="s">
        <v>133</v>
      </c>
      <c r="D1435" s="32" t="s">
        <v>132</v>
      </c>
      <c r="E1435" s="33">
        <v>1</v>
      </c>
      <c r="F1435" s="34">
        <v>16574</v>
      </c>
      <c r="G1435" s="34">
        <v>115608</v>
      </c>
      <c r="H1435" s="35">
        <f>G1435/G1437</f>
        <v>0.42800023693875133</v>
      </c>
      <c r="I1435" s="36">
        <f>F1435/G1435</f>
        <v>0.14336378105321432</v>
      </c>
      <c r="J1435" s="33">
        <f>I1435*E1435</f>
        <v>0.14336378105321432</v>
      </c>
      <c r="K1435" s="37">
        <f>G1435*J1435</f>
        <v>16574</v>
      </c>
      <c r="L1435" s="200"/>
    </row>
    <row r="1436" spans="1:12" ht="12.75">
      <c r="A1436" s="204"/>
      <c r="B1436" s="199"/>
      <c r="C1436" s="32" t="s">
        <v>134</v>
      </c>
      <c r="D1436" s="32" t="s">
        <v>132</v>
      </c>
      <c r="E1436" s="33">
        <v>1</v>
      </c>
      <c r="F1436" s="34">
        <v>6492</v>
      </c>
      <c r="G1436" s="34">
        <v>45254</v>
      </c>
      <c r="H1436" s="35">
        <f>G1436/G1437</f>
        <v>0.16753791020021325</v>
      </c>
      <c r="I1436" s="36">
        <f>F1436/G1436</f>
        <v>0.14345693198391302</v>
      </c>
      <c r="J1436" s="33">
        <f>I1436*E1436</f>
        <v>0.14345693198391302</v>
      </c>
      <c r="K1436" s="37">
        <f>G1436*J1436</f>
        <v>6492</v>
      </c>
      <c r="L1436" s="200"/>
    </row>
    <row r="1437" spans="1:12" ht="12.75">
      <c r="A1437" s="204"/>
      <c r="B1437" s="199"/>
      <c r="C1437" s="32"/>
      <c r="D1437" s="32"/>
      <c r="E1437" s="33"/>
      <c r="F1437" s="38">
        <f>SUM(F1434:F1436)</f>
        <v>38866</v>
      </c>
      <c r="G1437" s="38">
        <f>SUM(G1434:G1436)</f>
        <v>270112</v>
      </c>
      <c r="H1437" s="39">
        <f>SUM(H1434:H1436)</f>
        <v>1</v>
      </c>
      <c r="I1437" s="40"/>
      <c r="J1437" s="41"/>
      <c r="K1437" s="42">
        <f>SUM(K1434:K1436)</f>
        <v>38866</v>
      </c>
      <c r="L1437" s="200"/>
    </row>
    <row r="1438" spans="1:12" ht="12.75">
      <c r="A1438" s="204"/>
      <c r="B1438" s="43"/>
      <c r="C1438" s="44"/>
      <c r="D1438" s="44"/>
      <c r="E1438" s="45"/>
      <c r="F1438" s="46"/>
      <c r="G1438" s="46"/>
      <c r="H1438" s="47" t="s">
        <v>231</v>
      </c>
      <c r="I1438" s="48"/>
      <c r="J1438" s="45"/>
      <c r="K1438" s="49"/>
      <c r="L1438" s="50"/>
    </row>
    <row r="1439" spans="1:12" ht="12.75">
      <c r="A1439" s="204"/>
      <c r="B1439" s="199" t="s">
        <v>232</v>
      </c>
      <c r="C1439" s="32" t="s">
        <v>131</v>
      </c>
      <c r="D1439" s="32" t="s">
        <v>132</v>
      </c>
      <c r="E1439" s="33">
        <v>1</v>
      </c>
      <c r="F1439" s="34">
        <v>376</v>
      </c>
      <c r="G1439" s="34">
        <v>2640</v>
      </c>
      <c r="H1439" s="35">
        <f>G1439/G1442</f>
        <v>0.37193575655114114</v>
      </c>
      <c r="I1439" s="36">
        <f>F1439/G1439</f>
        <v>0.14242424242424243</v>
      </c>
      <c r="J1439" s="33">
        <f>I1439*E1439</f>
        <v>0.14242424242424243</v>
      </c>
      <c r="K1439" s="37">
        <f>G1439*J1439</f>
        <v>376</v>
      </c>
      <c r="L1439" s="200">
        <f>K1442/G1442</f>
        <v>0.1425753733446041</v>
      </c>
    </row>
    <row r="1440" spans="1:12" ht="12.75">
      <c r="A1440" s="204"/>
      <c r="B1440" s="199"/>
      <c r="C1440" s="32" t="s">
        <v>133</v>
      </c>
      <c r="D1440" s="32" t="s">
        <v>132</v>
      </c>
      <c r="E1440" s="33">
        <v>1</v>
      </c>
      <c r="F1440" s="34">
        <v>420</v>
      </c>
      <c r="G1440" s="34">
        <v>2944</v>
      </c>
      <c r="H1440" s="35">
        <f>G1440/G1442</f>
        <v>0.41476472245703017</v>
      </c>
      <c r="I1440" s="36">
        <f>F1440/G1440</f>
        <v>0.14266304347826086</v>
      </c>
      <c r="J1440" s="33">
        <f>I1440*E1440</f>
        <v>0.14266304347826086</v>
      </c>
      <c r="K1440" s="37">
        <f>G1440*J1440</f>
        <v>420</v>
      </c>
      <c r="L1440" s="200"/>
    </row>
    <row r="1441" spans="1:12" ht="12.75">
      <c r="A1441" s="204"/>
      <c r="B1441" s="199"/>
      <c r="C1441" s="32" t="s">
        <v>134</v>
      </c>
      <c r="D1441" s="32" t="s">
        <v>132</v>
      </c>
      <c r="E1441" s="33">
        <v>1</v>
      </c>
      <c r="F1441" s="34">
        <v>216</v>
      </c>
      <c r="G1441" s="34">
        <v>1514</v>
      </c>
      <c r="H1441" s="35">
        <f>G1441/G1442</f>
        <v>0.2132995209918287</v>
      </c>
      <c r="I1441" s="36">
        <f>F1441/G1441</f>
        <v>0.142668428005284</v>
      </c>
      <c r="J1441" s="33">
        <f>I1441*E1441</f>
        <v>0.142668428005284</v>
      </c>
      <c r="K1441" s="37">
        <f>G1441*J1441</f>
        <v>216</v>
      </c>
      <c r="L1441" s="200"/>
    </row>
    <row r="1442" spans="1:12" ht="12.75">
      <c r="A1442" s="204"/>
      <c r="B1442" s="199"/>
      <c r="C1442" s="32"/>
      <c r="D1442" s="32"/>
      <c r="E1442" s="33"/>
      <c r="F1442" s="38">
        <f>SUM(F1439:F1441)</f>
        <v>1012</v>
      </c>
      <c r="G1442" s="38">
        <f>SUM(G1439:G1441)</f>
        <v>7098</v>
      </c>
      <c r="H1442" s="39">
        <f>SUM(H1439:H1441)</f>
        <v>1</v>
      </c>
      <c r="I1442" s="40"/>
      <c r="J1442" s="41"/>
      <c r="K1442" s="42">
        <f>SUM(K1439:K1441)</f>
        <v>1012</v>
      </c>
      <c r="L1442" s="200"/>
    </row>
    <row r="1443" spans="1:12" ht="12.75">
      <c r="A1443" s="204"/>
      <c r="B1443" s="43"/>
      <c r="C1443" s="44"/>
      <c r="D1443" s="44"/>
      <c r="E1443" s="45"/>
      <c r="F1443" s="46"/>
      <c r="G1443" s="46"/>
      <c r="H1443" s="47" t="s">
        <v>231</v>
      </c>
      <c r="I1443" s="48"/>
      <c r="J1443" s="45"/>
      <c r="K1443" s="49"/>
      <c r="L1443" s="50"/>
    </row>
    <row r="1444" spans="1:12" ht="12.75">
      <c r="A1444" s="204"/>
      <c r="B1444" s="199" t="s">
        <v>233</v>
      </c>
      <c r="C1444" s="32" t="str">
        <f aca="true" t="shared" si="203" ref="C1444:D1446">C1439</f>
        <v>5 MCG/HR  </v>
      </c>
      <c r="D1444" s="32" t="str">
        <f t="shared" si="203"/>
        <v>PATCH TDWK</v>
      </c>
      <c r="E1444" s="33">
        <f>(E1429*(F1429/F1444))+(E1434*(F1434/F1444))+(E1439*(F1439/F1444))</f>
        <v>1</v>
      </c>
      <c r="F1444" s="34">
        <f aca="true" t="shared" si="204" ref="F1444:G1446">F1429+F1434+F1439</f>
        <v>16363</v>
      </c>
      <c r="G1444" s="34">
        <f t="shared" si="204"/>
        <v>113183.48602868448</v>
      </c>
      <c r="H1444" s="35">
        <f>G1444/G1447</f>
        <v>0.4017400874410548</v>
      </c>
      <c r="I1444" s="36">
        <f>F1444/G1444</f>
        <v>0.14457056037179372</v>
      </c>
      <c r="J1444" s="33">
        <f>I1444*E1444</f>
        <v>0.14457056037179372</v>
      </c>
      <c r="K1444" s="37">
        <f>G1444*J1444</f>
        <v>16363</v>
      </c>
      <c r="L1444" s="200">
        <f>K1447/G1447</f>
        <v>0.14385245440915945</v>
      </c>
    </row>
    <row r="1445" spans="1:12" ht="12.75">
      <c r="A1445" s="204"/>
      <c r="B1445" s="199"/>
      <c r="C1445" s="32" t="str">
        <f t="shared" si="203"/>
        <v>10 MCG/HR </v>
      </c>
      <c r="D1445" s="32" t="str">
        <f t="shared" si="203"/>
        <v>PATCH TDWK</v>
      </c>
      <c r="E1445" s="33">
        <f>(E1430*(F1430/F1445))+(E1435*(F1435/F1445))+(E1440*(F1440/F1445))</f>
        <v>1</v>
      </c>
      <c r="F1445" s="34">
        <f t="shared" si="204"/>
        <v>17382</v>
      </c>
      <c r="G1445" s="34">
        <f t="shared" si="204"/>
        <v>121258.73037542662</v>
      </c>
      <c r="H1445" s="35">
        <f>G1445/G1447</f>
        <v>0.430402832191167</v>
      </c>
      <c r="I1445" s="36">
        <f>F1445/G1445</f>
        <v>0.14334637964774952</v>
      </c>
      <c r="J1445" s="33">
        <f>I1445*E1445</f>
        <v>0.14334637964774952</v>
      </c>
      <c r="K1445" s="37">
        <f>G1445*J1445</f>
        <v>17382</v>
      </c>
      <c r="L1445" s="200"/>
    </row>
    <row r="1446" spans="1:12" ht="12.75">
      <c r="A1446" s="204"/>
      <c r="B1446" s="199"/>
      <c r="C1446" s="32" t="str">
        <f t="shared" si="203"/>
        <v>20 MCG/HR </v>
      </c>
      <c r="D1446" s="32" t="str">
        <f t="shared" si="203"/>
        <v>PATCH TDWK</v>
      </c>
      <c r="E1446" s="33">
        <f>(E1431*(F1431/F1446))+(E1436*(F1436/F1446))+(E1441*(F1441/F1446))</f>
        <v>1</v>
      </c>
      <c r="F1446" s="34">
        <f t="shared" si="204"/>
        <v>6783</v>
      </c>
      <c r="G1446" s="34">
        <f t="shared" si="204"/>
        <v>47290.898032200355</v>
      </c>
      <c r="H1446" s="35">
        <f>G1446/G1447</f>
        <v>0.16785708036777808</v>
      </c>
      <c r="I1446" s="36">
        <f>F1446/G1446</f>
        <v>0.14343140608963395</v>
      </c>
      <c r="J1446" s="33">
        <f>I1446*E1446</f>
        <v>0.14343140608963395</v>
      </c>
      <c r="K1446" s="37">
        <f>G1446*J1446</f>
        <v>6783</v>
      </c>
      <c r="L1446" s="200"/>
    </row>
    <row r="1447" spans="1:12" ht="13.5" thickBot="1">
      <c r="A1447" s="205"/>
      <c r="B1447" s="201"/>
      <c r="C1447" s="51"/>
      <c r="D1447" s="51"/>
      <c r="E1447" s="52"/>
      <c r="F1447" s="53">
        <f>SUM(F1444:F1446)</f>
        <v>40528</v>
      </c>
      <c r="G1447" s="53">
        <f>SUM(G1444:G1446)</f>
        <v>281733.1144363115</v>
      </c>
      <c r="H1447" s="54">
        <f>SUM(H1444:H1446)</f>
        <v>1</v>
      </c>
      <c r="I1447" s="55"/>
      <c r="J1447" s="56"/>
      <c r="K1447" s="57">
        <f>SUM(K1444:K1446)</f>
        <v>40528</v>
      </c>
      <c r="L1447" s="202"/>
    </row>
    <row r="1448" spans="1:12" ht="14.25" thickBot="1" thickTop="1">
      <c r="A1448" s="66"/>
      <c r="B1448" s="67"/>
      <c r="C1448" s="67"/>
      <c r="D1448" s="67"/>
      <c r="E1448" s="68"/>
      <c r="F1448" s="69"/>
      <c r="G1448" s="70"/>
      <c r="H1448" s="68"/>
      <c r="I1448" s="68"/>
      <c r="J1448" s="71"/>
      <c r="K1448" s="72"/>
      <c r="L1448" s="60"/>
    </row>
    <row r="1449" spans="1:12" ht="13.5" thickTop="1">
      <c r="A1449" s="203" t="s">
        <v>163</v>
      </c>
      <c r="B1449" s="206" t="s">
        <v>3</v>
      </c>
      <c r="C1449" s="26" t="s">
        <v>29</v>
      </c>
      <c r="D1449" s="26" t="s">
        <v>12</v>
      </c>
      <c r="E1449" s="27">
        <v>1</v>
      </c>
      <c r="F1449" s="28">
        <v>0.0001</v>
      </c>
      <c r="G1449" s="28">
        <v>0.0001</v>
      </c>
      <c r="H1449" s="29">
        <f>G1449/G1450</f>
        <v>1</v>
      </c>
      <c r="I1449" s="30">
        <f>F1449/G1449</f>
        <v>1</v>
      </c>
      <c r="J1449" s="27">
        <f>E1449*I1449</f>
        <v>1</v>
      </c>
      <c r="K1449" s="31">
        <f>G1449*J1449</f>
        <v>0.0001</v>
      </c>
      <c r="L1449" s="207">
        <f>K1450/G1450</f>
        <v>1</v>
      </c>
    </row>
    <row r="1450" spans="1:12" ht="12.75">
      <c r="A1450" s="204"/>
      <c r="B1450" s="199"/>
      <c r="C1450" s="32"/>
      <c r="D1450" s="32"/>
      <c r="E1450" s="33"/>
      <c r="F1450" s="38">
        <f>SUM(F1449)</f>
        <v>0.0001</v>
      </c>
      <c r="G1450" s="38">
        <f>SUM(G1449:G1449)</f>
        <v>0.0001</v>
      </c>
      <c r="H1450" s="39">
        <f>SUM(H1449:H1449)</f>
        <v>1</v>
      </c>
      <c r="I1450" s="40"/>
      <c r="J1450" s="41"/>
      <c r="K1450" s="42">
        <f>SUM(K1449:K1449)</f>
        <v>0.0001</v>
      </c>
      <c r="L1450" s="200"/>
    </row>
    <row r="1451" spans="1:12" ht="12.75">
      <c r="A1451" s="204"/>
      <c r="B1451" s="43"/>
      <c r="C1451" s="44"/>
      <c r="D1451" s="44"/>
      <c r="E1451" s="45"/>
      <c r="F1451" s="46"/>
      <c r="G1451" s="46"/>
      <c r="H1451" s="47" t="s">
        <v>231</v>
      </c>
      <c r="I1451" s="48"/>
      <c r="J1451" s="45"/>
      <c r="K1451" s="49"/>
      <c r="L1451" s="50"/>
    </row>
    <row r="1452" spans="1:12" ht="12.75">
      <c r="A1452" s="204"/>
      <c r="B1452" s="199" t="s">
        <v>156</v>
      </c>
      <c r="C1452" s="32" t="s">
        <v>29</v>
      </c>
      <c r="D1452" s="32" t="s">
        <v>12</v>
      </c>
      <c r="E1452" s="33">
        <v>1</v>
      </c>
      <c r="F1452" s="34">
        <v>975</v>
      </c>
      <c r="G1452" s="34">
        <v>105</v>
      </c>
      <c r="H1452" s="35">
        <f>G1452/G1453</f>
        <v>1</v>
      </c>
      <c r="I1452" s="36">
        <f>F1452/G1452</f>
        <v>9.285714285714286</v>
      </c>
      <c r="J1452" s="33">
        <f>E1452*I1452</f>
        <v>9.285714285714286</v>
      </c>
      <c r="K1452" s="37">
        <f>G1452*J1452</f>
        <v>975.0000000000001</v>
      </c>
      <c r="L1452" s="200">
        <f>K1453/G1453</f>
        <v>9.285714285714286</v>
      </c>
    </row>
    <row r="1453" spans="1:12" ht="12.75">
      <c r="A1453" s="204"/>
      <c r="B1453" s="199"/>
      <c r="C1453" s="32"/>
      <c r="D1453" s="32"/>
      <c r="E1453" s="33"/>
      <c r="F1453" s="38">
        <f>SUM(F1452)</f>
        <v>975</v>
      </c>
      <c r="G1453" s="38">
        <f>SUM(G1452)</f>
        <v>105</v>
      </c>
      <c r="H1453" s="39">
        <f>SUM(H1452:H1452)</f>
        <v>1</v>
      </c>
      <c r="I1453" s="40"/>
      <c r="J1453" s="41"/>
      <c r="K1453" s="42">
        <f>SUM(K1452:K1452)</f>
        <v>975.0000000000001</v>
      </c>
      <c r="L1453" s="200"/>
    </row>
    <row r="1454" spans="1:12" ht="12.75">
      <c r="A1454" s="204"/>
      <c r="B1454" s="43"/>
      <c r="C1454" s="44"/>
      <c r="D1454" s="44"/>
      <c r="E1454" s="45"/>
      <c r="F1454" s="46"/>
      <c r="G1454" s="46"/>
      <c r="H1454" s="47" t="s">
        <v>231</v>
      </c>
      <c r="I1454" s="48"/>
      <c r="J1454" s="45"/>
      <c r="K1454" s="49"/>
      <c r="L1454" s="50"/>
    </row>
    <row r="1455" spans="1:12" ht="12.75">
      <c r="A1455" s="204"/>
      <c r="B1455" s="199" t="s">
        <v>232</v>
      </c>
      <c r="C1455" s="32" t="s">
        <v>29</v>
      </c>
      <c r="D1455" s="32" t="s">
        <v>12</v>
      </c>
      <c r="E1455" s="33">
        <v>1</v>
      </c>
      <c r="F1455" s="34">
        <v>0.0001</v>
      </c>
      <c r="G1455" s="34">
        <v>0.0001</v>
      </c>
      <c r="H1455" s="35">
        <f>G1455/G1456</f>
        <v>1</v>
      </c>
      <c r="I1455" s="36">
        <f>F1455/G1455</f>
        <v>1</v>
      </c>
      <c r="J1455" s="33">
        <f>E1455*I1455</f>
        <v>1</v>
      </c>
      <c r="K1455" s="37">
        <f>G1455*J1455</f>
        <v>0.0001</v>
      </c>
      <c r="L1455" s="200">
        <f>K1456/G1456</f>
        <v>1</v>
      </c>
    </row>
    <row r="1456" spans="1:12" ht="12.75">
      <c r="A1456" s="204"/>
      <c r="B1456" s="199"/>
      <c r="C1456" s="32"/>
      <c r="D1456" s="32"/>
      <c r="E1456" s="33"/>
      <c r="F1456" s="38">
        <f>SUM(F1455)</f>
        <v>0.0001</v>
      </c>
      <c r="G1456" s="38">
        <f>SUM(G1455)</f>
        <v>0.0001</v>
      </c>
      <c r="H1456" s="39">
        <f>SUM(H1455:H1455)</f>
        <v>1</v>
      </c>
      <c r="I1456" s="40"/>
      <c r="J1456" s="41"/>
      <c r="K1456" s="42">
        <f>SUM(K1455:K1455)</f>
        <v>0.0001</v>
      </c>
      <c r="L1456" s="200"/>
    </row>
    <row r="1457" spans="1:12" ht="12.75">
      <c r="A1457" s="204"/>
      <c r="B1457" s="43"/>
      <c r="C1457" s="44"/>
      <c r="D1457" s="44"/>
      <c r="E1457" s="45"/>
      <c r="F1457" s="46"/>
      <c r="G1457" s="46"/>
      <c r="H1457" s="47" t="s">
        <v>231</v>
      </c>
      <c r="I1457" s="48"/>
      <c r="J1457" s="45"/>
      <c r="K1457" s="49"/>
      <c r="L1457" s="50"/>
    </row>
    <row r="1458" spans="1:12" ht="12.75">
      <c r="A1458" s="204"/>
      <c r="B1458" s="199" t="s">
        <v>233</v>
      </c>
      <c r="C1458" s="32" t="str">
        <f>C1455</f>
        <v>2 MG      </v>
      </c>
      <c r="D1458" s="32" t="str">
        <f>D1455</f>
        <v>TABLET    </v>
      </c>
      <c r="E1458" s="33">
        <f>(E1449*(F1449/F1458))+(E1452*(F1452/F1458))+(E1455*(F1455/F1458))</f>
        <v>1</v>
      </c>
      <c r="F1458" s="34">
        <f>F1449+F1452+F1455</f>
        <v>975.0002</v>
      </c>
      <c r="G1458" s="34">
        <f>G1449+G1452+G1455</f>
        <v>105.0002</v>
      </c>
      <c r="H1458" s="35">
        <f>G1458/G1459</f>
        <v>1</v>
      </c>
      <c r="I1458" s="36">
        <f>F1458/G1458</f>
        <v>9.285698503431421</v>
      </c>
      <c r="J1458" s="33">
        <f>E1458*I1458</f>
        <v>9.285698503431421</v>
      </c>
      <c r="K1458" s="37">
        <f>G1458*J1458</f>
        <v>975.0002</v>
      </c>
      <c r="L1458" s="200">
        <f>K1459/G1459</f>
        <v>9.285698503431421</v>
      </c>
    </row>
    <row r="1459" spans="1:12" ht="13.5" thickBot="1">
      <c r="A1459" s="205"/>
      <c r="B1459" s="201"/>
      <c r="C1459" s="51"/>
      <c r="D1459" s="51"/>
      <c r="E1459" s="52"/>
      <c r="F1459" s="53">
        <f>SUM(F1458:F1458)</f>
        <v>975.0002</v>
      </c>
      <c r="G1459" s="53">
        <f>SUM(G1458:G1458)</f>
        <v>105.0002</v>
      </c>
      <c r="H1459" s="54">
        <f>SUM(H1458:H1458)</f>
        <v>1</v>
      </c>
      <c r="I1459" s="55" t="s">
        <v>231</v>
      </c>
      <c r="J1459" s="56"/>
      <c r="K1459" s="57">
        <f>SUM(K1458:K1458)</f>
        <v>975.0002</v>
      </c>
      <c r="L1459" s="202"/>
    </row>
    <row r="1460" spans="1:12" ht="14.25" thickBot="1" thickTop="1">
      <c r="A1460" s="66"/>
      <c r="B1460" s="103"/>
      <c r="C1460" s="67"/>
      <c r="D1460" s="67"/>
      <c r="E1460" s="59"/>
      <c r="F1460" s="59"/>
      <c r="G1460" s="59"/>
      <c r="H1460" s="59"/>
      <c r="I1460" s="59"/>
      <c r="J1460" s="59"/>
      <c r="K1460" s="59"/>
      <c r="L1460" s="60"/>
    </row>
    <row r="1461" ht="13.5" thickTop="1"/>
  </sheetData>
  <sheetProtection/>
  <mergeCells count="658">
    <mergeCell ref="B1323:B1324"/>
    <mergeCell ref="L1323:L1324"/>
    <mergeCell ref="A1314:A1324"/>
    <mergeCell ref="B1314:B1315"/>
    <mergeCell ref="L1314:L1315"/>
    <mergeCell ref="B1317:B1318"/>
    <mergeCell ref="L1317:L1318"/>
    <mergeCell ref="B1320:B1321"/>
    <mergeCell ref="L1320:L1321"/>
    <mergeCell ref="B1305:B1306"/>
    <mergeCell ref="L1305:L1306"/>
    <mergeCell ref="B1308:B1309"/>
    <mergeCell ref="L1308:L1309"/>
    <mergeCell ref="B1311:B1312"/>
    <mergeCell ref="L1311:L1312"/>
    <mergeCell ref="B1284:B1291"/>
    <mergeCell ref="L1284:L1291"/>
    <mergeCell ref="B1293:B1300"/>
    <mergeCell ref="L1293:L1300"/>
    <mergeCell ref="A1266:A1300"/>
    <mergeCell ref="B1302:B1303"/>
    <mergeCell ref="L1302:L1303"/>
    <mergeCell ref="A1302:A1312"/>
    <mergeCell ref="B1262:B1264"/>
    <mergeCell ref="L1262:L1264"/>
    <mergeCell ref="A1250:A1264"/>
    <mergeCell ref="B1266:B1273"/>
    <mergeCell ref="L1266:L1273"/>
    <mergeCell ref="B1275:B1282"/>
    <mergeCell ref="L1275:L1282"/>
    <mergeCell ref="B1250:B1252"/>
    <mergeCell ref="L1250:L1252"/>
    <mergeCell ref="B1254:B1256"/>
    <mergeCell ref="L1254:L1256"/>
    <mergeCell ref="B1258:B1260"/>
    <mergeCell ref="L1258:L1260"/>
    <mergeCell ref="B1232:B1236"/>
    <mergeCell ref="L1232:L1236"/>
    <mergeCell ref="B1238:B1242"/>
    <mergeCell ref="L1238:L1242"/>
    <mergeCell ref="B1244:B1248"/>
    <mergeCell ref="L1244:L1248"/>
    <mergeCell ref="B1222:B1224"/>
    <mergeCell ref="L1222:L1224"/>
    <mergeCell ref="A1210:A1224"/>
    <mergeCell ref="B1226:B1230"/>
    <mergeCell ref="L1226:L1230"/>
    <mergeCell ref="A1226:A1248"/>
    <mergeCell ref="B1214:B1216"/>
    <mergeCell ref="L1214:L1216"/>
    <mergeCell ref="B1189:B1194"/>
    <mergeCell ref="L1189:L1194"/>
    <mergeCell ref="B1196:B1201"/>
    <mergeCell ref="B1218:B1220"/>
    <mergeCell ref="L1218:L1220"/>
    <mergeCell ref="L1174:L1180"/>
    <mergeCell ref="B1182:B1187"/>
    <mergeCell ref="L1182:L1187"/>
    <mergeCell ref="A1182:A1208"/>
    <mergeCell ref="B1210:B1212"/>
    <mergeCell ref="L1210:L1212"/>
    <mergeCell ref="B1150:B1156"/>
    <mergeCell ref="L1150:L1156"/>
    <mergeCell ref="B1158:B1164"/>
    <mergeCell ref="L1158:L1164"/>
    <mergeCell ref="L1196:L1201"/>
    <mergeCell ref="B1203:B1208"/>
    <mergeCell ref="L1203:L1208"/>
    <mergeCell ref="B1166:B1172"/>
    <mergeCell ref="L1166:L1172"/>
    <mergeCell ref="B1174:B1180"/>
    <mergeCell ref="B1126:B1132"/>
    <mergeCell ref="L1126:L1132"/>
    <mergeCell ref="B1134:B1140"/>
    <mergeCell ref="L1134:L1140"/>
    <mergeCell ref="A1150:A1180"/>
    <mergeCell ref="B1142:B1148"/>
    <mergeCell ref="L1142:L1148"/>
    <mergeCell ref="A1118:A1148"/>
    <mergeCell ref="B1102:B1108"/>
    <mergeCell ref="L1102:L1108"/>
    <mergeCell ref="B1110:B1116"/>
    <mergeCell ref="L1110:L1116"/>
    <mergeCell ref="B1118:B1124"/>
    <mergeCell ref="L1118:L1124"/>
    <mergeCell ref="B1080:B1081"/>
    <mergeCell ref="L1080:L1081"/>
    <mergeCell ref="B1083:B1084"/>
    <mergeCell ref="L1083:L1084"/>
    <mergeCell ref="A1074:A1084"/>
    <mergeCell ref="B1086:B1092"/>
    <mergeCell ref="L1086:L1092"/>
    <mergeCell ref="A1086:A1116"/>
    <mergeCell ref="B1094:B1100"/>
    <mergeCell ref="L1094:L1100"/>
    <mergeCell ref="B1067:B1072"/>
    <mergeCell ref="L1067:L1072"/>
    <mergeCell ref="A1046:A1072"/>
    <mergeCell ref="B1074:B1075"/>
    <mergeCell ref="L1074:L1075"/>
    <mergeCell ref="B1077:B1078"/>
    <mergeCell ref="L1077:L1078"/>
    <mergeCell ref="B1046:B1051"/>
    <mergeCell ref="L1046:L1051"/>
    <mergeCell ref="B1053:B1058"/>
    <mergeCell ref="L1053:L1058"/>
    <mergeCell ref="B1060:B1065"/>
    <mergeCell ref="L1060:L1065"/>
    <mergeCell ref="B1031:B1034"/>
    <mergeCell ref="L1031:L1034"/>
    <mergeCell ref="B1036:B1039"/>
    <mergeCell ref="L1036:L1039"/>
    <mergeCell ref="B1041:B1044"/>
    <mergeCell ref="L1041:L1044"/>
    <mergeCell ref="B1026:B1029"/>
    <mergeCell ref="L1026:L1029"/>
    <mergeCell ref="A1026:A1044"/>
    <mergeCell ref="B1022:B1024"/>
    <mergeCell ref="L1022:L1024"/>
    <mergeCell ref="A1010:A1024"/>
    <mergeCell ref="B1010:B1012"/>
    <mergeCell ref="L1010:L1012"/>
    <mergeCell ref="B1014:B1016"/>
    <mergeCell ref="L1014:L1016"/>
    <mergeCell ref="B1018:B1020"/>
    <mergeCell ref="L1018:L1020"/>
    <mergeCell ref="B998:B1000"/>
    <mergeCell ref="L998:L1000"/>
    <mergeCell ref="B1002:B1004"/>
    <mergeCell ref="L1002:L1004"/>
    <mergeCell ref="B1006:B1008"/>
    <mergeCell ref="L1006:L1008"/>
    <mergeCell ref="B994:B996"/>
    <mergeCell ref="L994:L996"/>
    <mergeCell ref="A994:A1008"/>
    <mergeCell ref="B991:B992"/>
    <mergeCell ref="L991:L992"/>
    <mergeCell ref="A982:A992"/>
    <mergeCell ref="B982:B983"/>
    <mergeCell ref="L982:L983"/>
    <mergeCell ref="B985:B986"/>
    <mergeCell ref="L985:L986"/>
    <mergeCell ref="B988:B989"/>
    <mergeCell ref="L988:L989"/>
    <mergeCell ref="B970:B972"/>
    <mergeCell ref="L970:L972"/>
    <mergeCell ref="B974:B976"/>
    <mergeCell ref="L974:L976"/>
    <mergeCell ref="B978:B980"/>
    <mergeCell ref="L978:L980"/>
    <mergeCell ref="B960:B961"/>
    <mergeCell ref="L960:L961"/>
    <mergeCell ref="B963:B964"/>
    <mergeCell ref="L963:L964"/>
    <mergeCell ref="A954:A964"/>
    <mergeCell ref="B966:B968"/>
    <mergeCell ref="L966:L968"/>
    <mergeCell ref="A966:A980"/>
    <mergeCell ref="B951:B952"/>
    <mergeCell ref="L951:L952"/>
    <mergeCell ref="A942:A952"/>
    <mergeCell ref="B954:B955"/>
    <mergeCell ref="L954:L955"/>
    <mergeCell ref="B957:B958"/>
    <mergeCell ref="L957:L958"/>
    <mergeCell ref="B942:B943"/>
    <mergeCell ref="L942:L943"/>
    <mergeCell ref="B945:B946"/>
    <mergeCell ref="L945:L946"/>
    <mergeCell ref="B948:B949"/>
    <mergeCell ref="L948:L949"/>
    <mergeCell ref="B933:B934"/>
    <mergeCell ref="L933:L934"/>
    <mergeCell ref="B936:B937"/>
    <mergeCell ref="L936:L937"/>
    <mergeCell ref="B939:B940"/>
    <mergeCell ref="L939:L940"/>
    <mergeCell ref="B924:B925"/>
    <mergeCell ref="L924:L925"/>
    <mergeCell ref="B927:B928"/>
    <mergeCell ref="L927:L928"/>
    <mergeCell ref="A918:A928"/>
    <mergeCell ref="B930:B931"/>
    <mergeCell ref="L930:L931"/>
    <mergeCell ref="A930:A940"/>
    <mergeCell ref="B915:B916"/>
    <mergeCell ref="L915:L916"/>
    <mergeCell ref="A906:A916"/>
    <mergeCell ref="B918:B919"/>
    <mergeCell ref="L918:L919"/>
    <mergeCell ref="B921:B922"/>
    <mergeCell ref="L921:L922"/>
    <mergeCell ref="B906:B907"/>
    <mergeCell ref="L906:L907"/>
    <mergeCell ref="B909:B910"/>
    <mergeCell ref="L909:L910"/>
    <mergeCell ref="B912:B913"/>
    <mergeCell ref="L912:L913"/>
    <mergeCell ref="B896:B899"/>
    <mergeCell ref="L896:L899"/>
    <mergeCell ref="B901:B904"/>
    <mergeCell ref="L901:L904"/>
    <mergeCell ref="A886:A904"/>
    <mergeCell ref="B883:B884"/>
    <mergeCell ref="L883:L884"/>
    <mergeCell ref="A874:A884"/>
    <mergeCell ref="B886:B889"/>
    <mergeCell ref="L886:L889"/>
    <mergeCell ref="B891:B894"/>
    <mergeCell ref="L891:L894"/>
    <mergeCell ref="B874:B875"/>
    <mergeCell ref="L874:L875"/>
    <mergeCell ref="B877:B878"/>
    <mergeCell ref="L877:L878"/>
    <mergeCell ref="B880:B881"/>
    <mergeCell ref="L880:L881"/>
    <mergeCell ref="B859:B862"/>
    <mergeCell ref="L859:L862"/>
    <mergeCell ref="B864:B867"/>
    <mergeCell ref="L864:L867"/>
    <mergeCell ref="B869:B872"/>
    <mergeCell ref="L869:L872"/>
    <mergeCell ref="B844:B847"/>
    <mergeCell ref="L844:L847"/>
    <mergeCell ref="B849:B852"/>
    <mergeCell ref="L849:L852"/>
    <mergeCell ref="A834:A852"/>
    <mergeCell ref="B854:B857"/>
    <mergeCell ref="L854:L857"/>
    <mergeCell ref="A854:A872"/>
    <mergeCell ref="B831:B832"/>
    <mergeCell ref="L831:L832"/>
    <mergeCell ref="A822:A832"/>
    <mergeCell ref="B834:B837"/>
    <mergeCell ref="L834:L837"/>
    <mergeCell ref="B839:B842"/>
    <mergeCell ref="L839:L842"/>
    <mergeCell ref="B822:B823"/>
    <mergeCell ref="L822:L823"/>
    <mergeCell ref="B825:B826"/>
    <mergeCell ref="L825:L826"/>
    <mergeCell ref="B828:B829"/>
    <mergeCell ref="L828:L829"/>
    <mergeCell ref="B795:B802"/>
    <mergeCell ref="L795:L802"/>
    <mergeCell ref="B804:B811"/>
    <mergeCell ref="L804:L811"/>
    <mergeCell ref="B813:B820"/>
    <mergeCell ref="L813:L820"/>
    <mergeCell ref="B780:B781"/>
    <mergeCell ref="L780:L781"/>
    <mergeCell ref="B783:B784"/>
    <mergeCell ref="L783:L784"/>
    <mergeCell ref="A774:A784"/>
    <mergeCell ref="B786:B793"/>
    <mergeCell ref="L786:L793"/>
    <mergeCell ref="A786:A820"/>
    <mergeCell ref="B767:B772"/>
    <mergeCell ref="L767:L772"/>
    <mergeCell ref="A746:A772"/>
    <mergeCell ref="B774:B775"/>
    <mergeCell ref="L774:L775"/>
    <mergeCell ref="B777:B778"/>
    <mergeCell ref="L777:L778"/>
    <mergeCell ref="B746:B751"/>
    <mergeCell ref="L746:L751"/>
    <mergeCell ref="B753:B758"/>
    <mergeCell ref="L753:L758"/>
    <mergeCell ref="B760:B765"/>
    <mergeCell ref="L760:L765"/>
    <mergeCell ref="B737:B738"/>
    <mergeCell ref="L737:L738"/>
    <mergeCell ref="B740:B741"/>
    <mergeCell ref="L740:L741"/>
    <mergeCell ref="B743:B744"/>
    <mergeCell ref="L743:L744"/>
    <mergeCell ref="B728:B729"/>
    <mergeCell ref="L728:L729"/>
    <mergeCell ref="B731:B732"/>
    <mergeCell ref="L731:L732"/>
    <mergeCell ref="A722:A732"/>
    <mergeCell ref="B734:B735"/>
    <mergeCell ref="L734:L735"/>
    <mergeCell ref="A734:A744"/>
    <mergeCell ref="B718:B720"/>
    <mergeCell ref="L718:L720"/>
    <mergeCell ref="A706:A720"/>
    <mergeCell ref="B722:B723"/>
    <mergeCell ref="L722:L723"/>
    <mergeCell ref="B725:B726"/>
    <mergeCell ref="L725:L726"/>
    <mergeCell ref="B706:B708"/>
    <mergeCell ref="L706:L708"/>
    <mergeCell ref="B710:B712"/>
    <mergeCell ref="L710:L712"/>
    <mergeCell ref="B714:B716"/>
    <mergeCell ref="L714:L716"/>
    <mergeCell ref="A4:L5"/>
    <mergeCell ref="B7:B9"/>
    <mergeCell ref="L7:L9"/>
    <mergeCell ref="B11:B13"/>
    <mergeCell ref="L11:L13"/>
    <mergeCell ref="B15:B17"/>
    <mergeCell ref="L15:L17"/>
    <mergeCell ref="B19:B21"/>
    <mergeCell ref="L19:L21"/>
    <mergeCell ref="A7:A21"/>
    <mergeCell ref="B23:B26"/>
    <mergeCell ref="L23:L26"/>
    <mergeCell ref="B28:B31"/>
    <mergeCell ref="L28:L31"/>
    <mergeCell ref="B33:B36"/>
    <mergeCell ref="L33:L36"/>
    <mergeCell ref="B38:B41"/>
    <mergeCell ref="L38:L41"/>
    <mergeCell ref="A23:A41"/>
    <mergeCell ref="B43:B46"/>
    <mergeCell ref="L43:L46"/>
    <mergeCell ref="A43:A61"/>
    <mergeCell ref="L70:L75"/>
    <mergeCell ref="B77:B82"/>
    <mergeCell ref="L77:L82"/>
    <mergeCell ref="B48:B51"/>
    <mergeCell ref="L48:L51"/>
    <mergeCell ref="B53:B56"/>
    <mergeCell ref="L53:L56"/>
    <mergeCell ref="B58:B61"/>
    <mergeCell ref="L58:L61"/>
    <mergeCell ref="B84:B89"/>
    <mergeCell ref="L84:L89"/>
    <mergeCell ref="A63:A89"/>
    <mergeCell ref="B91:B99"/>
    <mergeCell ref="L91:L99"/>
    <mergeCell ref="B101:B109"/>
    <mergeCell ref="L101:L109"/>
    <mergeCell ref="B63:B68"/>
    <mergeCell ref="L63:L68"/>
    <mergeCell ref="B70:B75"/>
    <mergeCell ref="B111:B119"/>
    <mergeCell ref="L111:L119"/>
    <mergeCell ref="L121:L129"/>
    <mergeCell ref="A91:A129"/>
    <mergeCell ref="B121:B129"/>
    <mergeCell ref="B131:B137"/>
    <mergeCell ref="L131:L137"/>
    <mergeCell ref="A131:A161"/>
    <mergeCell ref="B139:B145"/>
    <mergeCell ref="L139:L145"/>
    <mergeCell ref="B147:B153"/>
    <mergeCell ref="L147:L153"/>
    <mergeCell ref="B155:B161"/>
    <mergeCell ref="L155:L161"/>
    <mergeCell ref="B162:B166"/>
    <mergeCell ref="L162:L166"/>
    <mergeCell ref="A162:A184"/>
    <mergeCell ref="B168:B172"/>
    <mergeCell ref="L168:L172"/>
    <mergeCell ref="B174:B178"/>
    <mergeCell ref="L174:L178"/>
    <mergeCell ref="B180:B184"/>
    <mergeCell ref="L180:L184"/>
    <mergeCell ref="B186:B189"/>
    <mergeCell ref="L186:L189"/>
    <mergeCell ref="A186:A204"/>
    <mergeCell ref="L209:L210"/>
    <mergeCell ref="B212:B213"/>
    <mergeCell ref="L212:L213"/>
    <mergeCell ref="B191:B194"/>
    <mergeCell ref="L191:L194"/>
    <mergeCell ref="B196:B199"/>
    <mergeCell ref="L196:L199"/>
    <mergeCell ref="B201:B204"/>
    <mergeCell ref="L201:L204"/>
    <mergeCell ref="B215:B216"/>
    <mergeCell ref="L215:L216"/>
    <mergeCell ref="A206:A216"/>
    <mergeCell ref="B206:B207"/>
    <mergeCell ref="L206:L207"/>
    <mergeCell ref="B209:B210"/>
    <mergeCell ref="B218:B220"/>
    <mergeCell ref="L218:L220"/>
    <mergeCell ref="A218:A232"/>
    <mergeCell ref="L238:L240"/>
    <mergeCell ref="B242:B244"/>
    <mergeCell ref="L242:L244"/>
    <mergeCell ref="B222:B224"/>
    <mergeCell ref="L222:L224"/>
    <mergeCell ref="B226:B228"/>
    <mergeCell ref="L226:L228"/>
    <mergeCell ref="B230:B232"/>
    <mergeCell ref="L230:L232"/>
    <mergeCell ref="B246:B248"/>
    <mergeCell ref="L246:L248"/>
    <mergeCell ref="A234:A248"/>
    <mergeCell ref="B250:B251"/>
    <mergeCell ref="L250:L251"/>
    <mergeCell ref="B253:B254"/>
    <mergeCell ref="L253:L254"/>
    <mergeCell ref="B234:B236"/>
    <mergeCell ref="L234:L236"/>
    <mergeCell ref="B238:B240"/>
    <mergeCell ref="B256:B257"/>
    <mergeCell ref="L256:L257"/>
    <mergeCell ref="B259:B260"/>
    <mergeCell ref="L259:L260"/>
    <mergeCell ref="A250:A260"/>
    <mergeCell ref="B262:B263"/>
    <mergeCell ref="L262:L263"/>
    <mergeCell ref="A262:A272"/>
    <mergeCell ref="L277:L278"/>
    <mergeCell ref="B280:B281"/>
    <mergeCell ref="L280:L281"/>
    <mergeCell ref="B265:B266"/>
    <mergeCell ref="L265:L266"/>
    <mergeCell ref="B268:B269"/>
    <mergeCell ref="L268:L269"/>
    <mergeCell ref="B271:B272"/>
    <mergeCell ref="L271:L272"/>
    <mergeCell ref="B283:B284"/>
    <mergeCell ref="L283:L284"/>
    <mergeCell ref="A274:A284"/>
    <mergeCell ref="B286:B289"/>
    <mergeCell ref="L286:L289"/>
    <mergeCell ref="B291:B294"/>
    <mergeCell ref="L291:L294"/>
    <mergeCell ref="B274:B275"/>
    <mergeCell ref="L274:L275"/>
    <mergeCell ref="B277:B278"/>
    <mergeCell ref="B296:B299"/>
    <mergeCell ref="L296:L299"/>
    <mergeCell ref="B301:B304"/>
    <mergeCell ref="L301:L304"/>
    <mergeCell ref="A286:A304"/>
    <mergeCell ref="B306:B309"/>
    <mergeCell ref="L306:L309"/>
    <mergeCell ref="A306:A324"/>
    <mergeCell ref="L329:L330"/>
    <mergeCell ref="B332:B333"/>
    <mergeCell ref="L332:L333"/>
    <mergeCell ref="B311:B314"/>
    <mergeCell ref="L311:L314"/>
    <mergeCell ref="B316:B319"/>
    <mergeCell ref="L316:L319"/>
    <mergeCell ref="B321:B324"/>
    <mergeCell ref="L321:L324"/>
    <mergeCell ref="B335:B336"/>
    <mergeCell ref="L335:L336"/>
    <mergeCell ref="A326:A336"/>
    <mergeCell ref="B338:B340"/>
    <mergeCell ref="L338:L340"/>
    <mergeCell ref="B342:B344"/>
    <mergeCell ref="L342:L344"/>
    <mergeCell ref="B326:B327"/>
    <mergeCell ref="L326:L327"/>
    <mergeCell ref="B329:B330"/>
    <mergeCell ref="B346:B348"/>
    <mergeCell ref="L346:L348"/>
    <mergeCell ref="B350:B352"/>
    <mergeCell ref="L350:L352"/>
    <mergeCell ref="A338:A352"/>
    <mergeCell ref="B354:B355"/>
    <mergeCell ref="L354:L355"/>
    <mergeCell ref="A354:A364"/>
    <mergeCell ref="B357:B358"/>
    <mergeCell ref="L357:L358"/>
    <mergeCell ref="B360:B361"/>
    <mergeCell ref="L360:L361"/>
    <mergeCell ref="B363:B364"/>
    <mergeCell ref="L363:L364"/>
    <mergeCell ref="L522:L526"/>
    <mergeCell ref="B366:B384"/>
    <mergeCell ref="L366:L384"/>
    <mergeCell ref="B386:B404"/>
    <mergeCell ref="L386:L404"/>
    <mergeCell ref="B406:B424"/>
    <mergeCell ref="L406:L424"/>
    <mergeCell ref="L446:L454"/>
    <mergeCell ref="B456:B464"/>
    <mergeCell ref="L456:L464"/>
    <mergeCell ref="B426:B444"/>
    <mergeCell ref="L426:L444"/>
    <mergeCell ref="B446:B454"/>
    <mergeCell ref="A366:A444"/>
    <mergeCell ref="A446:A484"/>
    <mergeCell ref="B476:B484"/>
    <mergeCell ref="B486:B490"/>
    <mergeCell ref="L486:L490"/>
    <mergeCell ref="B492:B496"/>
    <mergeCell ref="L492:L496"/>
    <mergeCell ref="B466:B474"/>
    <mergeCell ref="L466:L474"/>
    <mergeCell ref="L476:L484"/>
    <mergeCell ref="B498:B502"/>
    <mergeCell ref="L498:L502"/>
    <mergeCell ref="B504:B508"/>
    <mergeCell ref="L504:L508"/>
    <mergeCell ref="A486:A508"/>
    <mergeCell ref="B510:B514"/>
    <mergeCell ref="L510:L514"/>
    <mergeCell ref="B528:B532"/>
    <mergeCell ref="L528:L532"/>
    <mergeCell ref="A510:A532"/>
    <mergeCell ref="B534:B539"/>
    <mergeCell ref="L534:L539"/>
    <mergeCell ref="B541:B546"/>
    <mergeCell ref="L541:L546"/>
    <mergeCell ref="B516:B520"/>
    <mergeCell ref="L516:L520"/>
    <mergeCell ref="B522:B526"/>
    <mergeCell ref="B548:B553"/>
    <mergeCell ref="L548:L553"/>
    <mergeCell ref="B555:B560"/>
    <mergeCell ref="L555:L560"/>
    <mergeCell ref="A534:A560"/>
    <mergeCell ref="B562:B563"/>
    <mergeCell ref="L562:L563"/>
    <mergeCell ref="A562:A572"/>
    <mergeCell ref="L577:L578"/>
    <mergeCell ref="B580:B581"/>
    <mergeCell ref="L580:L581"/>
    <mergeCell ref="B565:B566"/>
    <mergeCell ref="L565:L566"/>
    <mergeCell ref="B568:B569"/>
    <mergeCell ref="L568:L569"/>
    <mergeCell ref="B571:B572"/>
    <mergeCell ref="L571:L572"/>
    <mergeCell ref="B583:B584"/>
    <mergeCell ref="L583:L584"/>
    <mergeCell ref="A574:A584"/>
    <mergeCell ref="B586:B587"/>
    <mergeCell ref="L586:L587"/>
    <mergeCell ref="B589:B590"/>
    <mergeCell ref="L589:L590"/>
    <mergeCell ref="B574:B575"/>
    <mergeCell ref="L574:L575"/>
    <mergeCell ref="B577:B578"/>
    <mergeCell ref="A586:A596"/>
    <mergeCell ref="B598:B612"/>
    <mergeCell ref="L598:L613"/>
    <mergeCell ref="A598:A664"/>
    <mergeCell ref="L615:L630"/>
    <mergeCell ref="B615:B629"/>
    <mergeCell ref="L685:L690"/>
    <mergeCell ref="B666:B667"/>
    <mergeCell ref="L666:L667"/>
    <mergeCell ref="B669:B670"/>
    <mergeCell ref="L669:L670"/>
    <mergeCell ref="B592:B593"/>
    <mergeCell ref="L592:L593"/>
    <mergeCell ref="B595:B596"/>
    <mergeCell ref="L595:L596"/>
    <mergeCell ref="L672:L673"/>
    <mergeCell ref="B692:B697"/>
    <mergeCell ref="L692:L697"/>
    <mergeCell ref="B699:B704"/>
    <mergeCell ref="L699:L704"/>
    <mergeCell ref="B632:B646"/>
    <mergeCell ref="L632:L647"/>
    <mergeCell ref="L649:L664"/>
    <mergeCell ref="B649:B664"/>
    <mergeCell ref="B685:B690"/>
    <mergeCell ref="A678:A704"/>
    <mergeCell ref="B675:B676"/>
    <mergeCell ref="L675:L676"/>
    <mergeCell ref="A666:A676"/>
    <mergeCell ref="B678:B683"/>
    <mergeCell ref="L678:L683"/>
    <mergeCell ref="B672:B673"/>
    <mergeCell ref="B1326:B1328"/>
    <mergeCell ref="L1326:L1328"/>
    <mergeCell ref="B1330:B1332"/>
    <mergeCell ref="L1330:L1332"/>
    <mergeCell ref="B1334:B1336"/>
    <mergeCell ref="L1334:L1336"/>
    <mergeCell ref="B1338:B1340"/>
    <mergeCell ref="L1338:L1340"/>
    <mergeCell ref="A1326:A1340"/>
    <mergeCell ref="B1342:B1343"/>
    <mergeCell ref="L1342:L1343"/>
    <mergeCell ref="A1342:A1352"/>
    <mergeCell ref="L1358:L1360"/>
    <mergeCell ref="B1362:B1364"/>
    <mergeCell ref="L1362:L1364"/>
    <mergeCell ref="B1345:B1346"/>
    <mergeCell ref="L1345:L1346"/>
    <mergeCell ref="B1348:B1349"/>
    <mergeCell ref="L1348:L1349"/>
    <mergeCell ref="B1351:B1352"/>
    <mergeCell ref="L1351:L1352"/>
    <mergeCell ref="B1366:B1368"/>
    <mergeCell ref="L1366:L1368"/>
    <mergeCell ref="A1354:A1368"/>
    <mergeCell ref="B1354:B1356"/>
    <mergeCell ref="L1354:L1356"/>
    <mergeCell ref="B1358:B1360"/>
    <mergeCell ref="L1373:L1374"/>
    <mergeCell ref="B1376:B1377"/>
    <mergeCell ref="L1376:L1377"/>
    <mergeCell ref="B1379:B1380"/>
    <mergeCell ref="L1379:L1380"/>
    <mergeCell ref="A1370:A1380"/>
    <mergeCell ref="B1370:B1371"/>
    <mergeCell ref="L1370:L1371"/>
    <mergeCell ref="B1373:B1374"/>
    <mergeCell ref="B1382:B1383"/>
    <mergeCell ref="L1382:L1383"/>
    <mergeCell ref="A1382:A1392"/>
    <mergeCell ref="L1397:L1398"/>
    <mergeCell ref="B1400:B1401"/>
    <mergeCell ref="L1400:L1401"/>
    <mergeCell ref="B1385:B1386"/>
    <mergeCell ref="L1385:L1386"/>
    <mergeCell ref="B1388:B1389"/>
    <mergeCell ref="L1388:L1389"/>
    <mergeCell ref="B1391:B1392"/>
    <mergeCell ref="L1391:L1392"/>
    <mergeCell ref="B1403:B1404"/>
    <mergeCell ref="L1403:L1404"/>
    <mergeCell ref="A1394:A1404"/>
    <mergeCell ref="B1406:B1407"/>
    <mergeCell ref="L1406:L1407"/>
    <mergeCell ref="B1409:B1410"/>
    <mergeCell ref="L1409:L1410"/>
    <mergeCell ref="B1394:B1395"/>
    <mergeCell ref="L1394:L1395"/>
    <mergeCell ref="B1397:B1398"/>
    <mergeCell ref="B1412:B1413"/>
    <mergeCell ref="L1412:L1413"/>
    <mergeCell ref="B1415:B1416"/>
    <mergeCell ref="L1415:L1416"/>
    <mergeCell ref="A1406:A1416"/>
    <mergeCell ref="B1417:B1418"/>
    <mergeCell ref="L1417:L1418"/>
    <mergeCell ref="A1417:A1427"/>
    <mergeCell ref="L1434:L1437"/>
    <mergeCell ref="B1439:B1442"/>
    <mergeCell ref="L1439:L1442"/>
    <mergeCell ref="B1420:B1421"/>
    <mergeCell ref="L1420:L1421"/>
    <mergeCell ref="B1423:B1424"/>
    <mergeCell ref="L1423:L1424"/>
    <mergeCell ref="B1426:B1427"/>
    <mergeCell ref="L1426:L1427"/>
    <mergeCell ref="B1444:B1447"/>
    <mergeCell ref="L1444:L1447"/>
    <mergeCell ref="A1429:A1447"/>
    <mergeCell ref="B1449:B1450"/>
    <mergeCell ref="L1449:L1450"/>
    <mergeCell ref="B1452:B1453"/>
    <mergeCell ref="L1452:L1453"/>
    <mergeCell ref="B1429:B1432"/>
    <mergeCell ref="L1429:L1432"/>
    <mergeCell ref="B1434:B1437"/>
    <mergeCell ref="B1455:B1456"/>
    <mergeCell ref="L1455:L1456"/>
    <mergeCell ref="B1458:B1459"/>
    <mergeCell ref="L1458:L1459"/>
    <mergeCell ref="A1449:A1459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43"/>
  <sheetViews>
    <sheetView showGridLines="0" zoomScalePageLayoutView="0" workbookViewId="0" topLeftCell="A1">
      <pane xSplit="6" ySplit="5" topLeftCell="G150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454" sqref="C1454"/>
    </sheetView>
  </sheetViews>
  <sheetFormatPr defaultColWidth="9.140625" defaultRowHeight="12.75"/>
  <cols>
    <col min="1" max="1" width="40.00390625" style="0" customWidth="1"/>
    <col min="2" max="2" width="11.140625" style="0" customWidth="1"/>
    <col min="3" max="3" width="11.7109375" style="0" customWidth="1"/>
    <col min="4" max="4" width="14.7109375" style="0" customWidth="1"/>
    <col min="5" max="5" width="12.57421875" style="0" customWidth="1"/>
    <col min="6" max="6" width="15.00390625" style="0" customWidth="1"/>
    <col min="7" max="18" width="16.00390625" style="0" customWidth="1"/>
    <col min="19" max="19" width="23.00390625" style="0" customWidth="1"/>
    <col min="20" max="20" width="29.28125" style="0" customWidth="1"/>
  </cols>
  <sheetData>
    <row r="1" ht="15.75">
      <c r="A1" s="7" t="s">
        <v>238</v>
      </c>
    </row>
    <row r="2" ht="12.75">
      <c r="A2" t="s">
        <v>199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>
      <c r="A5" s="8" t="s">
        <v>200</v>
      </c>
      <c r="B5" s="8" t="s">
        <v>201</v>
      </c>
      <c r="C5" s="8" t="s">
        <v>202</v>
      </c>
      <c r="D5" s="8" t="s">
        <v>203</v>
      </c>
      <c r="E5" s="8" t="s">
        <v>204</v>
      </c>
      <c r="F5" s="8" t="s">
        <v>205</v>
      </c>
      <c r="G5" s="9" t="s">
        <v>206</v>
      </c>
      <c r="H5" s="9" t="s">
        <v>207</v>
      </c>
      <c r="I5" s="9" t="s">
        <v>208</v>
      </c>
      <c r="J5" s="9" t="s">
        <v>209</v>
      </c>
      <c r="K5" s="9" t="s">
        <v>210</v>
      </c>
      <c r="L5" s="9" t="s">
        <v>211</v>
      </c>
      <c r="M5" s="9" t="s">
        <v>212</v>
      </c>
      <c r="N5" s="9" t="s">
        <v>213</v>
      </c>
      <c r="O5" s="9" t="s">
        <v>214</v>
      </c>
      <c r="P5" s="9" t="s">
        <v>215</v>
      </c>
      <c r="Q5" s="9" t="s">
        <v>216</v>
      </c>
      <c r="R5" s="9" t="s">
        <v>217</v>
      </c>
      <c r="S5" s="6" t="s">
        <v>218</v>
      </c>
    </row>
    <row r="6" spans="1:19" s="65" customFormat="1" ht="12.75">
      <c r="A6" s="2" t="s">
        <v>39</v>
      </c>
      <c r="B6" s="61" t="s">
        <v>3</v>
      </c>
      <c r="C6" s="4">
        <v>1</v>
      </c>
      <c r="D6" s="5">
        <v>100</v>
      </c>
      <c r="E6" s="2" t="s">
        <v>41</v>
      </c>
      <c r="F6" s="2" t="s">
        <v>6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8">
        <f>SUM(G6:R6)</f>
        <v>0</v>
      </c>
    </row>
    <row r="7" spans="1:19" ht="12.75">
      <c r="A7" s="2" t="s">
        <v>50</v>
      </c>
      <c r="B7" s="2" t="s">
        <v>3</v>
      </c>
      <c r="C7" s="4">
        <v>1</v>
      </c>
      <c r="D7" s="5">
        <v>10</v>
      </c>
      <c r="E7" s="2" t="s">
        <v>41</v>
      </c>
      <c r="F7" s="2" t="s">
        <v>6</v>
      </c>
      <c r="G7" s="3">
        <v>210</v>
      </c>
      <c r="H7" s="3">
        <v>180</v>
      </c>
      <c r="I7" s="3">
        <v>90</v>
      </c>
      <c r="J7" s="3">
        <v>90</v>
      </c>
      <c r="K7" s="3">
        <v>90</v>
      </c>
      <c r="L7" s="3">
        <v>150</v>
      </c>
      <c r="M7" s="3">
        <v>0</v>
      </c>
      <c r="N7" s="3">
        <v>150</v>
      </c>
      <c r="O7" s="3">
        <v>180</v>
      </c>
      <c r="P7" s="3">
        <v>60</v>
      </c>
      <c r="Q7" s="3">
        <v>150</v>
      </c>
      <c r="R7" s="3">
        <v>60</v>
      </c>
      <c r="S7" s="108">
        <f aca="true" t="shared" si="0" ref="S7:S67">SUM(G7:R7)</f>
        <v>1410</v>
      </c>
    </row>
    <row r="8" spans="1:19" ht="12.75">
      <c r="A8" s="2" t="s">
        <v>50</v>
      </c>
      <c r="B8" s="2" t="s">
        <v>3</v>
      </c>
      <c r="C8" s="4">
        <v>1</v>
      </c>
      <c r="D8" s="5">
        <v>100</v>
      </c>
      <c r="E8" s="2" t="s">
        <v>41</v>
      </c>
      <c r="F8" s="2" t="s">
        <v>6</v>
      </c>
      <c r="G8" s="3">
        <v>31761</v>
      </c>
      <c r="H8" s="3">
        <v>29917</v>
      </c>
      <c r="I8" s="3">
        <v>28009</v>
      </c>
      <c r="J8" s="3">
        <v>31181</v>
      </c>
      <c r="K8" s="3">
        <v>26524</v>
      </c>
      <c r="L8" s="3">
        <v>31152</v>
      </c>
      <c r="M8" s="3">
        <v>19639</v>
      </c>
      <c r="N8" s="3">
        <v>21409</v>
      </c>
      <c r="O8" s="3">
        <v>20262</v>
      </c>
      <c r="P8" s="3">
        <v>13920</v>
      </c>
      <c r="Q8" s="3">
        <v>16298</v>
      </c>
      <c r="R8" s="3">
        <v>13012</v>
      </c>
      <c r="S8" s="108">
        <f t="shared" si="0"/>
        <v>283084</v>
      </c>
    </row>
    <row r="9" spans="1:19" ht="12.75">
      <c r="A9" s="2" t="s">
        <v>50</v>
      </c>
      <c r="B9" s="61" t="s">
        <v>3</v>
      </c>
      <c r="C9" s="4">
        <v>1</v>
      </c>
      <c r="D9" s="5">
        <v>500</v>
      </c>
      <c r="E9" s="2" t="s">
        <v>41</v>
      </c>
      <c r="F9" s="2" t="s">
        <v>6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108">
        <f t="shared" si="0"/>
        <v>0</v>
      </c>
    </row>
    <row r="10" spans="1:19" ht="12.75">
      <c r="A10" s="2" t="s">
        <v>53</v>
      </c>
      <c r="B10" s="2" t="s">
        <v>3</v>
      </c>
      <c r="C10" s="4">
        <v>1</v>
      </c>
      <c r="D10" s="5">
        <v>100</v>
      </c>
      <c r="E10" s="2" t="s">
        <v>55</v>
      </c>
      <c r="F10" s="2" t="s">
        <v>6</v>
      </c>
      <c r="G10" s="3">
        <v>20550</v>
      </c>
      <c r="H10" s="3">
        <v>15889</v>
      </c>
      <c r="I10" s="3">
        <v>10435</v>
      </c>
      <c r="J10" s="3">
        <v>13223</v>
      </c>
      <c r="K10" s="3">
        <v>14813</v>
      </c>
      <c r="L10" s="3">
        <v>16943</v>
      </c>
      <c r="M10" s="3">
        <v>14052</v>
      </c>
      <c r="N10" s="3">
        <v>17214</v>
      </c>
      <c r="O10" s="3">
        <v>14542</v>
      </c>
      <c r="P10" s="3">
        <v>15220</v>
      </c>
      <c r="Q10" s="3">
        <v>17645</v>
      </c>
      <c r="R10" s="3">
        <v>16953</v>
      </c>
      <c r="S10" s="108">
        <f t="shared" si="0"/>
        <v>187479</v>
      </c>
    </row>
    <row r="11" spans="1:19" ht="12.75">
      <c r="A11" s="2" t="s">
        <v>33</v>
      </c>
      <c r="B11" s="2" t="s">
        <v>3</v>
      </c>
      <c r="C11" s="4">
        <v>1</v>
      </c>
      <c r="D11" s="5">
        <v>100</v>
      </c>
      <c r="E11" s="2" t="s">
        <v>32</v>
      </c>
      <c r="F11" s="2" t="s">
        <v>6</v>
      </c>
      <c r="G11" s="3">
        <v>0</v>
      </c>
      <c r="H11" s="3">
        <v>30</v>
      </c>
      <c r="I11" s="3">
        <v>0</v>
      </c>
      <c r="J11" s="3">
        <v>0</v>
      </c>
      <c r="K11" s="3">
        <v>30</v>
      </c>
      <c r="L11" s="3">
        <v>0</v>
      </c>
      <c r="M11" s="3">
        <v>30</v>
      </c>
      <c r="N11" s="3">
        <v>30</v>
      </c>
      <c r="O11" s="3">
        <v>0</v>
      </c>
      <c r="P11" s="3">
        <v>120</v>
      </c>
      <c r="Q11" s="3">
        <v>120</v>
      </c>
      <c r="R11" s="3">
        <v>30</v>
      </c>
      <c r="S11" s="108">
        <f t="shared" si="0"/>
        <v>390</v>
      </c>
    </row>
    <row r="12" spans="1:19" ht="12.75">
      <c r="A12" s="2" t="s">
        <v>31</v>
      </c>
      <c r="B12" s="2" t="s">
        <v>3</v>
      </c>
      <c r="C12" s="4">
        <v>1</v>
      </c>
      <c r="D12" s="5">
        <v>100</v>
      </c>
      <c r="E12" s="2" t="s">
        <v>32</v>
      </c>
      <c r="F12" s="2" t="s">
        <v>6</v>
      </c>
      <c r="G12" s="3">
        <v>30</v>
      </c>
      <c r="H12" s="3">
        <v>60</v>
      </c>
      <c r="I12" s="3">
        <v>240</v>
      </c>
      <c r="J12" s="3">
        <v>420</v>
      </c>
      <c r="K12" s="3">
        <v>180</v>
      </c>
      <c r="L12" s="3">
        <v>450</v>
      </c>
      <c r="M12" s="3">
        <v>90</v>
      </c>
      <c r="N12" s="3">
        <v>60</v>
      </c>
      <c r="O12" s="3">
        <v>60</v>
      </c>
      <c r="P12" s="3">
        <v>205</v>
      </c>
      <c r="Q12" s="3">
        <v>184</v>
      </c>
      <c r="R12" s="3">
        <v>690</v>
      </c>
      <c r="S12" s="108">
        <f t="shared" si="0"/>
        <v>2669</v>
      </c>
    </row>
    <row r="13" spans="1:19" ht="12.75">
      <c r="A13" s="2" t="s">
        <v>31</v>
      </c>
      <c r="B13" s="61" t="s">
        <v>3</v>
      </c>
      <c r="C13" s="4">
        <v>1</v>
      </c>
      <c r="D13" s="5">
        <v>500</v>
      </c>
      <c r="E13" s="2" t="s">
        <v>32</v>
      </c>
      <c r="F13" s="2" t="s">
        <v>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108">
        <f t="shared" si="0"/>
        <v>0</v>
      </c>
    </row>
    <row r="14" spans="1:19" ht="12.75">
      <c r="A14" s="2" t="s">
        <v>46</v>
      </c>
      <c r="B14" s="2" t="s">
        <v>3</v>
      </c>
      <c r="C14" s="4">
        <v>1</v>
      </c>
      <c r="D14" s="5">
        <v>100</v>
      </c>
      <c r="E14" s="2" t="s">
        <v>47</v>
      </c>
      <c r="F14" s="2" t="s">
        <v>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180</v>
      </c>
      <c r="M14" s="3">
        <v>0</v>
      </c>
      <c r="N14" s="3">
        <v>0</v>
      </c>
      <c r="O14" s="3">
        <v>60</v>
      </c>
      <c r="P14" s="3">
        <v>90</v>
      </c>
      <c r="Q14" s="3">
        <v>0</v>
      </c>
      <c r="R14" s="3">
        <v>70</v>
      </c>
      <c r="S14" s="108">
        <f t="shared" si="0"/>
        <v>400</v>
      </c>
    </row>
    <row r="15" spans="1:19" ht="12.75">
      <c r="A15" s="2" t="s">
        <v>4</v>
      </c>
      <c r="B15" s="2" t="s">
        <v>3</v>
      </c>
      <c r="C15" s="4">
        <v>1</v>
      </c>
      <c r="D15" s="5">
        <v>100</v>
      </c>
      <c r="E15" s="2" t="s">
        <v>5</v>
      </c>
      <c r="F15" s="2" t="s">
        <v>6</v>
      </c>
      <c r="G15" s="3">
        <v>30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16</v>
      </c>
      <c r="O15" s="3">
        <v>0</v>
      </c>
      <c r="P15" s="3">
        <v>0</v>
      </c>
      <c r="Q15" s="3">
        <v>0</v>
      </c>
      <c r="R15" s="3">
        <v>0</v>
      </c>
      <c r="S15" s="108">
        <f t="shared" si="0"/>
        <v>46</v>
      </c>
    </row>
    <row r="16" spans="1:19" ht="12.75">
      <c r="A16" s="2" t="s">
        <v>181</v>
      </c>
      <c r="B16" s="61" t="s">
        <v>3</v>
      </c>
      <c r="C16" s="4">
        <v>1</v>
      </c>
      <c r="D16" s="5">
        <v>100</v>
      </c>
      <c r="E16" s="2" t="s">
        <v>47</v>
      </c>
      <c r="F16" s="2" t="s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08">
        <f t="shared" si="0"/>
        <v>0</v>
      </c>
    </row>
    <row r="17" spans="1:19" ht="12.75">
      <c r="A17" s="2" t="s">
        <v>15</v>
      </c>
      <c r="B17" s="2" t="s">
        <v>3</v>
      </c>
      <c r="C17" s="4">
        <v>1</v>
      </c>
      <c r="D17" s="5">
        <v>56</v>
      </c>
      <c r="E17" s="2" t="s">
        <v>20</v>
      </c>
      <c r="F17" s="2" t="s">
        <v>12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390</v>
      </c>
      <c r="P17" s="3">
        <v>390</v>
      </c>
      <c r="Q17" s="3">
        <v>480</v>
      </c>
      <c r="R17" s="3">
        <v>360</v>
      </c>
      <c r="S17" s="108">
        <f t="shared" si="0"/>
        <v>1620</v>
      </c>
    </row>
    <row r="18" spans="1:19" ht="12.75">
      <c r="A18" s="2" t="s">
        <v>15</v>
      </c>
      <c r="B18" s="2" t="s">
        <v>3</v>
      </c>
      <c r="C18" s="4">
        <v>1</v>
      </c>
      <c r="D18" s="5">
        <v>90</v>
      </c>
      <c r="E18" s="2" t="s">
        <v>20</v>
      </c>
      <c r="F18" s="2" t="s">
        <v>12</v>
      </c>
      <c r="G18" s="3">
        <v>135</v>
      </c>
      <c r="H18" s="3">
        <v>60</v>
      </c>
      <c r="I18" s="3">
        <v>186</v>
      </c>
      <c r="J18" s="3">
        <v>312</v>
      </c>
      <c r="K18" s="3">
        <v>315</v>
      </c>
      <c r="L18" s="3">
        <v>325</v>
      </c>
      <c r="M18" s="3">
        <v>360</v>
      </c>
      <c r="N18" s="3">
        <v>423</v>
      </c>
      <c r="O18" s="3">
        <v>255</v>
      </c>
      <c r="P18" s="3">
        <v>220</v>
      </c>
      <c r="Q18" s="3">
        <v>154</v>
      </c>
      <c r="R18" s="3">
        <v>100</v>
      </c>
      <c r="S18" s="108">
        <f t="shared" si="0"/>
        <v>2845</v>
      </c>
    </row>
    <row r="19" spans="1:19" ht="12.75">
      <c r="A19" s="2" t="s">
        <v>15</v>
      </c>
      <c r="B19" s="2" t="s">
        <v>3</v>
      </c>
      <c r="C19" s="4">
        <v>1</v>
      </c>
      <c r="D19" s="5">
        <v>100</v>
      </c>
      <c r="E19" s="2" t="s">
        <v>20</v>
      </c>
      <c r="F19" s="2" t="s">
        <v>12</v>
      </c>
      <c r="G19" s="3">
        <v>27946</v>
      </c>
      <c r="H19" s="3">
        <v>27756</v>
      </c>
      <c r="I19" s="3">
        <v>29981</v>
      </c>
      <c r="J19" s="3">
        <v>29686</v>
      </c>
      <c r="K19" s="3">
        <v>27571</v>
      </c>
      <c r="L19" s="3">
        <v>33051</v>
      </c>
      <c r="M19" s="3">
        <v>28973</v>
      </c>
      <c r="N19" s="3">
        <v>31382</v>
      </c>
      <c r="O19" s="3">
        <v>31629</v>
      </c>
      <c r="P19" s="3">
        <v>26740</v>
      </c>
      <c r="Q19" s="3">
        <v>30793</v>
      </c>
      <c r="R19" s="3">
        <v>30898</v>
      </c>
      <c r="S19" s="108">
        <f t="shared" si="0"/>
        <v>356406</v>
      </c>
    </row>
    <row r="20" spans="1:19" ht="12.75">
      <c r="A20" s="2" t="s">
        <v>15</v>
      </c>
      <c r="B20" s="2" t="s">
        <v>3</v>
      </c>
      <c r="C20" s="4">
        <v>1</v>
      </c>
      <c r="D20" s="5">
        <v>100</v>
      </c>
      <c r="E20" s="2" t="s">
        <v>22</v>
      </c>
      <c r="F20" s="2" t="s">
        <v>12</v>
      </c>
      <c r="G20" s="3">
        <v>20061</v>
      </c>
      <c r="H20" s="3">
        <v>18350</v>
      </c>
      <c r="I20" s="3">
        <v>19902</v>
      </c>
      <c r="J20" s="3">
        <v>19192</v>
      </c>
      <c r="K20" s="3">
        <v>15425</v>
      </c>
      <c r="L20" s="3">
        <v>20212</v>
      </c>
      <c r="M20" s="3">
        <v>19001</v>
      </c>
      <c r="N20" s="3">
        <v>18169</v>
      </c>
      <c r="O20" s="3">
        <v>21274</v>
      </c>
      <c r="P20" s="3">
        <v>17787</v>
      </c>
      <c r="Q20" s="3">
        <v>20060</v>
      </c>
      <c r="R20" s="3">
        <v>18153</v>
      </c>
      <c r="S20" s="108">
        <f t="shared" si="0"/>
        <v>227586</v>
      </c>
    </row>
    <row r="21" spans="1:19" ht="12.75">
      <c r="A21" s="2" t="s">
        <v>15</v>
      </c>
      <c r="B21" s="61" t="s">
        <v>3</v>
      </c>
      <c r="C21" s="4">
        <v>1</v>
      </c>
      <c r="D21" s="5">
        <v>500</v>
      </c>
      <c r="E21" s="2" t="s">
        <v>20</v>
      </c>
      <c r="F21" s="2" t="s">
        <v>12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08">
        <f t="shared" si="0"/>
        <v>0</v>
      </c>
    </row>
    <row r="22" spans="1:19" ht="12.75">
      <c r="A22" s="2" t="s">
        <v>38</v>
      </c>
      <c r="B22" s="61" t="s">
        <v>3</v>
      </c>
      <c r="C22" s="4">
        <v>1</v>
      </c>
      <c r="D22" s="5">
        <v>100</v>
      </c>
      <c r="E22" s="2" t="s">
        <v>20</v>
      </c>
      <c r="F22" s="2" t="s">
        <v>12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108">
        <f t="shared" si="0"/>
        <v>0</v>
      </c>
    </row>
    <row r="23" spans="1:19" ht="12.75">
      <c r="A23" s="2" t="s">
        <v>38</v>
      </c>
      <c r="B23" s="2" t="s">
        <v>3</v>
      </c>
      <c r="C23" s="4">
        <v>1</v>
      </c>
      <c r="D23" s="5">
        <v>100</v>
      </c>
      <c r="E23" s="2" t="s">
        <v>22</v>
      </c>
      <c r="F23" s="2" t="s">
        <v>12</v>
      </c>
      <c r="G23" s="3">
        <v>13544</v>
      </c>
      <c r="H23" s="3">
        <v>13374</v>
      </c>
      <c r="I23" s="3">
        <v>14947</v>
      </c>
      <c r="J23" s="3">
        <v>14922</v>
      </c>
      <c r="K23" s="3">
        <v>14044</v>
      </c>
      <c r="L23" s="3">
        <v>16424</v>
      </c>
      <c r="M23" s="3">
        <v>13305</v>
      </c>
      <c r="N23" s="3">
        <v>14243</v>
      </c>
      <c r="O23" s="3">
        <v>12177</v>
      </c>
      <c r="P23" s="3">
        <v>10397</v>
      </c>
      <c r="Q23" s="3">
        <v>12022</v>
      </c>
      <c r="R23" s="3">
        <v>12114</v>
      </c>
      <c r="S23" s="108">
        <f t="shared" si="0"/>
        <v>161513</v>
      </c>
    </row>
    <row r="24" spans="1:19" ht="12.75">
      <c r="A24" s="2" t="s">
        <v>38</v>
      </c>
      <c r="B24" s="61" t="s">
        <v>3</v>
      </c>
      <c r="C24" s="4">
        <v>1</v>
      </c>
      <c r="D24" s="5">
        <v>100</v>
      </c>
      <c r="E24" s="2" t="s">
        <v>26</v>
      </c>
      <c r="F24" s="2" t="s">
        <v>12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108">
        <f t="shared" si="0"/>
        <v>0</v>
      </c>
    </row>
    <row r="25" spans="1:19" ht="12.75">
      <c r="A25" s="2" t="s">
        <v>58</v>
      </c>
      <c r="B25" s="2" t="s">
        <v>3</v>
      </c>
      <c r="C25" s="4">
        <v>1</v>
      </c>
      <c r="D25" s="5">
        <v>100</v>
      </c>
      <c r="E25" s="2" t="s">
        <v>55</v>
      </c>
      <c r="F25" s="2" t="s">
        <v>12</v>
      </c>
      <c r="G25" s="3">
        <v>20837</v>
      </c>
      <c r="H25" s="3">
        <v>22218</v>
      </c>
      <c r="I25" s="3">
        <v>20944</v>
      </c>
      <c r="J25" s="3">
        <v>21707</v>
      </c>
      <c r="K25" s="3">
        <v>19394</v>
      </c>
      <c r="L25" s="3">
        <v>24327</v>
      </c>
      <c r="M25" s="3">
        <v>20646</v>
      </c>
      <c r="N25" s="3">
        <v>21123</v>
      </c>
      <c r="O25" s="3">
        <v>22561</v>
      </c>
      <c r="P25" s="3">
        <v>20084</v>
      </c>
      <c r="Q25" s="3">
        <v>26135</v>
      </c>
      <c r="R25" s="3">
        <v>21251</v>
      </c>
      <c r="S25" s="108">
        <f t="shared" si="0"/>
        <v>261227</v>
      </c>
    </row>
    <row r="26" spans="1:19" ht="12.75">
      <c r="A26" s="2" t="s">
        <v>58</v>
      </c>
      <c r="B26" s="2" t="s">
        <v>3</v>
      </c>
      <c r="C26" s="4">
        <v>1</v>
      </c>
      <c r="D26" s="5">
        <v>100</v>
      </c>
      <c r="E26" s="2" t="s">
        <v>59</v>
      </c>
      <c r="F26" s="2" t="s">
        <v>12</v>
      </c>
      <c r="G26" s="3">
        <v>57849</v>
      </c>
      <c r="H26" s="3">
        <v>56195</v>
      </c>
      <c r="I26" s="3">
        <v>58811</v>
      </c>
      <c r="J26" s="3">
        <v>60193</v>
      </c>
      <c r="K26" s="3">
        <v>50864</v>
      </c>
      <c r="L26" s="3">
        <v>63494</v>
      </c>
      <c r="M26" s="3">
        <v>55854</v>
      </c>
      <c r="N26" s="3">
        <v>57793</v>
      </c>
      <c r="O26" s="3">
        <v>54500</v>
      </c>
      <c r="P26" s="3">
        <v>48879</v>
      </c>
      <c r="Q26" s="3">
        <v>54611</v>
      </c>
      <c r="R26" s="3">
        <v>49327</v>
      </c>
      <c r="S26" s="108">
        <f t="shared" si="0"/>
        <v>668370</v>
      </c>
    </row>
    <row r="27" spans="1:19" ht="12.75">
      <c r="A27" s="2" t="s">
        <v>58</v>
      </c>
      <c r="B27" s="2" t="s">
        <v>3</v>
      </c>
      <c r="C27" s="4">
        <v>1</v>
      </c>
      <c r="D27" s="5">
        <v>250</v>
      </c>
      <c r="E27" s="2" t="s">
        <v>56</v>
      </c>
      <c r="F27" s="2" t="s">
        <v>12</v>
      </c>
      <c r="G27" s="3">
        <v>2480</v>
      </c>
      <c r="H27" s="3">
        <v>2187</v>
      </c>
      <c r="I27" s="3">
        <v>1994</v>
      </c>
      <c r="J27" s="3">
        <v>2623</v>
      </c>
      <c r="K27" s="3">
        <v>2039</v>
      </c>
      <c r="L27" s="3">
        <v>2325</v>
      </c>
      <c r="M27" s="3">
        <v>2433</v>
      </c>
      <c r="N27" s="3">
        <v>2260</v>
      </c>
      <c r="O27" s="3">
        <v>2771</v>
      </c>
      <c r="P27" s="3">
        <v>2185</v>
      </c>
      <c r="Q27" s="3">
        <v>2902</v>
      </c>
      <c r="R27" s="3">
        <v>2274</v>
      </c>
      <c r="S27" s="108">
        <f t="shared" si="0"/>
        <v>28473</v>
      </c>
    </row>
    <row r="28" spans="1:19" ht="12.75">
      <c r="A28" s="2" t="s">
        <v>93</v>
      </c>
      <c r="B28" s="2" t="s">
        <v>3</v>
      </c>
      <c r="C28" s="4">
        <v>1</v>
      </c>
      <c r="D28" s="5">
        <v>40</v>
      </c>
      <c r="E28" s="2" t="s">
        <v>13</v>
      </c>
      <c r="F28" s="2" t="s">
        <v>12</v>
      </c>
      <c r="G28" s="3">
        <v>40</v>
      </c>
      <c r="H28" s="3">
        <v>360</v>
      </c>
      <c r="I28" s="3">
        <v>160</v>
      </c>
      <c r="J28" s="3">
        <v>320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08">
        <f t="shared" si="0"/>
        <v>880</v>
      </c>
    </row>
    <row r="29" spans="1:19" ht="12.75">
      <c r="A29" s="2" t="s">
        <v>93</v>
      </c>
      <c r="B29" s="61" t="s">
        <v>3</v>
      </c>
      <c r="C29" s="4">
        <v>1</v>
      </c>
      <c r="D29" s="5">
        <v>60</v>
      </c>
      <c r="E29" s="2" t="s">
        <v>13</v>
      </c>
      <c r="F29" s="2" t="s">
        <v>12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108">
        <f t="shared" si="0"/>
        <v>0</v>
      </c>
    </row>
    <row r="30" spans="1:19" ht="12.75">
      <c r="A30" s="2" t="s">
        <v>93</v>
      </c>
      <c r="B30" s="61" t="s">
        <v>3</v>
      </c>
      <c r="C30" s="4">
        <v>1</v>
      </c>
      <c r="D30" s="5">
        <v>90</v>
      </c>
      <c r="E30" s="2" t="s">
        <v>13</v>
      </c>
      <c r="F30" s="2" t="s">
        <v>12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108">
        <f t="shared" si="0"/>
        <v>0</v>
      </c>
    </row>
    <row r="31" spans="1:19" ht="12.75">
      <c r="A31" s="2" t="s">
        <v>93</v>
      </c>
      <c r="B31" s="2" t="s">
        <v>3</v>
      </c>
      <c r="C31" s="4">
        <v>1</v>
      </c>
      <c r="D31" s="5">
        <v>100</v>
      </c>
      <c r="E31" s="2" t="s">
        <v>13</v>
      </c>
      <c r="F31" s="2" t="s">
        <v>12</v>
      </c>
      <c r="G31" s="3">
        <v>263922</v>
      </c>
      <c r="H31" s="3">
        <v>281452</v>
      </c>
      <c r="I31" s="3">
        <v>296787</v>
      </c>
      <c r="J31" s="3">
        <v>293525</v>
      </c>
      <c r="K31" s="3">
        <v>243289</v>
      </c>
      <c r="L31" s="3">
        <v>283828</v>
      </c>
      <c r="M31" s="3">
        <v>247137</v>
      </c>
      <c r="N31" s="3">
        <v>255817</v>
      </c>
      <c r="O31" s="3">
        <v>281244</v>
      </c>
      <c r="P31" s="3">
        <v>236769</v>
      </c>
      <c r="Q31" s="3">
        <v>266833</v>
      </c>
      <c r="R31" s="3">
        <v>267754</v>
      </c>
      <c r="S31" s="108">
        <f t="shared" si="0"/>
        <v>3218357</v>
      </c>
    </row>
    <row r="32" spans="1:19" ht="12.75">
      <c r="A32" s="2" t="s">
        <v>93</v>
      </c>
      <c r="B32" s="61" t="s">
        <v>3</v>
      </c>
      <c r="C32" s="4">
        <v>1</v>
      </c>
      <c r="D32" s="5">
        <v>120</v>
      </c>
      <c r="E32" s="2" t="s">
        <v>13</v>
      </c>
      <c r="F32" s="2" t="s">
        <v>12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108">
        <f t="shared" si="0"/>
        <v>0</v>
      </c>
    </row>
    <row r="33" spans="1:19" ht="12.75">
      <c r="A33" s="2" t="s">
        <v>93</v>
      </c>
      <c r="B33" s="61" t="s">
        <v>3</v>
      </c>
      <c r="C33" s="4">
        <v>1</v>
      </c>
      <c r="D33" s="5">
        <v>180</v>
      </c>
      <c r="E33" s="2" t="s">
        <v>13</v>
      </c>
      <c r="F33" s="2" t="s">
        <v>12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108">
        <f t="shared" si="0"/>
        <v>0</v>
      </c>
    </row>
    <row r="34" spans="1:19" ht="12.75">
      <c r="A34" s="2" t="s">
        <v>93</v>
      </c>
      <c r="B34" s="61" t="s">
        <v>3</v>
      </c>
      <c r="C34" s="4">
        <v>1</v>
      </c>
      <c r="D34" s="5">
        <v>240</v>
      </c>
      <c r="E34" s="2" t="s">
        <v>13</v>
      </c>
      <c r="F34" s="2" t="s">
        <v>12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108">
        <f t="shared" si="0"/>
        <v>0</v>
      </c>
    </row>
    <row r="35" spans="1:19" ht="12.75">
      <c r="A35" s="2" t="s">
        <v>93</v>
      </c>
      <c r="B35" s="61" t="s">
        <v>3</v>
      </c>
      <c r="C35" s="4">
        <v>1</v>
      </c>
      <c r="D35" s="5">
        <v>300</v>
      </c>
      <c r="E35" s="2" t="s">
        <v>13</v>
      </c>
      <c r="F35" s="2" t="s">
        <v>12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08">
        <f t="shared" si="0"/>
        <v>0</v>
      </c>
    </row>
    <row r="36" spans="1:19" ht="12.75">
      <c r="A36" s="2" t="s">
        <v>93</v>
      </c>
      <c r="B36" s="2" t="s">
        <v>3</v>
      </c>
      <c r="C36" s="4">
        <v>1</v>
      </c>
      <c r="D36" s="5">
        <v>500</v>
      </c>
      <c r="E36" s="2" t="s">
        <v>13</v>
      </c>
      <c r="F36" s="2" t="s">
        <v>12</v>
      </c>
      <c r="G36" s="3">
        <v>275183</v>
      </c>
      <c r="H36" s="3">
        <v>296462</v>
      </c>
      <c r="I36" s="3">
        <v>299633</v>
      </c>
      <c r="J36" s="3">
        <v>293415</v>
      </c>
      <c r="K36" s="3">
        <v>266636</v>
      </c>
      <c r="L36" s="3">
        <v>323880</v>
      </c>
      <c r="M36" s="3">
        <v>292929</v>
      </c>
      <c r="N36" s="3">
        <v>299060</v>
      </c>
      <c r="O36" s="3">
        <v>321632</v>
      </c>
      <c r="P36" s="3">
        <v>282953</v>
      </c>
      <c r="Q36" s="3">
        <v>317530</v>
      </c>
      <c r="R36" s="3">
        <v>297600</v>
      </c>
      <c r="S36" s="108">
        <f t="shared" si="0"/>
        <v>3566913</v>
      </c>
    </row>
    <row r="37" spans="1:19" ht="12.75">
      <c r="A37" s="2" t="s">
        <v>93</v>
      </c>
      <c r="B37" s="2" t="s">
        <v>3</v>
      </c>
      <c r="C37" s="4">
        <v>1</v>
      </c>
      <c r="D37" s="5">
        <v>1000</v>
      </c>
      <c r="E37" s="2" t="s">
        <v>13</v>
      </c>
      <c r="F37" s="2" t="s">
        <v>12</v>
      </c>
      <c r="G37" s="3">
        <v>2056608</v>
      </c>
      <c r="H37" s="3">
        <v>2040931</v>
      </c>
      <c r="I37" s="3">
        <v>2154945</v>
      </c>
      <c r="J37" s="3">
        <v>2268247</v>
      </c>
      <c r="K37" s="3">
        <v>2025029</v>
      </c>
      <c r="L37" s="3">
        <v>2456187</v>
      </c>
      <c r="M37" s="3">
        <v>2258625</v>
      </c>
      <c r="N37" s="3">
        <v>2308474</v>
      </c>
      <c r="O37" s="3">
        <v>2434113</v>
      </c>
      <c r="P37" s="3">
        <v>2221302</v>
      </c>
      <c r="Q37" s="3">
        <v>2505705</v>
      </c>
      <c r="R37" s="3">
        <v>2404958</v>
      </c>
      <c r="S37" s="108">
        <f t="shared" si="0"/>
        <v>27135124</v>
      </c>
    </row>
    <row r="38" spans="1:19" ht="12.75">
      <c r="A38" s="2" t="s">
        <v>39</v>
      </c>
      <c r="B38" s="2" t="s">
        <v>3</v>
      </c>
      <c r="C38" s="4">
        <v>1</v>
      </c>
      <c r="D38" s="5">
        <v>10</v>
      </c>
      <c r="E38" s="2" t="s">
        <v>52</v>
      </c>
      <c r="F38" s="2" t="s">
        <v>12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10</v>
      </c>
      <c r="S38" s="108">
        <f t="shared" si="0"/>
        <v>10</v>
      </c>
    </row>
    <row r="39" spans="1:19" ht="12.75">
      <c r="A39" s="2" t="s">
        <v>39</v>
      </c>
      <c r="B39" s="2" t="s">
        <v>3</v>
      </c>
      <c r="C39" s="4">
        <v>1</v>
      </c>
      <c r="D39" s="5">
        <v>10</v>
      </c>
      <c r="E39" s="2" t="s">
        <v>41</v>
      </c>
      <c r="F39" s="2" t="s">
        <v>12</v>
      </c>
      <c r="G39" s="3">
        <v>132</v>
      </c>
      <c r="H39" s="3">
        <v>104</v>
      </c>
      <c r="I39" s="3">
        <v>79</v>
      </c>
      <c r="J39" s="3">
        <v>102</v>
      </c>
      <c r="K39" s="3">
        <v>75</v>
      </c>
      <c r="L39" s="3">
        <v>111</v>
      </c>
      <c r="M39" s="3">
        <v>377</v>
      </c>
      <c r="N39" s="3">
        <v>388</v>
      </c>
      <c r="O39" s="3">
        <v>395</v>
      </c>
      <c r="P39" s="3">
        <v>308</v>
      </c>
      <c r="Q39" s="3">
        <v>457</v>
      </c>
      <c r="R39" s="3">
        <v>521</v>
      </c>
      <c r="S39" s="108">
        <f t="shared" si="0"/>
        <v>3049</v>
      </c>
    </row>
    <row r="40" spans="1:19" ht="12.75">
      <c r="A40" s="2" t="s">
        <v>39</v>
      </c>
      <c r="B40" s="2" t="s">
        <v>3</v>
      </c>
      <c r="C40" s="4">
        <v>1</v>
      </c>
      <c r="D40" s="5">
        <v>12</v>
      </c>
      <c r="E40" s="2" t="s">
        <v>41</v>
      </c>
      <c r="F40" s="2" t="s">
        <v>12</v>
      </c>
      <c r="G40" s="3">
        <v>0</v>
      </c>
      <c r="H40" s="3">
        <v>0</v>
      </c>
      <c r="I40" s="3">
        <v>0</v>
      </c>
      <c r="J40" s="3">
        <v>6</v>
      </c>
      <c r="K40" s="3">
        <v>6</v>
      </c>
      <c r="L40" s="3">
        <v>20</v>
      </c>
      <c r="M40" s="3">
        <v>25</v>
      </c>
      <c r="N40" s="3">
        <v>7</v>
      </c>
      <c r="O40" s="3">
        <v>30</v>
      </c>
      <c r="P40" s="3">
        <v>0</v>
      </c>
      <c r="Q40" s="3">
        <v>0</v>
      </c>
      <c r="R40" s="3">
        <v>0</v>
      </c>
      <c r="S40" s="108">
        <f t="shared" si="0"/>
        <v>94</v>
      </c>
    </row>
    <row r="41" spans="1:19" ht="12.75">
      <c r="A41" s="2" t="s">
        <v>39</v>
      </c>
      <c r="B41" s="2" t="s">
        <v>3</v>
      </c>
      <c r="C41" s="4">
        <v>1</v>
      </c>
      <c r="D41" s="5">
        <v>15</v>
      </c>
      <c r="E41" s="2" t="s">
        <v>52</v>
      </c>
      <c r="F41" s="2" t="s">
        <v>12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70</v>
      </c>
      <c r="M41" s="3">
        <v>40</v>
      </c>
      <c r="N41" s="3">
        <v>60</v>
      </c>
      <c r="O41" s="3">
        <v>100</v>
      </c>
      <c r="P41" s="3">
        <v>50</v>
      </c>
      <c r="Q41" s="3">
        <v>40</v>
      </c>
      <c r="R41" s="3">
        <v>10</v>
      </c>
      <c r="S41" s="108">
        <f t="shared" si="0"/>
        <v>370</v>
      </c>
    </row>
    <row r="42" spans="1:19" ht="12.75">
      <c r="A42" s="2" t="s">
        <v>39</v>
      </c>
      <c r="B42" s="2" t="s">
        <v>3</v>
      </c>
      <c r="C42" s="4">
        <v>1</v>
      </c>
      <c r="D42" s="5">
        <v>15</v>
      </c>
      <c r="E42" s="2" t="s">
        <v>42</v>
      </c>
      <c r="F42" s="2" t="s">
        <v>12</v>
      </c>
      <c r="G42" s="3">
        <v>360</v>
      </c>
      <c r="H42" s="3">
        <v>285</v>
      </c>
      <c r="I42" s="3">
        <v>510</v>
      </c>
      <c r="J42" s="3">
        <v>405</v>
      </c>
      <c r="K42" s="3">
        <v>360</v>
      </c>
      <c r="L42" s="3">
        <v>285</v>
      </c>
      <c r="M42" s="3">
        <v>330</v>
      </c>
      <c r="N42" s="3">
        <v>330</v>
      </c>
      <c r="O42" s="3">
        <v>375</v>
      </c>
      <c r="P42" s="3">
        <v>300</v>
      </c>
      <c r="Q42" s="3">
        <v>300</v>
      </c>
      <c r="R42" s="3">
        <v>660</v>
      </c>
      <c r="S42" s="108">
        <f t="shared" si="0"/>
        <v>4500</v>
      </c>
    </row>
    <row r="43" spans="1:19" ht="12.75">
      <c r="A43" s="2" t="s">
        <v>39</v>
      </c>
      <c r="B43" s="2" t="s">
        <v>3</v>
      </c>
      <c r="C43" s="4">
        <v>1</v>
      </c>
      <c r="D43" s="5">
        <v>20</v>
      </c>
      <c r="E43" s="2" t="s">
        <v>43</v>
      </c>
      <c r="F43" s="2" t="s">
        <v>12</v>
      </c>
      <c r="G43" s="3">
        <v>1796</v>
      </c>
      <c r="H43" s="3">
        <v>1630</v>
      </c>
      <c r="I43" s="3">
        <v>2044</v>
      </c>
      <c r="J43" s="3">
        <v>1903</v>
      </c>
      <c r="K43" s="3">
        <v>252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108">
        <f t="shared" si="0"/>
        <v>7625</v>
      </c>
    </row>
    <row r="44" spans="1:19" ht="12.75">
      <c r="A44" s="2" t="s">
        <v>39</v>
      </c>
      <c r="B44" s="2" t="s">
        <v>3</v>
      </c>
      <c r="C44" s="4">
        <v>1</v>
      </c>
      <c r="D44" s="5">
        <v>30</v>
      </c>
      <c r="E44" s="2" t="s">
        <v>41</v>
      </c>
      <c r="F44" s="2" t="s">
        <v>12</v>
      </c>
      <c r="G44" s="3">
        <v>8704</v>
      </c>
      <c r="H44" s="3">
        <v>8376</v>
      </c>
      <c r="I44" s="3">
        <v>8325</v>
      </c>
      <c r="J44" s="3">
        <v>8807</v>
      </c>
      <c r="K44" s="3">
        <v>6878</v>
      </c>
      <c r="L44" s="3">
        <v>7880</v>
      </c>
      <c r="M44" s="3">
        <v>7679</v>
      </c>
      <c r="N44" s="3">
        <v>6982</v>
      </c>
      <c r="O44" s="3">
        <v>8231</v>
      </c>
      <c r="P44" s="3">
        <v>6345</v>
      </c>
      <c r="Q44" s="3">
        <v>7947</v>
      </c>
      <c r="R44" s="3">
        <v>7019</v>
      </c>
      <c r="S44" s="108">
        <f t="shared" si="0"/>
        <v>93173</v>
      </c>
    </row>
    <row r="45" spans="1:19" ht="12.75">
      <c r="A45" s="2" t="s">
        <v>39</v>
      </c>
      <c r="B45" s="61" t="s">
        <v>3</v>
      </c>
      <c r="C45" s="4">
        <v>1</v>
      </c>
      <c r="D45" s="5">
        <v>30</v>
      </c>
      <c r="E45" s="2" t="s">
        <v>43</v>
      </c>
      <c r="F45" s="2" t="s">
        <v>12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108">
        <f t="shared" si="0"/>
        <v>0</v>
      </c>
    </row>
    <row r="46" spans="1:19" ht="12.75">
      <c r="A46" s="2" t="s">
        <v>39</v>
      </c>
      <c r="B46" s="61" t="s">
        <v>3</v>
      </c>
      <c r="C46" s="4">
        <v>1</v>
      </c>
      <c r="D46" s="5">
        <v>30</v>
      </c>
      <c r="E46" s="2" t="s">
        <v>100</v>
      </c>
      <c r="F46" s="2" t="s">
        <v>12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108">
        <f t="shared" si="0"/>
        <v>0</v>
      </c>
    </row>
    <row r="47" spans="1:19" ht="12.75">
      <c r="A47" s="2" t="s">
        <v>39</v>
      </c>
      <c r="B47" s="61" t="s">
        <v>3</v>
      </c>
      <c r="C47" s="4">
        <v>1</v>
      </c>
      <c r="D47" s="5">
        <v>45</v>
      </c>
      <c r="E47" s="2" t="s">
        <v>41</v>
      </c>
      <c r="F47" s="2" t="s">
        <v>12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108">
        <f t="shared" si="0"/>
        <v>0</v>
      </c>
    </row>
    <row r="48" spans="1:19" ht="12.75">
      <c r="A48" s="2" t="s">
        <v>39</v>
      </c>
      <c r="B48" s="61" t="s">
        <v>3</v>
      </c>
      <c r="C48" s="4">
        <v>1</v>
      </c>
      <c r="D48" s="5">
        <v>60</v>
      </c>
      <c r="E48" s="2" t="s">
        <v>41</v>
      </c>
      <c r="F48" s="2" t="s">
        <v>12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108">
        <f t="shared" si="0"/>
        <v>0</v>
      </c>
    </row>
    <row r="49" spans="1:19" ht="12.75">
      <c r="A49" s="2" t="s">
        <v>39</v>
      </c>
      <c r="B49" s="61" t="s">
        <v>3</v>
      </c>
      <c r="C49" s="4">
        <v>1</v>
      </c>
      <c r="D49" s="5">
        <v>60</v>
      </c>
      <c r="E49" s="2" t="s">
        <v>43</v>
      </c>
      <c r="F49" s="2" t="s">
        <v>12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108">
        <f t="shared" si="0"/>
        <v>0</v>
      </c>
    </row>
    <row r="50" spans="1:19" ht="12.75">
      <c r="A50" s="2" t="s">
        <v>39</v>
      </c>
      <c r="B50" s="61" t="s">
        <v>3</v>
      </c>
      <c r="C50" s="4">
        <v>1</v>
      </c>
      <c r="D50" s="5">
        <v>60</v>
      </c>
      <c r="E50" s="2" t="s">
        <v>45</v>
      </c>
      <c r="F50" s="2" t="s">
        <v>12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108">
        <f t="shared" si="0"/>
        <v>0</v>
      </c>
    </row>
    <row r="51" spans="1:19" ht="12.75">
      <c r="A51" s="2" t="s">
        <v>39</v>
      </c>
      <c r="B51" s="61" t="s">
        <v>3</v>
      </c>
      <c r="C51" s="4">
        <v>1</v>
      </c>
      <c r="D51" s="5">
        <v>60</v>
      </c>
      <c r="E51" s="2" t="s">
        <v>104</v>
      </c>
      <c r="F51" s="2" t="s">
        <v>12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108">
        <f t="shared" si="0"/>
        <v>0</v>
      </c>
    </row>
    <row r="52" spans="1:19" ht="12.75">
      <c r="A52" s="2" t="s">
        <v>39</v>
      </c>
      <c r="B52" s="61" t="s">
        <v>3</v>
      </c>
      <c r="C52" s="4">
        <v>1</v>
      </c>
      <c r="D52" s="5">
        <v>60</v>
      </c>
      <c r="E52" s="2" t="s">
        <v>100</v>
      </c>
      <c r="F52" s="2" t="s">
        <v>12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108">
        <f t="shared" si="0"/>
        <v>0</v>
      </c>
    </row>
    <row r="53" spans="1:19" ht="12.75">
      <c r="A53" s="2" t="s">
        <v>39</v>
      </c>
      <c r="B53" s="61" t="s">
        <v>3</v>
      </c>
      <c r="C53" s="4">
        <v>1</v>
      </c>
      <c r="D53" s="5">
        <v>90</v>
      </c>
      <c r="E53" s="2" t="s">
        <v>41</v>
      </c>
      <c r="F53" s="2" t="s">
        <v>12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108">
        <f t="shared" si="0"/>
        <v>0</v>
      </c>
    </row>
    <row r="54" spans="1:19" ht="12.75">
      <c r="A54" s="2" t="s">
        <v>39</v>
      </c>
      <c r="B54" s="61" t="s">
        <v>3</v>
      </c>
      <c r="C54" s="4">
        <v>1</v>
      </c>
      <c r="D54" s="5">
        <v>90</v>
      </c>
      <c r="E54" s="2" t="s">
        <v>43</v>
      </c>
      <c r="F54" s="2" t="s">
        <v>12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108">
        <f t="shared" si="0"/>
        <v>0</v>
      </c>
    </row>
    <row r="55" spans="1:19" ht="12.75">
      <c r="A55" s="2" t="s">
        <v>39</v>
      </c>
      <c r="B55" s="61" t="s">
        <v>3</v>
      </c>
      <c r="C55" s="4">
        <v>1</v>
      </c>
      <c r="D55" s="5">
        <v>90</v>
      </c>
      <c r="E55" s="2" t="s">
        <v>45</v>
      </c>
      <c r="F55" s="2" t="s">
        <v>12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108">
        <f t="shared" si="0"/>
        <v>0</v>
      </c>
    </row>
    <row r="56" spans="1:19" ht="12.75">
      <c r="A56" s="2" t="s">
        <v>39</v>
      </c>
      <c r="B56" s="61" t="s">
        <v>3</v>
      </c>
      <c r="C56" s="4">
        <v>1</v>
      </c>
      <c r="D56" s="5">
        <v>90</v>
      </c>
      <c r="E56" s="2" t="s">
        <v>104</v>
      </c>
      <c r="F56" s="2" t="s">
        <v>12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108">
        <f t="shared" si="0"/>
        <v>0</v>
      </c>
    </row>
    <row r="57" spans="1:19" ht="12.75">
      <c r="A57" s="2" t="s">
        <v>39</v>
      </c>
      <c r="B57" s="61" t="s">
        <v>3</v>
      </c>
      <c r="C57" s="4">
        <v>1</v>
      </c>
      <c r="D57" s="5">
        <v>90</v>
      </c>
      <c r="E57" s="2" t="s">
        <v>100</v>
      </c>
      <c r="F57" s="2" t="s">
        <v>12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108">
        <f t="shared" si="0"/>
        <v>0</v>
      </c>
    </row>
    <row r="58" spans="1:19" ht="12.75">
      <c r="A58" s="2" t="s">
        <v>39</v>
      </c>
      <c r="B58" s="61" t="s">
        <v>3</v>
      </c>
      <c r="C58" s="4">
        <v>1</v>
      </c>
      <c r="D58" s="5">
        <v>90</v>
      </c>
      <c r="E58" s="2" t="s">
        <v>84</v>
      </c>
      <c r="F58" s="2" t="s">
        <v>12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08">
        <f t="shared" si="0"/>
        <v>0</v>
      </c>
    </row>
    <row r="59" spans="1:19" ht="12.75">
      <c r="A59" s="2" t="s">
        <v>39</v>
      </c>
      <c r="B59" s="2" t="s">
        <v>3</v>
      </c>
      <c r="C59" s="4">
        <v>1</v>
      </c>
      <c r="D59" s="5">
        <v>100</v>
      </c>
      <c r="E59" s="2" t="s">
        <v>40</v>
      </c>
      <c r="F59" s="2" t="s">
        <v>12</v>
      </c>
      <c r="G59" s="3">
        <v>3068</v>
      </c>
      <c r="H59" s="3">
        <v>3016</v>
      </c>
      <c r="I59" s="3">
        <v>2336</v>
      </c>
      <c r="J59" s="3">
        <v>3675</v>
      </c>
      <c r="K59" s="3">
        <v>2988</v>
      </c>
      <c r="L59" s="3">
        <v>3484</v>
      </c>
      <c r="M59" s="3">
        <v>2551</v>
      </c>
      <c r="N59" s="3">
        <v>2956</v>
      </c>
      <c r="O59" s="3">
        <v>2955</v>
      </c>
      <c r="P59" s="3">
        <v>2650</v>
      </c>
      <c r="Q59" s="3">
        <v>3483</v>
      </c>
      <c r="R59" s="3">
        <v>2964</v>
      </c>
      <c r="S59" s="108">
        <f t="shared" si="0"/>
        <v>36126</v>
      </c>
    </row>
    <row r="60" spans="1:19" ht="12.75">
      <c r="A60" s="2" t="s">
        <v>39</v>
      </c>
      <c r="B60" s="61" t="s">
        <v>3</v>
      </c>
      <c r="C60" s="4">
        <v>1</v>
      </c>
      <c r="D60" s="5">
        <v>100</v>
      </c>
      <c r="E60" s="2" t="s">
        <v>176</v>
      </c>
      <c r="F60" s="2" t="s">
        <v>12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108">
        <f t="shared" si="0"/>
        <v>0</v>
      </c>
    </row>
    <row r="61" spans="1:19" ht="12.75">
      <c r="A61" s="2" t="s">
        <v>39</v>
      </c>
      <c r="B61" s="2" t="s">
        <v>3</v>
      </c>
      <c r="C61" s="4">
        <v>1</v>
      </c>
      <c r="D61" s="5">
        <v>100</v>
      </c>
      <c r="E61" s="2" t="s">
        <v>52</v>
      </c>
      <c r="F61" s="2" t="s">
        <v>12</v>
      </c>
      <c r="G61" s="3">
        <v>78516</v>
      </c>
      <c r="H61" s="3">
        <v>76944</v>
      </c>
      <c r="I61" s="3">
        <v>88640</v>
      </c>
      <c r="J61" s="3">
        <v>91155</v>
      </c>
      <c r="K61" s="3">
        <v>108581</v>
      </c>
      <c r="L61" s="3">
        <v>168069</v>
      </c>
      <c r="M61" s="3">
        <v>188978</v>
      </c>
      <c r="N61" s="3">
        <v>210893</v>
      </c>
      <c r="O61" s="3">
        <v>224528</v>
      </c>
      <c r="P61" s="3">
        <v>224497</v>
      </c>
      <c r="Q61" s="3">
        <v>267501</v>
      </c>
      <c r="R61" s="3">
        <v>280505</v>
      </c>
      <c r="S61" s="108">
        <f t="shared" si="0"/>
        <v>2008807</v>
      </c>
    </row>
    <row r="62" spans="1:19" ht="12.75">
      <c r="A62" s="2" t="s">
        <v>39</v>
      </c>
      <c r="B62" s="61" t="s">
        <v>3</v>
      </c>
      <c r="C62" s="4">
        <v>1</v>
      </c>
      <c r="D62" s="5">
        <v>100</v>
      </c>
      <c r="E62" s="2" t="s">
        <v>166</v>
      </c>
      <c r="F62" s="2" t="s">
        <v>12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08">
        <f t="shared" si="0"/>
        <v>0</v>
      </c>
    </row>
    <row r="63" spans="1:19" ht="12.75">
      <c r="A63" s="2" t="s">
        <v>39</v>
      </c>
      <c r="B63" s="2" t="s">
        <v>3</v>
      </c>
      <c r="C63" s="4">
        <v>1</v>
      </c>
      <c r="D63" s="5">
        <v>100</v>
      </c>
      <c r="E63" s="2" t="s">
        <v>41</v>
      </c>
      <c r="F63" s="2" t="s">
        <v>12</v>
      </c>
      <c r="G63" s="3">
        <v>1002098</v>
      </c>
      <c r="H63" s="3">
        <v>991259</v>
      </c>
      <c r="I63" s="3">
        <v>1048883</v>
      </c>
      <c r="J63" s="3">
        <v>1060436</v>
      </c>
      <c r="K63" s="3">
        <v>930007</v>
      </c>
      <c r="L63" s="3">
        <v>1075255</v>
      </c>
      <c r="M63" s="3">
        <v>940923</v>
      </c>
      <c r="N63" s="3">
        <v>936664</v>
      </c>
      <c r="O63" s="3">
        <v>952981</v>
      </c>
      <c r="P63" s="3">
        <v>866219</v>
      </c>
      <c r="Q63" s="3">
        <v>944401</v>
      </c>
      <c r="R63" s="3">
        <v>877533</v>
      </c>
      <c r="S63" s="108">
        <f t="shared" si="0"/>
        <v>11626659</v>
      </c>
    </row>
    <row r="64" spans="1:19" ht="12.75">
      <c r="A64" s="2" t="s">
        <v>39</v>
      </c>
      <c r="B64" s="61" t="s">
        <v>3</v>
      </c>
      <c r="C64" s="4">
        <v>1</v>
      </c>
      <c r="D64" s="5">
        <v>100</v>
      </c>
      <c r="E64" s="2" t="s">
        <v>177</v>
      </c>
      <c r="F64" s="2" t="s">
        <v>12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08">
        <f t="shared" si="0"/>
        <v>0</v>
      </c>
    </row>
    <row r="65" spans="1:19" ht="12.75">
      <c r="A65" s="2" t="s">
        <v>39</v>
      </c>
      <c r="B65" s="2" t="s">
        <v>3</v>
      </c>
      <c r="C65" s="4">
        <v>1</v>
      </c>
      <c r="D65" s="5">
        <v>100</v>
      </c>
      <c r="E65" s="2" t="s">
        <v>114</v>
      </c>
      <c r="F65" s="2" t="s">
        <v>12</v>
      </c>
      <c r="G65" s="3">
        <v>51067</v>
      </c>
      <c r="H65" s="3">
        <v>48471</v>
      </c>
      <c r="I65" s="3">
        <v>42189</v>
      </c>
      <c r="J65" s="3">
        <v>53106</v>
      </c>
      <c r="K65" s="3">
        <v>60728</v>
      </c>
      <c r="L65" s="3">
        <v>120114</v>
      </c>
      <c r="M65" s="3">
        <v>95349</v>
      </c>
      <c r="N65" s="3">
        <v>115649</v>
      </c>
      <c r="O65" s="3">
        <v>135131</v>
      </c>
      <c r="P65" s="3">
        <v>125794</v>
      </c>
      <c r="Q65" s="3">
        <v>157583</v>
      </c>
      <c r="R65" s="3">
        <v>161822</v>
      </c>
      <c r="S65" s="108">
        <f t="shared" si="0"/>
        <v>1167003</v>
      </c>
    </row>
    <row r="66" spans="1:19" ht="12.75">
      <c r="A66" s="2" t="s">
        <v>39</v>
      </c>
      <c r="B66" s="61" t="s">
        <v>3</v>
      </c>
      <c r="C66" s="4">
        <v>1</v>
      </c>
      <c r="D66" s="5">
        <v>100</v>
      </c>
      <c r="E66" s="2" t="s">
        <v>167</v>
      </c>
      <c r="F66" s="2" t="s">
        <v>12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108">
        <f t="shared" si="0"/>
        <v>0</v>
      </c>
    </row>
    <row r="67" spans="1:19" ht="12.75">
      <c r="A67" s="2" t="s">
        <v>39</v>
      </c>
      <c r="B67" s="2" t="s">
        <v>3</v>
      </c>
      <c r="C67" s="4">
        <v>1</v>
      </c>
      <c r="D67" s="5">
        <v>100</v>
      </c>
      <c r="E67" s="2" t="s">
        <v>43</v>
      </c>
      <c r="F67" s="2" t="s">
        <v>12</v>
      </c>
      <c r="G67" s="3">
        <v>260081</v>
      </c>
      <c r="H67" s="3">
        <v>277508</v>
      </c>
      <c r="I67" s="3">
        <v>272971</v>
      </c>
      <c r="J67" s="3">
        <v>280687</v>
      </c>
      <c r="K67" s="3">
        <v>239152</v>
      </c>
      <c r="L67" s="3">
        <v>259333</v>
      </c>
      <c r="M67" s="3">
        <v>225113</v>
      </c>
      <c r="N67" s="3">
        <v>216687</v>
      </c>
      <c r="O67" s="3">
        <v>210795</v>
      </c>
      <c r="P67" s="3">
        <v>189092</v>
      </c>
      <c r="Q67" s="3">
        <v>195814</v>
      </c>
      <c r="R67" s="3">
        <v>181209</v>
      </c>
      <c r="S67" s="108">
        <f t="shared" si="0"/>
        <v>2808442</v>
      </c>
    </row>
    <row r="68" spans="1:19" ht="12.75">
      <c r="A68" s="2" t="s">
        <v>39</v>
      </c>
      <c r="B68" s="2" t="s">
        <v>3</v>
      </c>
      <c r="C68" s="4">
        <v>1</v>
      </c>
      <c r="D68" s="5">
        <v>100</v>
      </c>
      <c r="E68" s="2" t="s">
        <v>44</v>
      </c>
      <c r="F68" s="2" t="s">
        <v>12</v>
      </c>
      <c r="G68" s="3">
        <v>18487</v>
      </c>
      <c r="H68" s="3">
        <v>3808</v>
      </c>
      <c r="I68" s="3">
        <v>3281</v>
      </c>
      <c r="J68" s="3">
        <v>3566</v>
      </c>
      <c r="K68" s="3">
        <v>3206</v>
      </c>
      <c r="L68" s="3">
        <v>3333</v>
      </c>
      <c r="M68" s="3">
        <v>2734</v>
      </c>
      <c r="N68" s="3">
        <v>3547</v>
      </c>
      <c r="O68" s="3">
        <v>3774</v>
      </c>
      <c r="P68" s="3">
        <v>2979</v>
      </c>
      <c r="Q68" s="3">
        <v>3827</v>
      </c>
      <c r="R68" s="3">
        <v>3462</v>
      </c>
      <c r="S68" s="108">
        <f aca="true" t="shared" si="1" ref="S68:S119">SUM(G68:R68)</f>
        <v>56004</v>
      </c>
    </row>
    <row r="69" spans="1:19" ht="12.75">
      <c r="A69" s="2" t="s">
        <v>39</v>
      </c>
      <c r="B69" s="2" t="s">
        <v>3</v>
      </c>
      <c r="C69" s="4">
        <v>1</v>
      </c>
      <c r="D69" s="5">
        <v>100</v>
      </c>
      <c r="E69" s="2" t="s">
        <v>45</v>
      </c>
      <c r="F69" s="2" t="s">
        <v>12</v>
      </c>
      <c r="G69" s="3">
        <v>46771</v>
      </c>
      <c r="H69" s="3">
        <v>42621</v>
      </c>
      <c r="I69" s="3">
        <v>42087</v>
      </c>
      <c r="J69" s="3">
        <v>46034</v>
      </c>
      <c r="K69" s="3">
        <v>41531</v>
      </c>
      <c r="L69" s="3">
        <v>51352</v>
      </c>
      <c r="M69" s="3">
        <v>44328</v>
      </c>
      <c r="N69" s="3">
        <v>41370</v>
      </c>
      <c r="O69" s="3">
        <v>45424</v>
      </c>
      <c r="P69" s="3">
        <v>38282</v>
      </c>
      <c r="Q69" s="3">
        <v>38144</v>
      </c>
      <c r="R69" s="3">
        <v>39940</v>
      </c>
      <c r="S69" s="108">
        <f t="shared" si="1"/>
        <v>517884</v>
      </c>
    </row>
    <row r="70" spans="1:19" ht="12.75">
      <c r="A70" s="2" t="s">
        <v>39</v>
      </c>
      <c r="B70" s="61" t="s">
        <v>3</v>
      </c>
      <c r="C70" s="4">
        <v>1</v>
      </c>
      <c r="D70" s="5">
        <v>100</v>
      </c>
      <c r="E70" s="2" t="s">
        <v>172</v>
      </c>
      <c r="F70" s="2" t="s">
        <v>12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08">
        <f t="shared" si="1"/>
        <v>0</v>
      </c>
    </row>
    <row r="71" spans="1:19" ht="12.75">
      <c r="A71" s="2" t="s">
        <v>39</v>
      </c>
      <c r="B71" s="2" t="s">
        <v>3</v>
      </c>
      <c r="C71" s="4">
        <v>1</v>
      </c>
      <c r="D71" s="5">
        <v>100</v>
      </c>
      <c r="E71" s="2" t="s">
        <v>104</v>
      </c>
      <c r="F71" s="2" t="s">
        <v>12</v>
      </c>
      <c r="G71" s="3">
        <v>47438</v>
      </c>
      <c r="H71" s="3">
        <v>48510</v>
      </c>
      <c r="I71" s="3">
        <v>54118</v>
      </c>
      <c r="J71" s="3">
        <v>57576</v>
      </c>
      <c r="K71" s="3">
        <v>54261</v>
      </c>
      <c r="L71" s="3">
        <v>68508</v>
      </c>
      <c r="M71" s="3">
        <v>70355</v>
      </c>
      <c r="N71" s="3">
        <v>74376</v>
      </c>
      <c r="O71" s="3">
        <v>88064</v>
      </c>
      <c r="P71" s="3">
        <v>83997</v>
      </c>
      <c r="Q71" s="3">
        <v>100175</v>
      </c>
      <c r="R71" s="3">
        <v>101289</v>
      </c>
      <c r="S71" s="108">
        <f t="shared" si="1"/>
        <v>848667</v>
      </c>
    </row>
    <row r="72" spans="1:19" ht="12.75">
      <c r="A72" s="2" t="s">
        <v>39</v>
      </c>
      <c r="B72" s="61" t="s">
        <v>3</v>
      </c>
      <c r="C72" s="4">
        <v>1</v>
      </c>
      <c r="D72" s="5">
        <v>100</v>
      </c>
      <c r="E72" s="2" t="s">
        <v>168</v>
      </c>
      <c r="F72" s="2" t="s">
        <v>12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08">
        <f t="shared" si="1"/>
        <v>0</v>
      </c>
    </row>
    <row r="73" spans="1:19" ht="12.75">
      <c r="A73" s="2" t="s">
        <v>39</v>
      </c>
      <c r="B73" s="2" t="s">
        <v>3</v>
      </c>
      <c r="C73" s="4">
        <v>1</v>
      </c>
      <c r="D73" s="5">
        <v>100</v>
      </c>
      <c r="E73" s="2" t="s">
        <v>100</v>
      </c>
      <c r="F73" s="2" t="s">
        <v>12</v>
      </c>
      <c r="G73" s="3">
        <v>88693</v>
      </c>
      <c r="H73" s="3">
        <v>91793</v>
      </c>
      <c r="I73" s="3">
        <v>94632</v>
      </c>
      <c r="J73" s="3">
        <v>97395</v>
      </c>
      <c r="K73" s="3">
        <v>83841</v>
      </c>
      <c r="L73" s="3">
        <v>102917</v>
      </c>
      <c r="M73" s="3">
        <v>93828</v>
      </c>
      <c r="N73" s="3">
        <v>92514</v>
      </c>
      <c r="O73" s="3">
        <v>94015</v>
      </c>
      <c r="P73" s="3">
        <v>74450</v>
      </c>
      <c r="Q73" s="3">
        <v>83648</v>
      </c>
      <c r="R73" s="3">
        <v>80738</v>
      </c>
      <c r="S73" s="108">
        <f t="shared" si="1"/>
        <v>1078464</v>
      </c>
    </row>
    <row r="74" spans="1:19" ht="12.75">
      <c r="A74" s="2" t="s">
        <v>39</v>
      </c>
      <c r="B74" s="2" t="s">
        <v>3</v>
      </c>
      <c r="C74" s="4">
        <v>1</v>
      </c>
      <c r="D74" s="5">
        <v>100</v>
      </c>
      <c r="E74" s="2" t="s">
        <v>84</v>
      </c>
      <c r="F74" s="2" t="s">
        <v>12</v>
      </c>
      <c r="G74" s="3">
        <v>5006</v>
      </c>
      <c r="H74" s="3">
        <v>4760</v>
      </c>
      <c r="I74" s="3">
        <v>4997</v>
      </c>
      <c r="J74" s="3">
        <v>4684</v>
      </c>
      <c r="K74" s="3">
        <v>4641</v>
      </c>
      <c r="L74" s="3">
        <v>4040</v>
      </c>
      <c r="M74" s="3">
        <v>3127</v>
      </c>
      <c r="N74" s="3">
        <v>3504</v>
      </c>
      <c r="O74" s="3">
        <v>3948</v>
      </c>
      <c r="P74" s="3">
        <v>3104</v>
      </c>
      <c r="Q74" s="3">
        <v>3337</v>
      </c>
      <c r="R74" s="3">
        <v>3492</v>
      </c>
      <c r="S74" s="108">
        <f t="shared" si="1"/>
        <v>48640</v>
      </c>
    </row>
    <row r="75" spans="1:19" ht="12.75">
      <c r="A75" s="2" t="s">
        <v>39</v>
      </c>
      <c r="B75" s="61" t="s">
        <v>3</v>
      </c>
      <c r="C75" s="4">
        <v>1</v>
      </c>
      <c r="D75" s="5">
        <v>100</v>
      </c>
      <c r="E75" s="2" t="s">
        <v>170</v>
      </c>
      <c r="F75" s="2" t="s">
        <v>12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108">
        <f t="shared" si="1"/>
        <v>0</v>
      </c>
    </row>
    <row r="76" spans="1:19" ht="12.75">
      <c r="A76" s="2" t="s">
        <v>39</v>
      </c>
      <c r="B76" s="2" t="s">
        <v>3</v>
      </c>
      <c r="C76" s="4">
        <v>1</v>
      </c>
      <c r="D76" s="5">
        <v>100</v>
      </c>
      <c r="E76" s="2" t="s">
        <v>101</v>
      </c>
      <c r="F76" s="2" t="s">
        <v>12</v>
      </c>
      <c r="G76" s="3">
        <v>60</v>
      </c>
      <c r="H76" s="3">
        <v>60</v>
      </c>
      <c r="I76" s="3">
        <v>120</v>
      </c>
      <c r="J76" s="3">
        <v>120</v>
      </c>
      <c r="K76" s="3">
        <v>120</v>
      </c>
      <c r="L76" s="3">
        <v>120</v>
      </c>
      <c r="M76" s="3">
        <v>330</v>
      </c>
      <c r="N76" s="3">
        <v>330</v>
      </c>
      <c r="O76" s="3">
        <v>60</v>
      </c>
      <c r="P76" s="3">
        <v>250</v>
      </c>
      <c r="Q76" s="3">
        <v>150</v>
      </c>
      <c r="R76" s="3">
        <v>90</v>
      </c>
      <c r="S76" s="108">
        <f t="shared" si="1"/>
        <v>1810</v>
      </c>
    </row>
    <row r="77" spans="1:19" ht="12.75">
      <c r="A77" s="2" t="s">
        <v>39</v>
      </c>
      <c r="B77" s="61" t="s">
        <v>3</v>
      </c>
      <c r="C77" s="4">
        <v>1</v>
      </c>
      <c r="D77" s="5">
        <v>120</v>
      </c>
      <c r="E77" s="2" t="s">
        <v>41</v>
      </c>
      <c r="F77" s="2" t="s">
        <v>12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108">
        <f t="shared" si="1"/>
        <v>0</v>
      </c>
    </row>
    <row r="78" spans="1:19" ht="12.75">
      <c r="A78" s="2" t="s">
        <v>39</v>
      </c>
      <c r="B78" s="61" t="s">
        <v>3</v>
      </c>
      <c r="C78" s="4">
        <v>1</v>
      </c>
      <c r="D78" s="5">
        <v>120</v>
      </c>
      <c r="E78" s="2" t="s">
        <v>43</v>
      </c>
      <c r="F78" s="2" t="s">
        <v>12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108">
        <f t="shared" si="1"/>
        <v>0</v>
      </c>
    </row>
    <row r="79" spans="1:19" ht="12.75">
      <c r="A79" s="2" t="s">
        <v>39</v>
      </c>
      <c r="B79" s="61" t="s">
        <v>3</v>
      </c>
      <c r="C79" s="4">
        <v>1</v>
      </c>
      <c r="D79" s="5">
        <v>120</v>
      </c>
      <c r="E79" s="2" t="s">
        <v>45</v>
      </c>
      <c r="F79" s="2" t="s">
        <v>12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108">
        <f t="shared" si="1"/>
        <v>0</v>
      </c>
    </row>
    <row r="80" spans="1:19" ht="12.75">
      <c r="A80" s="2" t="s">
        <v>39</v>
      </c>
      <c r="B80" s="61" t="s">
        <v>3</v>
      </c>
      <c r="C80" s="4">
        <v>1</v>
      </c>
      <c r="D80" s="5">
        <v>120</v>
      </c>
      <c r="E80" s="2" t="s">
        <v>104</v>
      </c>
      <c r="F80" s="2" t="s">
        <v>12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108">
        <f t="shared" si="1"/>
        <v>0</v>
      </c>
    </row>
    <row r="81" spans="1:19" ht="12.75">
      <c r="A81" s="2" t="s">
        <v>39</v>
      </c>
      <c r="B81" s="61" t="s">
        <v>3</v>
      </c>
      <c r="C81" s="4">
        <v>1</v>
      </c>
      <c r="D81" s="5">
        <v>120</v>
      </c>
      <c r="E81" s="2" t="s">
        <v>100</v>
      </c>
      <c r="F81" s="2" t="s">
        <v>12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108">
        <f t="shared" si="1"/>
        <v>0</v>
      </c>
    </row>
    <row r="82" spans="1:19" ht="12.75">
      <c r="A82" s="2" t="s">
        <v>39</v>
      </c>
      <c r="B82" s="61" t="s">
        <v>3</v>
      </c>
      <c r="C82" s="4">
        <v>1</v>
      </c>
      <c r="D82" s="5">
        <v>120</v>
      </c>
      <c r="E82" s="2" t="s">
        <v>84</v>
      </c>
      <c r="F82" s="2" t="s">
        <v>12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108">
        <f t="shared" si="1"/>
        <v>0</v>
      </c>
    </row>
    <row r="83" spans="1:19" ht="12.75">
      <c r="A83" s="2" t="s">
        <v>39</v>
      </c>
      <c r="B83" s="61" t="s">
        <v>3</v>
      </c>
      <c r="C83" s="4">
        <v>1</v>
      </c>
      <c r="D83" s="5">
        <v>150</v>
      </c>
      <c r="E83" s="2" t="s">
        <v>100</v>
      </c>
      <c r="F83" s="2" t="s">
        <v>12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108">
        <f t="shared" si="1"/>
        <v>0</v>
      </c>
    </row>
    <row r="84" spans="1:19" ht="12.75">
      <c r="A84" s="2" t="s">
        <v>39</v>
      </c>
      <c r="B84" s="61" t="s">
        <v>3</v>
      </c>
      <c r="C84" s="4">
        <v>1</v>
      </c>
      <c r="D84" s="5">
        <v>180</v>
      </c>
      <c r="E84" s="2" t="s">
        <v>41</v>
      </c>
      <c r="F84" s="2" t="s">
        <v>12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108">
        <f t="shared" si="1"/>
        <v>0</v>
      </c>
    </row>
    <row r="85" spans="1:19" ht="12.75">
      <c r="A85" s="2" t="s">
        <v>39</v>
      </c>
      <c r="B85" s="61" t="s">
        <v>3</v>
      </c>
      <c r="C85" s="4">
        <v>1</v>
      </c>
      <c r="D85" s="5">
        <v>180</v>
      </c>
      <c r="E85" s="2" t="s">
        <v>43</v>
      </c>
      <c r="F85" s="2" t="s">
        <v>12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108">
        <f t="shared" si="1"/>
        <v>0</v>
      </c>
    </row>
    <row r="86" spans="1:19" ht="12.75">
      <c r="A86" s="2" t="s">
        <v>39</v>
      </c>
      <c r="B86" s="61" t="s">
        <v>3</v>
      </c>
      <c r="C86" s="4">
        <v>1</v>
      </c>
      <c r="D86" s="5">
        <v>180</v>
      </c>
      <c r="E86" s="2" t="s">
        <v>104</v>
      </c>
      <c r="F86" s="2" t="s">
        <v>12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108">
        <f t="shared" si="1"/>
        <v>0</v>
      </c>
    </row>
    <row r="87" spans="1:19" ht="12.75">
      <c r="A87" s="2" t="s">
        <v>39</v>
      </c>
      <c r="B87" s="61" t="s">
        <v>3</v>
      </c>
      <c r="C87" s="4">
        <v>1</v>
      </c>
      <c r="D87" s="5">
        <v>180</v>
      </c>
      <c r="E87" s="2" t="s">
        <v>100</v>
      </c>
      <c r="F87" s="2" t="s">
        <v>12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108">
        <f t="shared" si="1"/>
        <v>0</v>
      </c>
    </row>
    <row r="88" spans="1:19" ht="12.75">
      <c r="A88" s="2" t="s">
        <v>39</v>
      </c>
      <c r="B88" s="61" t="s">
        <v>3</v>
      </c>
      <c r="C88" s="4">
        <v>1</v>
      </c>
      <c r="D88" s="5">
        <v>240</v>
      </c>
      <c r="E88" s="2" t="s">
        <v>41</v>
      </c>
      <c r="F88" s="2" t="s">
        <v>12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108">
        <f t="shared" si="1"/>
        <v>0</v>
      </c>
    </row>
    <row r="89" spans="1:19" ht="12.75">
      <c r="A89" s="2" t="s">
        <v>39</v>
      </c>
      <c r="B89" s="61" t="s">
        <v>3</v>
      </c>
      <c r="C89" s="4">
        <v>1</v>
      </c>
      <c r="D89" s="5">
        <v>240</v>
      </c>
      <c r="E89" s="2" t="s">
        <v>43</v>
      </c>
      <c r="F89" s="2" t="s">
        <v>12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108">
        <f t="shared" si="1"/>
        <v>0</v>
      </c>
    </row>
    <row r="90" spans="1:19" ht="12.75">
      <c r="A90" s="2" t="s">
        <v>39</v>
      </c>
      <c r="B90" s="2" t="s">
        <v>3</v>
      </c>
      <c r="C90" s="4">
        <v>1</v>
      </c>
      <c r="D90" s="5">
        <v>500</v>
      </c>
      <c r="E90" s="2" t="s">
        <v>52</v>
      </c>
      <c r="F90" s="2" t="s">
        <v>12</v>
      </c>
      <c r="G90" s="3">
        <v>588</v>
      </c>
      <c r="H90" s="3">
        <v>1001</v>
      </c>
      <c r="I90" s="3">
        <v>2484</v>
      </c>
      <c r="J90" s="3">
        <v>2201</v>
      </c>
      <c r="K90" s="3">
        <v>4434</v>
      </c>
      <c r="L90" s="3">
        <v>27764</v>
      </c>
      <c r="M90" s="3">
        <v>30203</v>
      </c>
      <c r="N90" s="3">
        <v>53947</v>
      </c>
      <c r="O90" s="3">
        <v>70509</v>
      </c>
      <c r="P90" s="3">
        <v>72703</v>
      </c>
      <c r="Q90" s="3">
        <v>80955</v>
      </c>
      <c r="R90" s="3">
        <v>82239</v>
      </c>
      <c r="S90" s="108">
        <f t="shared" si="1"/>
        <v>429028</v>
      </c>
    </row>
    <row r="91" spans="1:19" ht="12.75">
      <c r="A91" s="2" t="s">
        <v>39</v>
      </c>
      <c r="B91" s="2" t="s">
        <v>3</v>
      </c>
      <c r="C91" s="4">
        <v>1</v>
      </c>
      <c r="D91" s="5">
        <v>500</v>
      </c>
      <c r="E91" s="2" t="s">
        <v>41</v>
      </c>
      <c r="F91" s="2" t="s">
        <v>12</v>
      </c>
      <c r="G91" s="3">
        <v>372478</v>
      </c>
      <c r="H91" s="3">
        <v>385477</v>
      </c>
      <c r="I91" s="3">
        <v>391604</v>
      </c>
      <c r="J91" s="3">
        <v>405086</v>
      </c>
      <c r="K91" s="3">
        <v>364532</v>
      </c>
      <c r="L91" s="3">
        <v>418883</v>
      </c>
      <c r="M91" s="3">
        <v>369990</v>
      </c>
      <c r="N91" s="3">
        <v>344568</v>
      </c>
      <c r="O91" s="3">
        <v>341997</v>
      </c>
      <c r="P91" s="3">
        <v>291794</v>
      </c>
      <c r="Q91" s="3">
        <v>318620</v>
      </c>
      <c r="R91" s="3">
        <v>299199</v>
      </c>
      <c r="S91" s="108">
        <f t="shared" si="1"/>
        <v>4304228</v>
      </c>
    </row>
    <row r="92" spans="1:19" ht="12.75">
      <c r="A92" s="2" t="s">
        <v>39</v>
      </c>
      <c r="B92" s="2" t="s">
        <v>3</v>
      </c>
      <c r="C92" s="4">
        <v>1</v>
      </c>
      <c r="D92" s="5">
        <v>500</v>
      </c>
      <c r="E92" s="2" t="s">
        <v>114</v>
      </c>
      <c r="F92" s="2" t="s">
        <v>12</v>
      </c>
      <c r="G92" s="3">
        <v>950</v>
      </c>
      <c r="H92" s="3">
        <v>736</v>
      </c>
      <c r="I92" s="3">
        <v>1043</v>
      </c>
      <c r="J92" s="3">
        <v>1526</v>
      </c>
      <c r="K92" s="3">
        <v>1153</v>
      </c>
      <c r="L92" s="3">
        <v>1752</v>
      </c>
      <c r="M92" s="3">
        <v>3120</v>
      </c>
      <c r="N92" s="3">
        <v>5850</v>
      </c>
      <c r="O92" s="3">
        <v>7830</v>
      </c>
      <c r="P92" s="3">
        <v>6937</v>
      </c>
      <c r="Q92" s="3">
        <v>8468</v>
      </c>
      <c r="R92" s="3">
        <v>7699</v>
      </c>
      <c r="S92" s="108">
        <f t="shared" si="1"/>
        <v>47064</v>
      </c>
    </row>
    <row r="93" spans="1:19" ht="12.75">
      <c r="A93" s="2" t="s">
        <v>39</v>
      </c>
      <c r="B93" s="2" t="s">
        <v>3</v>
      </c>
      <c r="C93" s="4">
        <v>1</v>
      </c>
      <c r="D93" s="5">
        <v>500</v>
      </c>
      <c r="E93" s="2" t="s">
        <v>43</v>
      </c>
      <c r="F93" s="2" t="s">
        <v>12</v>
      </c>
      <c r="G93" s="3">
        <v>56502</v>
      </c>
      <c r="H93" s="3">
        <v>52805</v>
      </c>
      <c r="I93" s="3">
        <v>60399</v>
      </c>
      <c r="J93" s="3">
        <v>60904</v>
      </c>
      <c r="K93" s="3">
        <v>50939</v>
      </c>
      <c r="L93" s="3">
        <v>64360</v>
      </c>
      <c r="M93" s="3">
        <v>59081</v>
      </c>
      <c r="N93" s="3">
        <v>57222</v>
      </c>
      <c r="O93" s="3">
        <v>64260</v>
      </c>
      <c r="P93" s="3">
        <v>55217</v>
      </c>
      <c r="Q93" s="3">
        <v>62332</v>
      </c>
      <c r="R93" s="3">
        <v>59432</v>
      </c>
      <c r="S93" s="108">
        <f t="shared" si="1"/>
        <v>703453</v>
      </c>
    </row>
    <row r="94" spans="1:19" ht="12.75">
      <c r="A94" s="2" t="s">
        <v>39</v>
      </c>
      <c r="B94" s="2" t="s">
        <v>3</v>
      </c>
      <c r="C94" s="4">
        <v>1</v>
      </c>
      <c r="D94" s="5">
        <v>500</v>
      </c>
      <c r="E94" s="2" t="s">
        <v>44</v>
      </c>
      <c r="F94" s="2" t="s">
        <v>12</v>
      </c>
      <c r="G94" s="3">
        <v>1070</v>
      </c>
      <c r="H94" s="3">
        <v>680</v>
      </c>
      <c r="I94" s="3">
        <v>730</v>
      </c>
      <c r="J94" s="3">
        <v>891</v>
      </c>
      <c r="K94" s="3">
        <v>680</v>
      </c>
      <c r="L94" s="3">
        <v>826</v>
      </c>
      <c r="M94" s="3">
        <v>704</v>
      </c>
      <c r="N94" s="3">
        <v>1042</v>
      </c>
      <c r="O94" s="3">
        <v>730</v>
      </c>
      <c r="P94" s="3">
        <v>870</v>
      </c>
      <c r="Q94" s="3">
        <v>950</v>
      </c>
      <c r="R94" s="3">
        <v>949</v>
      </c>
      <c r="S94" s="108">
        <f t="shared" si="1"/>
        <v>10122</v>
      </c>
    </row>
    <row r="95" spans="1:19" ht="12.75">
      <c r="A95" s="2" t="s">
        <v>39</v>
      </c>
      <c r="B95" s="2" t="s">
        <v>3</v>
      </c>
      <c r="C95" s="4">
        <v>1</v>
      </c>
      <c r="D95" s="5">
        <v>500</v>
      </c>
      <c r="E95" s="2" t="s">
        <v>45</v>
      </c>
      <c r="F95" s="2" t="s">
        <v>12</v>
      </c>
      <c r="G95" s="3">
        <v>5793</v>
      </c>
      <c r="H95" s="3">
        <v>5926</v>
      </c>
      <c r="I95" s="3">
        <v>5747</v>
      </c>
      <c r="J95" s="3">
        <v>5765</v>
      </c>
      <c r="K95" s="3">
        <v>5644</v>
      </c>
      <c r="L95" s="3">
        <v>5792</v>
      </c>
      <c r="M95" s="3">
        <v>3666</v>
      </c>
      <c r="N95" s="3">
        <v>2876</v>
      </c>
      <c r="O95" s="3">
        <v>2897</v>
      </c>
      <c r="P95" s="3">
        <v>3549</v>
      </c>
      <c r="Q95" s="3">
        <v>3258</v>
      </c>
      <c r="R95" s="3">
        <v>3857</v>
      </c>
      <c r="S95" s="108">
        <f t="shared" si="1"/>
        <v>54770</v>
      </c>
    </row>
    <row r="96" spans="1:19" ht="12.75">
      <c r="A96" s="2" t="s">
        <v>39</v>
      </c>
      <c r="B96" s="2" t="s">
        <v>3</v>
      </c>
      <c r="C96" s="4">
        <v>1</v>
      </c>
      <c r="D96" s="5">
        <v>500</v>
      </c>
      <c r="E96" s="2" t="s">
        <v>104</v>
      </c>
      <c r="F96" s="2" t="s">
        <v>12</v>
      </c>
      <c r="G96" s="3">
        <v>6130</v>
      </c>
      <c r="H96" s="3">
        <v>5563</v>
      </c>
      <c r="I96" s="3">
        <v>6690</v>
      </c>
      <c r="J96" s="3">
        <v>6541</v>
      </c>
      <c r="K96" s="3">
        <v>6992</v>
      </c>
      <c r="L96" s="3">
        <v>9190</v>
      </c>
      <c r="M96" s="3">
        <v>8688</v>
      </c>
      <c r="N96" s="3">
        <v>11863</v>
      </c>
      <c r="O96" s="3">
        <v>12994</v>
      </c>
      <c r="P96" s="3">
        <v>11127</v>
      </c>
      <c r="Q96" s="3">
        <v>13160</v>
      </c>
      <c r="R96" s="3">
        <v>13528</v>
      </c>
      <c r="S96" s="108">
        <f t="shared" si="1"/>
        <v>112466</v>
      </c>
    </row>
    <row r="97" spans="1:19" ht="12.75">
      <c r="A97" s="2" t="s">
        <v>39</v>
      </c>
      <c r="B97" s="2" t="s">
        <v>3</v>
      </c>
      <c r="C97" s="4">
        <v>1</v>
      </c>
      <c r="D97" s="5">
        <v>500</v>
      </c>
      <c r="E97" s="2" t="s">
        <v>100</v>
      </c>
      <c r="F97" s="2" t="s">
        <v>12</v>
      </c>
      <c r="G97" s="3">
        <v>6057</v>
      </c>
      <c r="H97" s="3">
        <v>6049</v>
      </c>
      <c r="I97" s="3">
        <v>6106</v>
      </c>
      <c r="J97" s="3">
        <v>5581</v>
      </c>
      <c r="K97" s="3">
        <v>6264</v>
      </c>
      <c r="L97" s="3">
        <v>5754</v>
      </c>
      <c r="M97" s="3">
        <v>5032</v>
      </c>
      <c r="N97" s="3">
        <v>4892</v>
      </c>
      <c r="O97" s="3">
        <v>6117</v>
      </c>
      <c r="P97" s="3">
        <v>4689</v>
      </c>
      <c r="Q97" s="3">
        <v>5381</v>
      </c>
      <c r="R97" s="3">
        <v>6883</v>
      </c>
      <c r="S97" s="108">
        <f t="shared" si="1"/>
        <v>68805</v>
      </c>
    </row>
    <row r="98" spans="1:19" ht="12.75">
      <c r="A98" s="2" t="s">
        <v>39</v>
      </c>
      <c r="B98" s="61" t="s">
        <v>3</v>
      </c>
      <c r="C98" s="4">
        <v>1</v>
      </c>
      <c r="D98" s="5">
        <v>500</v>
      </c>
      <c r="E98" s="2" t="s">
        <v>84</v>
      </c>
      <c r="F98" s="2" t="s">
        <v>12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108">
        <f t="shared" si="1"/>
        <v>0</v>
      </c>
    </row>
    <row r="99" spans="1:19" ht="12.75">
      <c r="A99" s="2" t="s">
        <v>39</v>
      </c>
      <c r="B99" s="61" t="s">
        <v>3</v>
      </c>
      <c r="C99" s="4">
        <v>1</v>
      </c>
      <c r="D99" s="5">
        <v>500</v>
      </c>
      <c r="E99" s="2" t="s">
        <v>101</v>
      </c>
      <c r="F99" s="2" t="s">
        <v>12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108">
        <f t="shared" si="1"/>
        <v>0</v>
      </c>
    </row>
    <row r="100" spans="1:19" ht="12.75">
      <c r="A100" s="2" t="s">
        <v>39</v>
      </c>
      <c r="B100" s="61" t="s">
        <v>3</v>
      </c>
      <c r="C100" s="4">
        <v>1</v>
      </c>
      <c r="D100" s="5">
        <v>750</v>
      </c>
      <c r="E100" s="2" t="s">
        <v>41</v>
      </c>
      <c r="F100" s="2" t="s">
        <v>12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108">
        <f t="shared" si="1"/>
        <v>0</v>
      </c>
    </row>
    <row r="101" spans="1:19" ht="12.75">
      <c r="A101" s="2" t="s">
        <v>39</v>
      </c>
      <c r="B101" s="61" t="s">
        <v>3</v>
      </c>
      <c r="C101" s="4">
        <v>1</v>
      </c>
      <c r="D101" s="5">
        <v>750</v>
      </c>
      <c r="E101" s="2" t="s">
        <v>43</v>
      </c>
      <c r="F101" s="2" t="s">
        <v>12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108">
        <f t="shared" si="1"/>
        <v>0</v>
      </c>
    </row>
    <row r="102" spans="1:19" ht="12.75">
      <c r="A102" s="2" t="s">
        <v>39</v>
      </c>
      <c r="B102" s="61" t="s">
        <v>3</v>
      </c>
      <c r="C102" s="4">
        <v>1</v>
      </c>
      <c r="D102" s="5">
        <v>1000</v>
      </c>
      <c r="E102" s="2" t="s">
        <v>52</v>
      </c>
      <c r="F102" s="2" t="s">
        <v>12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108">
        <f t="shared" si="1"/>
        <v>0</v>
      </c>
    </row>
    <row r="103" spans="1:19" ht="12.75">
      <c r="A103" s="2" t="s">
        <v>39</v>
      </c>
      <c r="B103" s="2" t="s">
        <v>3</v>
      </c>
      <c r="C103" s="4">
        <v>1</v>
      </c>
      <c r="D103" s="5">
        <v>1000</v>
      </c>
      <c r="E103" s="2" t="s">
        <v>42</v>
      </c>
      <c r="F103" s="2" t="s">
        <v>12</v>
      </c>
      <c r="G103" s="3">
        <v>120</v>
      </c>
      <c r="H103" s="3">
        <v>0</v>
      </c>
      <c r="I103" s="3">
        <v>0</v>
      </c>
      <c r="J103" s="3">
        <v>20</v>
      </c>
      <c r="K103" s="3">
        <v>20</v>
      </c>
      <c r="L103" s="3">
        <v>20</v>
      </c>
      <c r="M103" s="3">
        <v>0</v>
      </c>
      <c r="N103" s="3">
        <v>0</v>
      </c>
      <c r="O103" s="3">
        <v>20</v>
      </c>
      <c r="P103" s="3">
        <v>0</v>
      </c>
      <c r="Q103" s="3">
        <v>0</v>
      </c>
      <c r="R103" s="3">
        <v>20</v>
      </c>
      <c r="S103" s="108">
        <f t="shared" si="1"/>
        <v>220</v>
      </c>
    </row>
    <row r="104" spans="1:19" ht="12.75">
      <c r="A104" s="2" t="s">
        <v>39</v>
      </c>
      <c r="B104" s="61" t="s">
        <v>3</v>
      </c>
      <c r="C104" s="4">
        <v>1</v>
      </c>
      <c r="D104" s="5">
        <v>1000</v>
      </c>
      <c r="E104" s="2" t="s">
        <v>114</v>
      </c>
      <c r="F104" s="2" t="s">
        <v>12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108">
        <f t="shared" si="1"/>
        <v>0</v>
      </c>
    </row>
    <row r="105" spans="1:19" ht="12.75">
      <c r="A105" s="2" t="s">
        <v>39</v>
      </c>
      <c r="B105" s="61" t="s">
        <v>3</v>
      </c>
      <c r="C105" s="4">
        <v>1</v>
      </c>
      <c r="D105" s="5">
        <v>1000</v>
      </c>
      <c r="E105" s="2" t="s">
        <v>43</v>
      </c>
      <c r="F105" s="2" t="s">
        <v>12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108">
        <f t="shared" si="1"/>
        <v>0</v>
      </c>
    </row>
    <row r="106" spans="1:19" ht="12.75">
      <c r="A106" s="2" t="s">
        <v>39</v>
      </c>
      <c r="B106" s="61" t="s">
        <v>3</v>
      </c>
      <c r="C106" s="4">
        <v>1</v>
      </c>
      <c r="D106" s="5">
        <v>1000</v>
      </c>
      <c r="E106" s="2" t="s">
        <v>45</v>
      </c>
      <c r="F106" s="2" t="s">
        <v>12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108">
        <f t="shared" si="1"/>
        <v>0</v>
      </c>
    </row>
    <row r="107" spans="1:19" ht="12.75">
      <c r="A107" s="2" t="s">
        <v>39</v>
      </c>
      <c r="B107" s="61" t="s">
        <v>3</v>
      </c>
      <c r="C107" s="4">
        <v>1</v>
      </c>
      <c r="D107" s="5">
        <v>1000</v>
      </c>
      <c r="E107" s="2" t="s">
        <v>104</v>
      </c>
      <c r="F107" s="2" t="s">
        <v>12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108">
        <f t="shared" si="1"/>
        <v>0</v>
      </c>
    </row>
    <row r="108" spans="1:19" ht="12.75">
      <c r="A108" s="2" t="s">
        <v>39</v>
      </c>
      <c r="B108" s="61" t="s">
        <v>3</v>
      </c>
      <c r="C108" s="4">
        <v>1</v>
      </c>
      <c r="D108" s="5">
        <v>1000</v>
      </c>
      <c r="E108" s="2" t="s">
        <v>100</v>
      </c>
      <c r="F108" s="2" t="s">
        <v>12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108">
        <f t="shared" si="1"/>
        <v>0</v>
      </c>
    </row>
    <row r="109" spans="1:19" ht="12.75">
      <c r="A109" s="2" t="s">
        <v>39</v>
      </c>
      <c r="B109" s="61" t="s">
        <v>3</v>
      </c>
      <c r="C109" s="4">
        <v>1</v>
      </c>
      <c r="D109" s="5">
        <v>1000</v>
      </c>
      <c r="E109" s="2" t="s">
        <v>84</v>
      </c>
      <c r="F109" s="2" t="s">
        <v>12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108">
        <f t="shared" si="1"/>
        <v>0</v>
      </c>
    </row>
    <row r="110" spans="1:19" ht="12.75">
      <c r="A110" s="2" t="s">
        <v>39</v>
      </c>
      <c r="B110" s="61" t="s">
        <v>3</v>
      </c>
      <c r="C110" s="4">
        <v>1</v>
      </c>
      <c r="D110" s="5">
        <v>5000</v>
      </c>
      <c r="E110" s="2" t="s">
        <v>41</v>
      </c>
      <c r="F110" s="2" t="s">
        <v>12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108">
        <f t="shared" si="1"/>
        <v>0</v>
      </c>
    </row>
    <row r="111" spans="1:19" ht="12.75">
      <c r="A111" s="2" t="s">
        <v>39</v>
      </c>
      <c r="B111" s="61" t="s">
        <v>3</v>
      </c>
      <c r="C111" s="4">
        <v>1</v>
      </c>
      <c r="D111" s="5">
        <v>5000</v>
      </c>
      <c r="E111" s="2" t="s">
        <v>43</v>
      </c>
      <c r="F111" s="2" t="s">
        <v>12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108">
        <f t="shared" si="1"/>
        <v>0</v>
      </c>
    </row>
    <row r="112" spans="1:19" ht="12.75">
      <c r="A112" s="2" t="s">
        <v>39</v>
      </c>
      <c r="B112" s="61" t="s">
        <v>3</v>
      </c>
      <c r="C112" s="4">
        <v>1</v>
      </c>
      <c r="D112" s="5">
        <v>5000</v>
      </c>
      <c r="E112" s="2" t="s">
        <v>45</v>
      </c>
      <c r="F112" s="2" t="s">
        <v>12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108">
        <f t="shared" si="1"/>
        <v>0</v>
      </c>
    </row>
    <row r="113" spans="1:19" ht="12.75">
      <c r="A113" s="2" t="s">
        <v>39</v>
      </c>
      <c r="B113" s="61" t="s">
        <v>3</v>
      </c>
      <c r="C113" s="4">
        <v>1</v>
      </c>
      <c r="D113" s="5">
        <v>5000</v>
      </c>
      <c r="E113" s="2" t="s">
        <v>104</v>
      </c>
      <c r="F113" s="2" t="s">
        <v>12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108">
        <f t="shared" si="1"/>
        <v>0</v>
      </c>
    </row>
    <row r="114" spans="1:19" ht="12.75">
      <c r="A114" s="2" t="s">
        <v>39</v>
      </c>
      <c r="B114" s="61" t="s">
        <v>3</v>
      </c>
      <c r="C114" s="4">
        <v>1</v>
      </c>
      <c r="D114" s="5">
        <v>5000</v>
      </c>
      <c r="E114" s="2" t="s">
        <v>84</v>
      </c>
      <c r="F114" s="2" t="s">
        <v>12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108">
        <f t="shared" si="1"/>
        <v>0</v>
      </c>
    </row>
    <row r="115" spans="1:19" ht="12.75">
      <c r="A115" s="2" t="s">
        <v>105</v>
      </c>
      <c r="B115" s="61" t="s">
        <v>3</v>
      </c>
      <c r="C115" s="4">
        <v>1</v>
      </c>
      <c r="D115" s="5">
        <v>100</v>
      </c>
      <c r="E115" s="2" t="s">
        <v>189</v>
      </c>
      <c r="F115" s="2" t="s">
        <v>12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108">
        <f t="shared" si="1"/>
        <v>0</v>
      </c>
    </row>
    <row r="116" spans="1:19" ht="12.75">
      <c r="A116" s="2" t="s">
        <v>105</v>
      </c>
      <c r="B116" s="2" t="s">
        <v>3</v>
      </c>
      <c r="C116" s="4">
        <v>1</v>
      </c>
      <c r="D116" s="5">
        <v>100</v>
      </c>
      <c r="E116" s="2" t="s">
        <v>128</v>
      </c>
      <c r="F116" s="2" t="s">
        <v>12</v>
      </c>
      <c r="G116" s="3">
        <v>0</v>
      </c>
      <c r="H116" s="3">
        <v>0</v>
      </c>
      <c r="I116" s="3">
        <v>0</v>
      </c>
      <c r="J116" s="3">
        <v>60</v>
      </c>
      <c r="K116" s="3">
        <v>0</v>
      </c>
      <c r="L116" s="3">
        <v>60</v>
      </c>
      <c r="M116" s="3">
        <v>0</v>
      </c>
      <c r="N116" s="3">
        <v>0</v>
      </c>
      <c r="O116" s="3">
        <v>0</v>
      </c>
      <c r="P116" s="3">
        <v>0</v>
      </c>
      <c r="Q116" s="3">
        <v>270</v>
      </c>
      <c r="R116" s="3">
        <v>300</v>
      </c>
      <c r="S116" s="108">
        <f t="shared" si="1"/>
        <v>690</v>
      </c>
    </row>
    <row r="117" spans="1:19" ht="12.75">
      <c r="A117" s="2" t="s">
        <v>105</v>
      </c>
      <c r="B117" s="2" t="s">
        <v>3</v>
      </c>
      <c r="C117" s="4">
        <v>1</v>
      </c>
      <c r="D117" s="5">
        <v>100</v>
      </c>
      <c r="E117" s="2" t="s">
        <v>106</v>
      </c>
      <c r="F117" s="2" t="s">
        <v>12</v>
      </c>
      <c r="G117" s="3">
        <v>7452</v>
      </c>
      <c r="H117" s="3">
        <v>7572</v>
      </c>
      <c r="I117" s="3">
        <v>6303</v>
      </c>
      <c r="J117" s="3">
        <v>8582</v>
      </c>
      <c r="K117" s="3">
        <v>7332</v>
      </c>
      <c r="L117" s="3">
        <v>9124</v>
      </c>
      <c r="M117" s="3">
        <v>8355</v>
      </c>
      <c r="N117" s="3">
        <v>7565</v>
      </c>
      <c r="O117" s="3">
        <v>8048</v>
      </c>
      <c r="P117" s="3">
        <v>6741</v>
      </c>
      <c r="Q117" s="3">
        <v>8309</v>
      </c>
      <c r="R117" s="3">
        <v>8059</v>
      </c>
      <c r="S117" s="108">
        <f t="shared" si="1"/>
        <v>93442</v>
      </c>
    </row>
    <row r="118" spans="1:19" ht="12.75">
      <c r="A118" s="2" t="s">
        <v>105</v>
      </c>
      <c r="B118" s="2" t="s">
        <v>3</v>
      </c>
      <c r="C118" s="4">
        <v>1</v>
      </c>
      <c r="D118" s="5">
        <v>100</v>
      </c>
      <c r="E118" s="2" t="s">
        <v>141</v>
      </c>
      <c r="F118" s="2" t="s">
        <v>12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210</v>
      </c>
      <c r="P118" s="3">
        <v>0</v>
      </c>
      <c r="Q118" s="3">
        <v>180</v>
      </c>
      <c r="R118" s="3">
        <v>300</v>
      </c>
      <c r="S118" s="108">
        <f t="shared" si="1"/>
        <v>690</v>
      </c>
    </row>
    <row r="119" spans="1:19" ht="12.75">
      <c r="A119" s="2" t="s">
        <v>105</v>
      </c>
      <c r="B119" s="2" t="s">
        <v>3</v>
      </c>
      <c r="C119" s="4">
        <v>1</v>
      </c>
      <c r="D119" s="5">
        <v>500</v>
      </c>
      <c r="E119" s="2" t="s">
        <v>106</v>
      </c>
      <c r="F119" s="2" t="s">
        <v>12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120</v>
      </c>
      <c r="R119" s="3">
        <v>120</v>
      </c>
      <c r="S119" s="108">
        <f t="shared" si="1"/>
        <v>240</v>
      </c>
    </row>
    <row r="120" spans="1:19" ht="12.75">
      <c r="A120" s="2" t="s">
        <v>115</v>
      </c>
      <c r="B120" s="2" t="s">
        <v>3</v>
      </c>
      <c r="C120" s="4">
        <v>1</v>
      </c>
      <c r="D120" s="5">
        <v>100</v>
      </c>
      <c r="E120" s="2" t="s">
        <v>116</v>
      </c>
      <c r="F120" s="2" t="s">
        <v>12</v>
      </c>
      <c r="G120" s="3">
        <v>46435</v>
      </c>
      <c r="H120" s="3">
        <v>43364</v>
      </c>
      <c r="I120" s="3">
        <v>47699</v>
      </c>
      <c r="J120" s="3">
        <v>45448</v>
      </c>
      <c r="K120" s="3">
        <v>40782</v>
      </c>
      <c r="L120" s="3">
        <v>50488</v>
      </c>
      <c r="M120" s="3">
        <v>48469</v>
      </c>
      <c r="N120" s="3">
        <v>51341</v>
      </c>
      <c r="O120" s="3">
        <v>54371</v>
      </c>
      <c r="P120" s="3">
        <v>45855</v>
      </c>
      <c r="Q120" s="3">
        <v>56863</v>
      </c>
      <c r="R120" s="3">
        <v>50888</v>
      </c>
      <c r="S120" s="108">
        <f aca="true" t="shared" si="2" ref="S120:S182">SUM(G120:R120)</f>
        <v>582003</v>
      </c>
    </row>
    <row r="121" spans="1:19" ht="12.75">
      <c r="A121" s="2" t="s">
        <v>115</v>
      </c>
      <c r="B121" s="2" t="s">
        <v>3</v>
      </c>
      <c r="C121" s="4">
        <v>1</v>
      </c>
      <c r="D121" s="5">
        <v>500</v>
      </c>
      <c r="E121" s="2" t="s">
        <v>116</v>
      </c>
      <c r="F121" s="2" t="s">
        <v>12</v>
      </c>
      <c r="G121" s="3">
        <v>7590</v>
      </c>
      <c r="H121" s="3">
        <v>8326</v>
      </c>
      <c r="I121" s="3">
        <v>5811</v>
      </c>
      <c r="J121" s="3">
        <v>9460</v>
      </c>
      <c r="K121" s="3">
        <v>7244</v>
      </c>
      <c r="L121" s="3">
        <v>8416</v>
      </c>
      <c r="M121" s="3">
        <v>4512</v>
      </c>
      <c r="N121" s="3">
        <v>2070</v>
      </c>
      <c r="O121" s="3">
        <v>3570</v>
      </c>
      <c r="P121" s="3">
        <v>3123</v>
      </c>
      <c r="Q121" s="3">
        <v>3143</v>
      </c>
      <c r="R121" s="3">
        <v>3848</v>
      </c>
      <c r="S121" s="108">
        <f t="shared" si="2"/>
        <v>67113</v>
      </c>
    </row>
    <row r="122" spans="1:19" ht="12.75">
      <c r="A122" s="2" t="s">
        <v>115</v>
      </c>
      <c r="B122" s="61" t="s">
        <v>3</v>
      </c>
      <c r="C122" s="4">
        <v>1</v>
      </c>
      <c r="D122" s="5">
        <v>1000</v>
      </c>
      <c r="E122" s="2" t="s">
        <v>116</v>
      </c>
      <c r="F122" s="2" t="s">
        <v>12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108">
        <f t="shared" si="2"/>
        <v>0</v>
      </c>
    </row>
    <row r="123" spans="1:19" ht="12.75">
      <c r="A123" s="2" t="s">
        <v>117</v>
      </c>
      <c r="B123" s="2" t="s">
        <v>3</v>
      </c>
      <c r="C123" s="4">
        <v>1</v>
      </c>
      <c r="D123" s="5">
        <v>100</v>
      </c>
      <c r="E123" s="2" t="s">
        <v>118</v>
      </c>
      <c r="F123" s="2" t="s">
        <v>12</v>
      </c>
      <c r="G123" s="3">
        <v>0</v>
      </c>
      <c r="H123" s="3">
        <v>0</v>
      </c>
      <c r="I123" s="3">
        <v>0</v>
      </c>
      <c r="J123" s="3">
        <v>30</v>
      </c>
      <c r="K123" s="3">
        <v>30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108">
        <f t="shared" si="2"/>
        <v>60</v>
      </c>
    </row>
    <row r="124" spans="1:19" ht="12.75">
      <c r="A124" s="2" t="s">
        <v>50</v>
      </c>
      <c r="B124" s="2" t="s">
        <v>3</v>
      </c>
      <c r="C124" s="4">
        <v>1</v>
      </c>
      <c r="D124" s="5">
        <v>10</v>
      </c>
      <c r="E124" s="2" t="s">
        <v>52</v>
      </c>
      <c r="F124" s="2" t="s">
        <v>12</v>
      </c>
      <c r="G124" s="3">
        <v>570</v>
      </c>
      <c r="H124" s="3">
        <v>647</v>
      </c>
      <c r="I124" s="3">
        <v>721</v>
      </c>
      <c r="J124" s="3">
        <v>767</v>
      </c>
      <c r="K124" s="3">
        <v>919</v>
      </c>
      <c r="L124" s="3">
        <v>662</v>
      </c>
      <c r="M124" s="3">
        <v>898</v>
      </c>
      <c r="N124" s="3">
        <v>911</v>
      </c>
      <c r="O124" s="3">
        <v>919</v>
      </c>
      <c r="P124" s="3">
        <v>871</v>
      </c>
      <c r="Q124" s="3">
        <v>959</v>
      </c>
      <c r="R124" s="3">
        <v>964</v>
      </c>
      <c r="S124" s="108">
        <f t="shared" si="2"/>
        <v>9808</v>
      </c>
    </row>
    <row r="125" spans="1:19" ht="12.75">
      <c r="A125" s="2" t="s">
        <v>50</v>
      </c>
      <c r="B125" s="2" t="s">
        <v>3</v>
      </c>
      <c r="C125" s="4">
        <v>1</v>
      </c>
      <c r="D125" s="5">
        <v>12</v>
      </c>
      <c r="E125" s="2" t="s">
        <v>52</v>
      </c>
      <c r="F125" s="2" t="s">
        <v>12</v>
      </c>
      <c r="G125" s="3">
        <v>3228</v>
      </c>
      <c r="H125" s="3">
        <v>2866</v>
      </c>
      <c r="I125" s="3">
        <v>3800</v>
      </c>
      <c r="J125" s="3">
        <v>3020</v>
      </c>
      <c r="K125" s="3">
        <v>3020</v>
      </c>
      <c r="L125" s="3">
        <v>2682</v>
      </c>
      <c r="M125" s="3">
        <v>2331</v>
      </c>
      <c r="N125" s="3">
        <v>2564</v>
      </c>
      <c r="O125" s="3">
        <v>2292</v>
      </c>
      <c r="P125" s="3">
        <v>2376</v>
      </c>
      <c r="Q125" s="3">
        <v>3036</v>
      </c>
      <c r="R125" s="3">
        <v>2880</v>
      </c>
      <c r="S125" s="108">
        <f t="shared" si="2"/>
        <v>34095</v>
      </c>
    </row>
    <row r="126" spans="1:19" ht="12.75">
      <c r="A126" s="2" t="s">
        <v>50</v>
      </c>
      <c r="B126" s="2" t="s">
        <v>3</v>
      </c>
      <c r="C126" s="4">
        <v>1</v>
      </c>
      <c r="D126" s="5">
        <v>30</v>
      </c>
      <c r="E126" s="2" t="s">
        <v>52</v>
      </c>
      <c r="F126" s="2" t="s">
        <v>12</v>
      </c>
      <c r="G126" s="3">
        <v>0</v>
      </c>
      <c r="H126" s="3">
        <v>0</v>
      </c>
      <c r="I126" s="3">
        <v>0</v>
      </c>
      <c r="J126" s="3">
        <v>0</v>
      </c>
      <c r="K126" s="3">
        <v>80</v>
      </c>
      <c r="L126" s="3">
        <v>240</v>
      </c>
      <c r="M126" s="3">
        <v>250</v>
      </c>
      <c r="N126" s="3">
        <v>120</v>
      </c>
      <c r="O126" s="3">
        <v>240</v>
      </c>
      <c r="P126" s="3">
        <v>270</v>
      </c>
      <c r="Q126" s="3">
        <v>120</v>
      </c>
      <c r="R126" s="3">
        <v>30</v>
      </c>
      <c r="S126" s="108">
        <f t="shared" si="2"/>
        <v>1350</v>
      </c>
    </row>
    <row r="127" spans="1:19" ht="12.75">
      <c r="A127" s="2" t="s">
        <v>50</v>
      </c>
      <c r="B127" s="2" t="s">
        <v>3</v>
      </c>
      <c r="C127" s="4">
        <v>1</v>
      </c>
      <c r="D127" s="5">
        <v>40</v>
      </c>
      <c r="E127" s="2" t="s">
        <v>52</v>
      </c>
      <c r="F127" s="2" t="s">
        <v>12</v>
      </c>
      <c r="G127" s="3">
        <v>0</v>
      </c>
      <c r="H127" s="3">
        <v>0</v>
      </c>
      <c r="I127" s="3">
        <v>0</v>
      </c>
      <c r="J127" s="3">
        <v>0</v>
      </c>
      <c r="K127" s="3">
        <v>800</v>
      </c>
      <c r="L127" s="3">
        <v>960</v>
      </c>
      <c r="M127" s="3">
        <v>880</v>
      </c>
      <c r="N127" s="3">
        <v>560</v>
      </c>
      <c r="O127" s="3">
        <v>800</v>
      </c>
      <c r="P127" s="3">
        <v>560</v>
      </c>
      <c r="Q127" s="3">
        <v>640</v>
      </c>
      <c r="R127" s="3">
        <v>480</v>
      </c>
      <c r="S127" s="108">
        <f t="shared" si="2"/>
        <v>5680</v>
      </c>
    </row>
    <row r="128" spans="1:19" ht="12.75">
      <c r="A128" s="2" t="s">
        <v>50</v>
      </c>
      <c r="B128" s="2" t="s">
        <v>3</v>
      </c>
      <c r="C128" s="4">
        <v>1</v>
      </c>
      <c r="D128" s="5">
        <v>60</v>
      </c>
      <c r="E128" s="2" t="s">
        <v>52</v>
      </c>
      <c r="F128" s="2" t="s">
        <v>12</v>
      </c>
      <c r="G128" s="3">
        <v>1787</v>
      </c>
      <c r="H128" s="3">
        <v>1607</v>
      </c>
      <c r="I128" s="3">
        <v>2053</v>
      </c>
      <c r="J128" s="3">
        <v>2063</v>
      </c>
      <c r="K128" s="3">
        <v>2200</v>
      </c>
      <c r="L128" s="3">
        <v>2689</v>
      </c>
      <c r="M128" s="3">
        <v>2106</v>
      </c>
      <c r="N128" s="3">
        <v>2182</v>
      </c>
      <c r="O128" s="3">
        <v>2298</v>
      </c>
      <c r="P128" s="3">
        <v>2539</v>
      </c>
      <c r="Q128" s="3">
        <v>3538</v>
      </c>
      <c r="R128" s="3">
        <v>2950</v>
      </c>
      <c r="S128" s="108">
        <f t="shared" si="2"/>
        <v>28012</v>
      </c>
    </row>
    <row r="129" spans="1:19" ht="12.75">
      <c r="A129" s="2" t="s">
        <v>50</v>
      </c>
      <c r="B129" s="61" t="s">
        <v>3</v>
      </c>
      <c r="C129" s="4">
        <v>1</v>
      </c>
      <c r="D129" s="5">
        <v>100</v>
      </c>
      <c r="E129" s="2" t="s">
        <v>180</v>
      </c>
      <c r="F129" s="2" t="s">
        <v>12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108">
        <f t="shared" si="2"/>
        <v>0</v>
      </c>
    </row>
    <row r="130" spans="1:19" ht="12.75">
      <c r="A130" s="2" t="s">
        <v>50</v>
      </c>
      <c r="B130" s="2" t="s">
        <v>3</v>
      </c>
      <c r="C130" s="4">
        <v>1</v>
      </c>
      <c r="D130" s="5">
        <v>100</v>
      </c>
      <c r="E130" s="2" t="s">
        <v>72</v>
      </c>
      <c r="F130" s="2" t="s">
        <v>12</v>
      </c>
      <c r="G130" s="3">
        <v>84</v>
      </c>
      <c r="H130" s="3">
        <v>238</v>
      </c>
      <c r="I130" s="3">
        <v>64</v>
      </c>
      <c r="J130" s="3">
        <v>110</v>
      </c>
      <c r="K130" s="3">
        <v>157</v>
      </c>
      <c r="L130" s="3">
        <v>60</v>
      </c>
      <c r="M130" s="3">
        <v>50</v>
      </c>
      <c r="N130" s="3">
        <v>270</v>
      </c>
      <c r="O130" s="3">
        <v>232</v>
      </c>
      <c r="P130" s="3">
        <v>290</v>
      </c>
      <c r="Q130" s="3">
        <v>182</v>
      </c>
      <c r="R130" s="3">
        <v>660</v>
      </c>
      <c r="S130" s="108">
        <f t="shared" si="2"/>
        <v>2397</v>
      </c>
    </row>
    <row r="131" spans="1:19" ht="12.75">
      <c r="A131" s="2" t="s">
        <v>50</v>
      </c>
      <c r="B131" s="61" t="s">
        <v>3</v>
      </c>
      <c r="C131" s="4">
        <v>1</v>
      </c>
      <c r="D131" s="5">
        <v>100</v>
      </c>
      <c r="E131" s="2" t="s">
        <v>176</v>
      </c>
      <c r="F131" s="2" t="s">
        <v>12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108">
        <f t="shared" si="2"/>
        <v>0</v>
      </c>
    </row>
    <row r="132" spans="1:19" ht="12.75">
      <c r="A132" s="2" t="s">
        <v>50</v>
      </c>
      <c r="B132" s="2" t="s">
        <v>3</v>
      </c>
      <c r="C132" s="4">
        <v>1</v>
      </c>
      <c r="D132" s="5">
        <v>100</v>
      </c>
      <c r="E132" s="2" t="s">
        <v>52</v>
      </c>
      <c r="F132" s="2" t="s">
        <v>12</v>
      </c>
      <c r="G132" s="3">
        <v>1963888</v>
      </c>
      <c r="H132" s="3">
        <v>1971179</v>
      </c>
      <c r="I132" s="3">
        <v>1927736</v>
      </c>
      <c r="J132" s="3">
        <v>2041435</v>
      </c>
      <c r="K132" s="3">
        <v>1896453</v>
      </c>
      <c r="L132" s="3">
        <v>2190445</v>
      </c>
      <c r="M132" s="3">
        <v>2000814</v>
      </c>
      <c r="N132" s="3">
        <v>2005458</v>
      </c>
      <c r="O132" s="3">
        <v>2040017</v>
      </c>
      <c r="P132" s="3">
        <v>1819218</v>
      </c>
      <c r="Q132" s="3">
        <v>2058728</v>
      </c>
      <c r="R132" s="3">
        <v>1958962</v>
      </c>
      <c r="S132" s="108">
        <f t="shared" si="2"/>
        <v>23874333</v>
      </c>
    </row>
    <row r="133" spans="1:19" ht="12.75">
      <c r="A133" s="2" t="s">
        <v>50</v>
      </c>
      <c r="B133" s="61" t="s">
        <v>3</v>
      </c>
      <c r="C133" s="4">
        <v>1</v>
      </c>
      <c r="D133" s="5">
        <v>100</v>
      </c>
      <c r="E133" s="2" t="s">
        <v>166</v>
      </c>
      <c r="F133" s="2" t="s">
        <v>12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108">
        <f t="shared" si="2"/>
        <v>0</v>
      </c>
    </row>
    <row r="134" spans="1:19" ht="12.75">
      <c r="A134" s="2" t="s">
        <v>50</v>
      </c>
      <c r="B134" s="61" t="s">
        <v>3</v>
      </c>
      <c r="C134" s="4">
        <v>1</v>
      </c>
      <c r="D134" s="5">
        <v>100</v>
      </c>
      <c r="E134" s="2" t="s">
        <v>41</v>
      </c>
      <c r="F134" s="2" t="s">
        <v>12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108">
        <f t="shared" si="2"/>
        <v>0</v>
      </c>
    </row>
    <row r="135" spans="1:19" ht="12.75">
      <c r="A135" s="2" t="s">
        <v>50</v>
      </c>
      <c r="B135" s="61" t="s">
        <v>3</v>
      </c>
      <c r="C135" s="4">
        <v>1</v>
      </c>
      <c r="D135" s="5">
        <v>100</v>
      </c>
      <c r="E135" s="2" t="s">
        <v>177</v>
      </c>
      <c r="F135" s="2" t="s">
        <v>12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108">
        <f t="shared" si="2"/>
        <v>0</v>
      </c>
    </row>
    <row r="136" spans="1:19" ht="12.75">
      <c r="A136" s="2" t="s">
        <v>50</v>
      </c>
      <c r="B136" s="2" t="s">
        <v>3</v>
      </c>
      <c r="C136" s="4">
        <v>1</v>
      </c>
      <c r="D136" s="5">
        <v>100</v>
      </c>
      <c r="E136" s="2" t="s">
        <v>114</v>
      </c>
      <c r="F136" s="2" t="s">
        <v>12</v>
      </c>
      <c r="G136" s="3">
        <v>14443</v>
      </c>
      <c r="H136" s="3">
        <v>12185</v>
      </c>
      <c r="I136" s="3">
        <v>13324</v>
      </c>
      <c r="J136" s="3">
        <v>12485</v>
      </c>
      <c r="K136" s="3">
        <v>12775</v>
      </c>
      <c r="L136" s="3">
        <v>15888</v>
      </c>
      <c r="M136" s="3">
        <v>13649</v>
      </c>
      <c r="N136" s="3">
        <v>14207</v>
      </c>
      <c r="O136" s="3">
        <v>13518</v>
      </c>
      <c r="P136" s="3">
        <v>11890</v>
      </c>
      <c r="Q136" s="3">
        <v>13408</v>
      </c>
      <c r="R136" s="3">
        <v>13003</v>
      </c>
      <c r="S136" s="108">
        <f t="shared" si="2"/>
        <v>160775</v>
      </c>
    </row>
    <row r="137" spans="1:19" ht="12.75">
      <c r="A137" s="61" t="s">
        <v>50</v>
      </c>
      <c r="B137" s="61" t="s">
        <v>3</v>
      </c>
      <c r="C137" s="4">
        <v>1</v>
      </c>
      <c r="D137" s="5">
        <v>100</v>
      </c>
      <c r="E137" s="2" t="s">
        <v>167</v>
      </c>
      <c r="F137" s="2" t="s">
        <v>12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108">
        <f t="shared" si="2"/>
        <v>0</v>
      </c>
    </row>
    <row r="138" spans="1:19" ht="12.75">
      <c r="A138" s="2" t="s">
        <v>50</v>
      </c>
      <c r="B138" s="2" t="s">
        <v>3</v>
      </c>
      <c r="C138" s="4">
        <v>1</v>
      </c>
      <c r="D138" s="5">
        <v>100</v>
      </c>
      <c r="E138" s="2" t="s">
        <v>43</v>
      </c>
      <c r="F138" s="2" t="s">
        <v>12</v>
      </c>
      <c r="G138" s="3">
        <v>509</v>
      </c>
      <c r="H138" s="3">
        <v>623</v>
      </c>
      <c r="I138" s="3">
        <v>673</v>
      </c>
      <c r="J138" s="3">
        <v>890</v>
      </c>
      <c r="K138" s="3">
        <v>243</v>
      </c>
      <c r="L138" s="3">
        <v>676</v>
      </c>
      <c r="M138" s="3">
        <v>833</v>
      </c>
      <c r="N138" s="3">
        <v>1173</v>
      </c>
      <c r="O138" s="3">
        <v>342</v>
      </c>
      <c r="P138" s="3">
        <v>608</v>
      </c>
      <c r="Q138" s="3">
        <v>882</v>
      </c>
      <c r="R138" s="3">
        <v>472</v>
      </c>
      <c r="S138" s="108">
        <f t="shared" si="2"/>
        <v>7924</v>
      </c>
    </row>
    <row r="139" spans="1:19" ht="12.75">
      <c r="A139" s="2" t="s">
        <v>50</v>
      </c>
      <c r="B139" s="61" t="s">
        <v>3</v>
      </c>
      <c r="C139" s="4">
        <v>1</v>
      </c>
      <c r="D139" s="5">
        <v>100</v>
      </c>
      <c r="E139" s="2" t="s">
        <v>172</v>
      </c>
      <c r="F139" s="2" t="s">
        <v>12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108">
        <f t="shared" si="2"/>
        <v>0</v>
      </c>
    </row>
    <row r="140" spans="1:19" ht="12.75">
      <c r="A140" s="2" t="s">
        <v>50</v>
      </c>
      <c r="B140" s="2" t="s">
        <v>3</v>
      </c>
      <c r="C140" s="4">
        <v>1</v>
      </c>
      <c r="D140" s="5">
        <v>100</v>
      </c>
      <c r="E140" s="2" t="s">
        <v>104</v>
      </c>
      <c r="F140" s="2" t="s">
        <v>12</v>
      </c>
      <c r="G140" s="3">
        <v>63300</v>
      </c>
      <c r="H140" s="3">
        <v>62707</v>
      </c>
      <c r="I140" s="3">
        <v>67243</v>
      </c>
      <c r="J140" s="3">
        <v>70791</v>
      </c>
      <c r="K140" s="3">
        <v>65820</v>
      </c>
      <c r="L140" s="3">
        <v>73342</v>
      </c>
      <c r="M140" s="3">
        <v>67457</v>
      </c>
      <c r="N140" s="3">
        <v>73870</v>
      </c>
      <c r="O140" s="3">
        <v>79696</v>
      </c>
      <c r="P140" s="3">
        <v>66896</v>
      </c>
      <c r="Q140" s="3">
        <v>81603</v>
      </c>
      <c r="R140" s="3">
        <v>80306</v>
      </c>
      <c r="S140" s="108">
        <f t="shared" si="2"/>
        <v>853031</v>
      </c>
    </row>
    <row r="141" spans="1:19" ht="12.75">
      <c r="A141" s="2" t="s">
        <v>50</v>
      </c>
      <c r="B141" s="61" t="s">
        <v>3</v>
      </c>
      <c r="C141" s="4">
        <v>1</v>
      </c>
      <c r="D141" s="5">
        <v>100</v>
      </c>
      <c r="E141" s="2" t="s">
        <v>168</v>
      </c>
      <c r="F141" s="2" t="s">
        <v>12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108">
        <f t="shared" si="2"/>
        <v>0</v>
      </c>
    </row>
    <row r="142" spans="1:19" ht="12.75">
      <c r="A142" s="2" t="s">
        <v>50</v>
      </c>
      <c r="B142" s="61" t="s">
        <v>3</v>
      </c>
      <c r="C142" s="4">
        <v>1</v>
      </c>
      <c r="D142" s="5">
        <v>100</v>
      </c>
      <c r="E142" s="2" t="s">
        <v>100</v>
      </c>
      <c r="F142" s="2" t="s">
        <v>12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108">
        <f t="shared" si="2"/>
        <v>0</v>
      </c>
    </row>
    <row r="143" spans="1:19" ht="12.75">
      <c r="A143" s="2" t="s">
        <v>50</v>
      </c>
      <c r="B143" s="2" t="s">
        <v>3</v>
      </c>
      <c r="C143" s="4">
        <v>1</v>
      </c>
      <c r="D143" s="5">
        <v>100</v>
      </c>
      <c r="E143" s="2" t="s">
        <v>84</v>
      </c>
      <c r="F143" s="2" t="s">
        <v>12</v>
      </c>
      <c r="G143" s="3">
        <v>3197</v>
      </c>
      <c r="H143" s="3">
        <v>2175</v>
      </c>
      <c r="I143" s="3">
        <v>3778</v>
      </c>
      <c r="J143" s="3">
        <v>2846</v>
      </c>
      <c r="K143" s="3">
        <v>2532</v>
      </c>
      <c r="L143" s="3">
        <v>4105</v>
      </c>
      <c r="M143" s="3">
        <v>2930</v>
      </c>
      <c r="N143" s="3">
        <v>1669</v>
      </c>
      <c r="O143" s="3">
        <v>3644</v>
      </c>
      <c r="P143" s="3">
        <v>2800</v>
      </c>
      <c r="Q143" s="3">
        <v>3381</v>
      </c>
      <c r="R143" s="3">
        <v>2105</v>
      </c>
      <c r="S143" s="108">
        <f t="shared" si="2"/>
        <v>35162</v>
      </c>
    </row>
    <row r="144" spans="1:19" ht="12.75">
      <c r="A144" s="2" t="s">
        <v>50</v>
      </c>
      <c r="B144" s="2" t="s">
        <v>3</v>
      </c>
      <c r="C144" s="4">
        <v>1</v>
      </c>
      <c r="D144" s="5">
        <v>120</v>
      </c>
      <c r="E144" s="2" t="s">
        <v>52</v>
      </c>
      <c r="F144" s="2" t="s">
        <v>12</v>
      </c>
      <c r="G144" s="3">
        <v>0</v>
      </c>
      <c r="H144" s="3">
        <v>365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108">
        <f t="shared" si="2"/>
        <v>365</v>
      </c>
    </row>
    <row r="145" spans="1:19" ht="12.75">
      <c r="A145" s="2" t="s">
        <v>50</v>
      </c>
      <c r="B145" s="2" t="s">
        <v>3</v>
      </c>
      <c r="C145" s="4">
        <v>1</v>
      </c>
      <c r="D145" s="5">
        <v>500</v>
      </c>
      <c r="E145" s="2" t="s">
        <v>52</v>
      </c>
      <c r="F145" s="2" t="s">
        <v>12</v>
      </c>
      <c r="G145" s="3">
        <v>61431</v>
      </c>
      <c r="H145" s="3">
        <v>64822</v>
      </c>
      <c r="I145" s="3">
        <v>59994</v>
      </c>
      <c r="J145" s="3">
        <v>70982</v>
      </c>
      <c r="K145" s="3">
        <v>63725</v>
      </c>
      <c r="L145" s="3">
        <v>70782</v>
      </c>
      <c r="M145" s="3">
        <v>64039</v>
      </c>
      <c r="N145" s="3">
        <v>71575</v>
      </c>
      <c r="O145" s="3">
        <v>72080</v>
      </c>
      <c r="P145" s="3">
        <v>68250</v>
      </c>
      <c r="Q145" s="3">
        <v>69720</v>
      </c>
      <c r="R145" s="3">
        <v>70608</v>
      </c>
      <c r="S145" s="108">
        <f t="shared" si="2"/>
        <v>808008</v>
      </c>
    </row>
    <row r="146" spans="1:19" ht="12.75">
      <c r="A146" s="2" t="s">
        <v>50</v>
      </c>
      <c r="B146" s="61" t="s">
        <v>3</v>
      </c>
      <c r="C146" s="4">
        <v>1</v>
      </c>
      <c r="D146" s="5">
        <v>5000</v>
      </c>
      <c r="E146" s="2" t="s">
        <v>52</v>
      </c>
      <c r="F146" s="2" t="s">
        <v>12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108">
        <f t="shared" si="2"/>
        <v>0</v>
      </c>
    </row>
    <row r="147" spans="1:19" ht="12.75">
      <c r="A147" s="2" t="s">
        <v>50</v>
      </c>
      <c r="B147" s="2" t="s">
        <v>3</v>
      </c>
      <c r="C147" s="4">
        <v>4</v>
      </c>
      <c r="D147" s="5">
        <v>25</v>
      </c>
      <c r="E147" s="2" t="s">
        <v>104</v>
      </c>
      <c r="F147" s="2" t="s">
        <v>12</v>
      </c>
      <c r="G147" s="3">
        <v>1425</v>
      </c>
      <c r="H147" s="3">
        <v>1734</v>
      </c>
      <c r="I147" s="3">
        <v>2700</v>
      </c>
      <c r="J147" s="3">
        <v>1720</v>
      </c>
      <c r="K147" s="3">
        <v>1298</v>
      </c>
      <c r="L147" s="3">
        <v>1547</v>
      </c>
      <c r="M147" s="3">
        <v>1336</v>
      </c>
      <c r="N147" s="3">
        <v>1095</v>
      </c>
      <c r="O147" s="3">
        <v>896</v>
      </c>
      <c r="P147" s="3">
        <v>1116</v>
      </c>
      <c r="Q147" s="3">
        <v>555</v>
      </c>
      <c r="R147" s="3">
        <v>1050</v>
      </c>
      <c r="S147" s="108">
        <f t="shared" si="2"/>
        <v>16472</v>
      </c>
    </row>
    <row r="148" spans="1:19" ht="12.75">
      <c r="A148" s="2" t="s">
        <v>34</v>
      </c>
      <c r="B148" s="2" t="s">
        <v>3</v>
      </c>
      <c r="C148" s="4">
        <v>1</v>
      </c>
      <c r="D148" s="5">
        <v>15</v>
      </c>
      <c r="E148" s="2" t="s">
        <v>35</v>
      </c>
      <c r="F148" s="2" t="s">
        <v>12</v>
      </c>
      <c r="G148" s="3">
        <v>750</v>
      </c>
      <c r="H148" s="3">
        <v>570</v>
      </c>
      <c r="I148" s="3">
        <v>390</v>
      </c>
      <c r="J148" s="3">
        <v>660</v>
      </c>
      <c r="K148" s="3">
        <v>660</v>
      </c>
      <c r="L148" s="3">
        <v>525</v>
      </c>
      <c r="M148" s="3">
        <v>585</v>
      </c>
      <c r="N148" s="3">
        <v>810</v>
      </c>
      <c r="O148" s="3">
        <v>632</v>
      </c>
      <c r="P148" s="3">
        <v>690</v>
      </c>
      <c r="Q148" s="3">
        <v>720</v>
      </c>
      <c r="R148" s="3">
        <v>645</v>
      </c>
      <c r="S148" s="108">
        <f t="shared" si="2"/>
        <v>7637</v>
      </c>
    </row>
    <row r="149" spans="1:19" ht="12.75">
      <c r="A149" s="2" t="s">
        <v>34</v>
      </c>
      <c r="B149" s="2" t="s">
        <v>3</v>
      </c>
      <c r="C149" s="4">
        <v>1</v>
      </c>
      <c r="D149" s="5">
        <v>20</v>
      </c>
      <c r="E149" s="2" t="s">
        <v>35</v>
      </c>
      <c r="F149" s="2" t="s">
        <v>12</v>
      </c>
      <c r="G149" s="3">
        <v>140</v>
      </c>
      <c r="H149" s="3">
        <v>100</v>
      </c>
      <c r="I149" s="3">
        <v>240</v>
      </c>
      <c r="J149" s="3">
        <v>600</v>
      </c>
      <c r="K149" s="3">
        <v>20</v>
      </c>
      <c r="L149" s="3">
        <v>60</v>
      </c>
      <c r="M149" s="3">
        <v>200</v>
      </c>
      <c r="N149" s="3">
        <v>60</v>
      </c>
      <c r="O149" s="3">
        <v>80</v>
      </c>
      <c r="P149" s="3">
        <v>120</v>
      </c>
      <c r="Q149" s="3">
        <v>120</v>
      </c>
      <c r="R149" s="3">
        <v>20</v>
      </c>
      <c r="S149" s="108">
        <f t="shared" si="2"/>
        <v>1760</v>
      </c>
    </row>
    <row r="150" spans="1:19" ht="12.75">
      <c r="A150" s="2" t="s">
        <v>34</v>
      </c>
      <c r="B150" s="61" t="s">
        <v>3</v>
      </c>
      <c r="C150" s="4">
        <v>1</v>
      </c>
      <c r="D150" s="5">
        <v>30</v>
      </c>
      <c r="E150" s="2" t="s">
        <v>35</v>
      </c>
      <c r="F150" s="2" t="s">
        <v>12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108">
        <f t="shared" si="2"/>
        <v>0</v>
      </c>
    </row>
    <row r="151" spans="1:19" ht="12.75">
      <c r="A151" s="2" t="s">
        <v>34</v>
      </c>
      <c r="B151" s="61" t="s">
        <v>3</v>
      </c>
      <c r="C151" s="4">
        <v>1</v>
      </c>
      <c r="D151" s="5">
        <v>50</v>
      </c>
      <c r="E151" s="2" t="s">
        <v>35</v>
      </c>
      <c r="F151" s="2" t="s">
        <v>12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108">
        <f t="shared" si="2"/>
        <v>0</v>
      </c>
    </row>
    <row r="152" spans="1:19" ht="12.75">
      <c r="A152" s="2" t="s">
        <v>34</v>
      </c>
      <c r="B152" s="61" t="s">
        <v>3</v>
      </c>
      <c r="C152" s="4">
        <v>1</v>
      </c>
      <c r="D152" s="5">
        <v>60</v>
      </c>
      <c r="E152" s="2" t="s">
        <v>35</v>
      </c>
      <c r="F152" s="2" t="s">
        <v>12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108">
        <f t="shared" si="2"/>
        <v>0</v>
      </c>
    </row>
    <row r="153" spans="1:19" ht="12.75">
      <c r="A153" s="2" t="s">
        <v>34</v>
      </c>
      <c r="B153" s="61" t="s">
        <v>3</v>
      </c>
      <c r="C153" s="4">
        <v>1</v>
      </c>
      <c r="D153" s="5">
        <v>90</v>
      </c>
      <c r="E153" s="2" t="s">
        <v>35</v>
      </c>
      <c r="F153" s="2" t="s">
        <v>12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108">
        <f t="shared" si="2"/>
        <v>0</v>
      </c>
    </row>
    <row r="154" spans="1:19" ht="12.75">
      <c r="A154" s="2" t="s">
        <v>34</v>
      </c>
      <c r="B154" s="2" t="s">
        <v>3</v>
      </c>
      <c r="C154" s="4">
        <v>1</v>
      </c>
      <c r="D154" s="5">
        <v>100</v>
      </c>
      <c r="E154" s="2" t="s">
        <v>36</v>
      </c>
      <c r="F154" s="2" t="s">
        <v>12</v>
      </c>
      <c r="G154" s="3">
        <v>60</v>
      </c>
      <c r="H154" s="3">
        <v>0</v>
      </c>
      <c r="I154" s="3">
        <v>90</v>
      </c>
      <c r="J154" s="3">
        <v>55</v>
      </c>
      <c r="K154" s="3">
        <v>40</v>
      </c>
      <c r="L154" s="3">
        <v>80</v>
      </c>
      <c r="M154" s="3">
        <v>120</v>
      </c>
      <c r="N154" s="3">
        <v>0</v>
      </c>
      <c r="O154" s="3">
        <v>0</v>
      </c>
      <c r="P154" s="3">
        <v>90</v>
      </c>
      <c r="Q154" s="3">
        <v>30</v>
      </c>
      <c r="R154" s="3">
        <v>0</v>
      </c>
      <c r="S154" s="108">
        <f t="shared" si="2"/>
        <v>565</v>
      </c>
    </row>
    <row r="155" spans="1:19" ht="12.75">
      <c r="A155" s="2" t="s">
        <v>34</v>
      </c>
      <c r="B155" s="61" t="s">
        <v>3</v>
      </c>
      <c r="C155" s="4">
        <v>1</v>
      </c>
      <c r="D155" s="5">
        <v>100</v>
      </c>
      <c r="E155" s="2" t="s">
        <v>161</v>
      </c>
      <c r="F155" s="2" t="s">
        <v>12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108">
        <f t="shared" si="2"/>
        <v>0</v>
      </c>
    </row>
    <row r="156" spans="1:19" ht="12.75">
      <c r="A156" s="2" t="s">
        <v>34</v>
      </c>
      <c r="B156" s="2" t="s">
        <v>3</v>
      </c>
      <c r="C156" s="4">
        <v>1</v>
      </c>
      <c r="D156" s="5">
        <v>100</v>
      </c>
      <c r="E156" s="2" t="s">
        <v>35</v>
      </c>
      <c r="F156" s="2" t="s">
        <v>12</v>
      </c>
      <c r="G156" s="3">
        <v>263648</v>
      </c>
      <c r="H156" s="3">
        <v>259213</v>
      </c>
      <c r="I156" s="3">
        <v>281174</v>
      </c>
      <c r="J156" s="3">
        <v>294931</v>
      </c>
      <c r="K156" s="3">
        <v>269521</v>
      </c>
      <c r="L156" s="3">
        <v>312065</v>
      </c>
      <c r="M156" s="3">
        <v>278648</v>
      </c>
      <c r="N156" s="3">
        <v>282877</v>
      </c>
      <c r="O156" s="3">
        <v>291966</v>
      </c>
      <c r="P156" s="3">
        <v>252982</v>
      </c>
      <c r="Q156" s="3">
        <v>290481</v>
      </c>
      <c r="R156" s="3">
        <v>273830</v>
      </c>
      <c r="S156" s="108">
        <f t="shared" si="2"/>
        <v>3351336</v>
      </c>
    </row>
    <row r="157" spans="1:19" ht="12.75">
      <c r="A157" s="2" t="s">
        <v>34</v>
      </c>
      <c r="B157" s="2" t="s">
        <v>3</v>
      </c>
      <c r="C157" s="4">
        <v>1</v>
      </c>
      <c r="D157" s="5">
        <v>100</v>
      </c>
      <c r="E157" s="2" t="s">
        <v>37</v>
      </c>
      <c r="F157" s="2" t="s">
        <v>12</v>
      </c>
      <c r="G157" s="3">
        <v>210</v>
      </c>
      <c r="H157" s="3">
        <v>460</v>
      </c>
      <c r="I157" s="3">
        <v>300</v>
      </c>
      <c r="J157" s="3">
        <v>450</v>
      </c>
      <c r="K157" s="3">
        <v>160</v>
      </c>
      <c r="L157" s="3">
        <v>228</v>
      </c>
      <c r="M157" s="3">
        <v>180</v>
      </c>
      <c r="N157" s="3">
        <v>640</v>
      </c>
      <c r="O157" s="3">
        <v>450</v>
      </c>
      <c r="P157" s="3">
        <v>480</v>
      </c>
      <c r="Q157" s="3">
        <v>450</v>
      </c>
      <c r="R157" s="3">
        <v>140</v>
      </c>
      <c r="S157" s="108">
        <f t="shared" si="2"/>
        <v>4148</v>
      </c>
    </row>
    <row r="158" spans="1:19" ht="12.75">
      <c r="A158" s="2" t="s">
        <v>34</v>
      </c>
      <c r="B158" s="61" t="s">
        <v>3</v>
      </c>
      <c r="C158" s="4">
        <v>1</v>
      </c>
      <c r="D158" s="5">
        <v>100</v>
      </c>
      <c r="E158" s="2" t="s">
        <v>162</v>
      </c>
      <c r="F158" s="2" t="s">
        <v>12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108">
        <f t="shared" si="2"/>
        <v>0</v>
      </c>
    </row>
    <row r="159" spans="1:19" ht="12.75">
      <c r="A159" s="2" t="s">
        <v>34</v>
      </c>
      <c r="B159" s="61" t="s">
        <v>3</v>
      </c>
      <c r="C159" s="4">
        <v>1</v>
      </c>
      <c r="D159" s="5">
        <v>120</v>
      </c>
      <c r="E159" s="2" t="s">
        <v>35</v>
      </c>
      <c r="F159" s="2" t="s">
        <v>12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108">
        <f t="shared" si="2"/>
        <v>0</v>
      </c>
    </row>
    <row r="160" spans="1:19" ht="12.75">
      <c r="A160" s="2" t="s">
        <v>34</v>
      </c>
      <c r="B160" s="61" t="s">
        <v>3</v>
      </c>
      <c r="C160" s="4">
        <v>1</v>
      </c>
      <c r="D160" s="5">
        <v>180</v>
      </c>
      <c r="E160" s="2" t="s">
        <v>35</v>
      </c>
      <c r="F160" s="2" t="s">
        <v>12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108">
        <f t="shared" si="2"/>
        <v>0</v>
      </c>
    </row>
    <row r="161" spans="1:19" ht="12.75">
      <c r="A161" s="2" t="s">
        <v>34</v>
      </c>
      <c r="B161" s="61" t="s">
        <v>3</v>
      </c>
      <c r="C161" s="4">
        <v>1</v>
      </c>
      <c r="D161" s="5">
        <v>240</v>
      </c>
      <c r="E161" s="2" t="s">
        <v>35</v>
      </c>
      <c r="F161" s="2" t="s">
        <v>12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108">
        <f t="shared" si="2"/>
        <v>0</v>
      </c>
    </row>
    <row r="162" spans="1:19" ht="12.75">
      <c r="A162" s="2" t="s">
        <v>34</v>
      </c>
      <c r="B162" s="2" t="s">
        <v>3</v>
      </c>
      <c r="C162" s="4">
        <v>1</v>
      </c>
      <c r="D162" s="5">
        <v>500</v>
      </c>
      <c r="E162" s="2" t="s">
        <v>35</v>
      </c>
      <c r="F162" s="2" t="s">
        <v>12</v>
      </c>
      <c r="G162" s="3">
        <v>595</v>
      </c>
      <c r="H162" s="3">
        <v>724</v>
      </c>
      <c r="I162" s="3">
        <v>704</v>
      </c>
      <c r="J162" s="3">
        <v>545</v>
      </c>
      <c r="K162" s="3">
        <v>856</v>
      </c>
      <c r="L162" s="3">
        <v>1649</v>
      </c>
      <c r="M162" s="3">
        <v>364</v>
      </c>
      <c r="N162" s="3">
        <v>678</v>
      </c>
      <c r="O162" s="3">
        <v>306</v>
      </c>
      <c r="P162" s="3">
        <v>350</v>
      </c>
      <c r="Q162" s="3">
        <v>368</v>
      </c>
      <c r="R162" s="3">
        <v>306</v>
      </c>
      <c r="S162" s="108">
        <f t="shared" si="2"/>
        <v>7445</v>
      </c>
    </row>
    <row r="163" spans="1:19" ht="12.75">
      <c r="A163" s="2" t="s">
        <v>34</v>
      </c>
      <c r="B163" s="61" t="s">
        <v>3</v>
      </c>
      <c r="C163" s="4">
        <v>1</v>
      </c>
      <c r="D163" s="5">
        <v>500</v>
      </c>
      <c r="E163" s="2" t="s">
        <v>37</v>
      </c>
      <c r="F163" s="2" t="s">
        <v>12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108">
        <f t="shared" si="2"/>
        <v>0</v>
      </c>
    </row>
    <row r="164" spans="1:19" ht="12.75">
      <c r="A164" s="2" t="s">
        <v>34</v>
      </c>
      <c r="B164" s="2" t="s">
        <v>3</v>
      </c>
      <c r="C164" s="4">
        <v>1</v>
      </c>
      <c r="D164" s="5">
        <v>1000</v>
      </c>
      <c r="E164" s="2" t="s">
        <v>35</v>
      </c>
      <c r="F164" s="2" t="s">
        <v>12</v>
      </c>
      <c r="G164" s="3">
        <v>71901</v>
      </c>
      <c r="H164" s="3">
        <v>69408</v>
      </c>
      <c r="I164" s="3">
        <v>75263</v>
      </c>
      <c r="J164" s="3">
        <v>79598</v>
      </c>
      <c r="K164" s="3">
        <v>76920</v>
      </c>
      <c r="L164" s="3">
        <v>77482</v>
      </c>
      <c r="M164" s="3">
        <v>70066</v>
      </c>
      <c r="N164" s="3">
        <v>64381</v>
      </c>
      <c r="O164" s="3">
        <v>63350</v>
      </c>
      <c r="P164" s="3">
        <v>59714</v>
      </c>
      <c r="Q164" s="3">
        <v>63409</v>
      </c>
      <c r="R164" s="3">
        <v>60739.5</v>
      </c>
      <c r="S164" s="108">
        <f t="shared" si="2"/>
        <v>832231.5</v>
      </c>
    </row>
    <row r="165" spans="1:19" ht="12.75">
      <c r="A165" s="2" t="s">
        <v>34</v>
      </c>
      <c r="B165" s="61" t="s">
        <v>3</v>
      </c>
      <c r="C165" s="4">
        <v>1</v>
      </c>
      <c r="D165" s="5">
        <v>1000</v>
      </c>
      <c r="E165" s="2" t="s">
        <v>37</v>
      </c>
      <c r="F165" s="2" t="s">
        <v>12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108">
        <f t="shared" si="2"/>
        <v>0</v>
      </c>
    </row>
    <row r="166" spans="1:19" ht="12.75">
      <c r="A166" s="2" t="s">
        <v>53</v>
      </c>
      <c r="B166" s="2" t="s">
        <v>3</v>
      </c>
      <c r="C166" s="4">
        <v>1</v>
      </c>
      <c r="D166" s="5">
        <v>90</v>
      </c>
      <c r="E166" s="2" t="s">
        <v>55</v>
      </c>
      <c r="F166" s="2" t="s">
        <v>12</v>
      </c>
      <c r="G166" s="3">
        <v>2216</v>
      </c>
      <c r="H166" s="3">
        <v>2717</v>
      </c>
      <c r="I166" s="3">
        <v>2513</v>
      </c>
      <c r="J166" s="3">
        <v>2572</v>
      </c>
      <c r="K166" s="3">
        <v>2163</v>
      </c>
      <c r="L166" s="3">
        <v>2576</v>
      </c>
      <c r="M166" s="3">
        <v>2811</v>
      </c>
      <c r="N166" s="3">
        <v>2388</v>
      </c>
      <c r="O166" s="3">
        <v>1590</v>
      </c>
      <c r="P166" s="3">
        <v>0</v>
      </c>
      <c r="Q166" s="3">
        <v>0</v>
      </c>
      <c r="R166" s="3">
        <v>0</v>
      </c>
      <c r="S166" s="108">
        <f t="shared" si="2"/>
        <v>21546</v>
      </c>
    </row>
    <row r="167" spans="1:19" ht="12.75">
      <c r="A167" s="2" t="s">
        <v>53</v>
      </c>
      <c r="B167" s="2" t="s">
        <v>3</v>
      </c>
      <c r="C167" s="4">
        <v>1</v>
      </c>
      <c r="D167" s="5">
        <v>100</v>
      </c>
      <c r="E167" s="2" t="s">
        <v>55</v>
      </c>
      <c r="F167" s="2" t="s">
        <v>12</v>
      </c>
      <c r="G167" s="3">
        <v>169343</v>
      </c>
      <c r="H167" s="3">
        <v>175148</v>
      </c>
      <c r="I167" s="3">
        <v>181875</v>
      </c>
      <c r="J167" s="3">
        <v>191312</v>
      </c>
      <c r="K167" s="3">
        <v>178188</v>
      </c>
      <c r="L167" s="3">
        <v>202883</v>
      </c>
      <c r="M167" s="3">
        <v>191748</v>
      </c>
      <c r="N167" s="3">
        <v>210522</v>
      </c>
      <c r="O167" s="3">
        <v>236237</v>
      </c>
      <c r="P167" s="3">
        <v>216552</v>
      </c>
      <c r="Q167" s="3">
        <v>241766</v>
      </c>
      <c r="R167" s="3">
        <v>238641</v>
      </c>
      <c r="S167" s="108">
        <f t="shared" si="2"/>
        <v>2434215</v>
      </c>
    </row>
    <row r="168" spans="1:19" ht="12.75">
      <c r="A168" s="2" t="s">
        <v>53</v>
      </c>
      <c r="B168" s="2" t="s">
        <v>3</v>
      </c>
      <c r="C168" s="4">
        <v>1</v>
      </c>
      <c r="D168" s="5">
        <v>100</v>
      </c>
      <c r="E168" s="2" t="s">
        <v>59</v>
      </c>
      <c r="F168" s="2" t="s">
        <v>12</v>
      </c>
      <c r="G168" s="3">
        <v>0</v>
      </c>
      <c r="H168" s="3">
        <v>30</v>
      </c>
      <c r="I168" s="3">
        <v>60</v>
      </c>
      <c r="J168" s="3">
        <v>180</v>
      </c>
      <c r="K168" s="3">
        <v>90</v>
      </c>
      <c r="L168" s="3">
        <v>90</v>
      </c>
      <c r="M168" s="3">
        <v>0</v>
      </c>
      <c r="N168" s="3">
        <v>90</v>
      </c>
      <c r="O168" s="3">
        <v>90</v>
      </c>
      <c r="P168" s="3">
        <v>40</v>
      </c>
      <c r="Q168" s="3">
        <v>309</v>
      </c>
      <c r="R168" s="3">
        <v>9270</v>
      </c>
      <c r="S168" s="108">
        <f t="shared" si="2"/>
        <v>10249</v>
      </c>
    </row>
    <row r="169" spans="1:19" ht="12.75">
      <c r="A169" s="2" t="s">
        <v>53</v>
      </c>
      <c r="B169" s="2" t="s">
        <v>3</v>
      </c>
      <c r="C169" s="4">
        <v>1</v>
      </c>
      <c r="D169" s="5">
        <v>100</v>
      </c>
      <c r="E169" s="2" t="s">
        <v>20</v>
      </c>
      <c r="F169" s="2" t="s">
        <v>12</v>
      </c>
      <c r="G169" s="3">
        <v>2737</v>
      </c>
      <c r="H169" s="3">
        <v>2850</v>
      </c>
      <c r="I169" s="3">
        <v>3614</v>
      </c>
      <c r="J169" s="3">
        <v>3873</v>
      </c>
      <c r="K169" s="3">
        <v>3876</v>
      </c>
      <c r="L169" s="3">
        <v>4278</v>
      </c>
      <c r="M169" s="3">
        <v>3559</v>
      </c>
      <c r="N169" s="3">
        <v>4445</v>
      </c>
      <c r="O169" s="3">
        <v>5419</v>
      </c>
      <c r="P169" s="3">
        <v>4331</v>
      </c>
      <c r="Q169" s="3">
        <v>4872</v>
      </c>
      <c r="R169" s="3">
        <v>5084</v>
      </c>
      <c r="S169" s="108">
        <f t="shared" si="2"/>
        <v>48938</v>
      </c>
    </row>
    <row r="170" spans="1:19" ht="12.75">
      <c r="A170" s="2" t="s">
        <v>53</v>
      </c>
      <c r="B170" s="2" t="s">
        <v>3</v>
      </c>
      <c r="C170" s="4">
        <v>1</v>
      </c>
      <c r="D170" s="5">
        <v>100</v>
      </c>
      <c r="E170" s="2" t="s">
        <v>98</v>
      </c>
      <c r="F170" s="2" t="s">
        <v>12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99</v>
      </c>
      <c r="P170" s="3">
        <v>86</v>
      </c>
      <c r="Q170" s="3">
        <v>140</v>
      </c>
      <c r="R170" s="3">
        <v>42</v>
      </c>
      <c r="S170" s="108">
        <f t="shared" si="2"/>
        <v>367</v>
      </c>
    </row>
    <row r="171" spans="1:19" ht="12.75">
      <c r="A171" s="2" t="s">
        <v>53</v>
      </c>
      <c r="B171" s="2" t="s">
        <v>3</v>
      </c>
      <c r="C171" s="4">
        <v>1</v>
      </c>
      <c r="D171" s="5">
        <v>100</v>
      </c>
      <c r="E171" s="2" t="s">
        <v>22</v>
      </c>
      <c r="F171" s="2" t="s">
        <v>12</v>
      </c>
      <c r="G171" s="3">
        <v>206</v>
      </c>
      <c r="H171" s="3">
        <v>732</v>
      </c>
      <c r="I171" s="3">
        <v>544</v>
      </c>
      <c r="J171" s="3">
        <v>624</v>
      </c>
      <c r="K171" s="3">
        <v>616</v>
      </c>
      <c r="L171" s="3">
        <v>1193</v>
      </c>
      <c r="M171" s="3">
        <v>1036</v>
      </c>
      <c r="N171" s="3">
        <v>1377</v>
      </c>
      <c r="O171" s="3">
        <v>1678</v>
      </c>
      <c r="P171" s="3">
        <v>1025</v>
      </c>
      <c r="Q171" s="3">
        <v>1336</v>
      </c>
      <c r="R171" s="3">
        <v>1135</v>
      </c>
      <c r="S171" s="108">
        <f t="shared" si="2"/>
        <v>11502</v>
      </c>
    </row>
    <row r="172" spans="1:19" ht="12.75">
      <c r="A172" s="2" t="s">
        <v>53</v>
      </c>
      <c r="B172" s="2" t="s">
        <v>3</v>
      </c>
      <c r="C172" s="4">
        <v>1</v>
      </c>
      <c r="D172" s="5">
        <v>120</v>
      </c>
      <c r="E172" s="2" t="s">
        <v>55</v>
      </c>
      <c r="F172" s="2" t="s">
        <v>12</v>
      </c>
      <c r="G172" s="3">
        <v>4199</v>
      </c>
      <c r="H172" s="3">
        <v>2909</v>
      </c>
      <c r="I172" s="3">
        <v>3267</v>
      </c>
      <c r="J172" s="3">
        <v>3181</v>
      </c>
      <c r="K172" s="3">
        <v>2514</v>
      </c>
      <c r="L172" s="3">
        <v>2351</v>
      </c>
      <c r="M172" s="3">
        <v>2338</v>
      </c>
      <c r="N172" s="3">
        <v>3490</v>
      </c>
      <c r="O172" s="3">
        <v>3654</v>
      </c>
      <c r="P172" s="3">
        <v>3747</v>
      </c>
      <c r="Q172" s="3">
        <v>3991</v>
      </c>
      <c r="R172" s="3">
        <v>3667</v>
      </c>
      <c r="S172" s="108">
        <f t="shared" si="2"/>
        <v>39308</v>
      </c>
    </row>
    <row r="173" spans="1:19" ht="12.75">
      <c r="A173" s="2" t="s">
        <v>53</v>
      </c>
      <c r="B173" s="2" t="s">
        <v>3</v>
      </c>
      <c r="C173" s="4">
        <v>1</v>
      </c>
      <c r="D173" s="5">
        <v>180</v>
      </c>
      <c r="E173" s="2" t="s">
        <v>55</v>
      </c>
      <c r="F173" s="2" t="s">
        <v>12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</v>
      </c>
      <c r="O173" s="3">
        <v>0</v>
      </c>
      <c r="P173" s="3">
        <v>1</v>
      </c>
      <c r="Q173" s="3">
        <v>0</v>
      </c>
      <c r="R173" s="3">
        <v>0</v>
      </c>
      <c r="S173" s="108">
        <f t="shared" si="2"/>
        <v>2</v>
      </c>
    </row>
    <row r="174" spans="1:19" ht="12.75">
      <c r="A174" s="2" t="s">
        <v>53</v>
      </c>
      <c r="B174" s="61" t="s">
        <v>3</v>
      </c>
      <c r="C174" s="4">
        <v>1</v>
      </c>
      <c r="D174" s="5">
        <v>500</v>
      </c>
      <c r="E174" s="2" t="s">
        <v>55</v>
      </c>
      <c r="F174" s="2" t="s">
        <v>12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108">
        <f t="shared" si="2"/>
        <v>0</v>
      </c>
    </row>
    <row r="175" spans="1:19" ht="12.75">
      <c r="A175" s="2" t="s">
        <v>53</v>
      </c>
      <c r="B175" s="61" t="s">
        <v>3</v>
      </c>
      <c r="C175" s="4">
        <v>1</v>
      </c>
      <c r="D175" s="5">
        <v>500</v>
      </c>
      <c r="E175" s="2" t="s">
        <v>20</v>
      </c>
      <c r="F175" s="2" t="s">
        <v>12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108">
        <f t="shared" si="2"/>
        <v>0</v>
      </c>
    </row>
    <row r="176" spans="1:19" ht="12.75">
      <c r="A176" s="2" t="s">
        <v>53</v>
      </c>
      <c r="B176" s="61" t="s">
        <v>3</v>
      </c>
      <c r="C176" s="4">
        <v>1</v>
      </c>
      <c r="D176" s="5">
        <v>500</v>
      </c>
      <c r="E176" s="2" t="s">
        <v>22</v>
      </c>
      <c r="F176" s="2" t="s">
        <v>12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108">
        <f t="shared" si="2"/>
        <v>0</v>
      </c>
    </row>
    <row r="177" spans="1:19" ht="12.75">
      <c r="A177" s="2" t="s">
        <v>28</v>
      </c>
      <c r="B177" s="2" t="s">
        <v>3</v>
      </c>
      <c r="C177" s="4">
        <v>1</v>
      </c>
      <c r="D177" s="5">
        <v>100</v>
      </c>
      <c r="E177" s="2" t="s">
        <v>29</v>
      </c>
      <c r="F177" s="2" t="s">
        <v>12</v>
      </c>
      <c r="G177" s="3">
        <v>68646</v>
      </c>
      <c r="H177" s="3">
        <v>60150</v>
      </c>
      <c r="I177" s="3">
        <v>59324</v>
      </c>
      <c r="J177" s="3">
        <v>67848</v>
      </c>
      <c r="K177" s="3">
        <v>61496</v>
      </c>
      <c r="L177" s="3">
        <v>73530</v>
      </c>
      <c r="M177" s="3">
        <v>68167</v>
      </c>
      <c r="N177" s="3">
        <v>72214</v>
      </c>
      <c r="O177" s="3">
        <v>68058</v>
      </c>
      <c r="P177" s="3">
        <v>63556</v>
      </c>
      <c r="Q177" s="3">
        <v>76963</v>
      </c>
      <c r="R177" s="3">
        <v>70702</v>
      </c>
      <c r="S177" s="108">
        <f t="shared" si="2"/>
        <v>810654</v>
      </c>
    </row>
    <row r="178" spans="1:19" ht="12.75">
      <c r="A178" s="2" t="s">
        <v>28</v>
      </c>
      <c r="B178" s="2" t="s">
        <v>3</v>
      </c>
      <c r="C178" s="4">
        <v>1</v>
      </c>
      <c r="D178" s="5">
        <v>100</v>
      </c>
      <c r="E178" s="2" t="s">
        <v>30</v>
      </c>
      <c r="F178" s="2" t="s">
        <v>12</v>
      </c>
      <c r="G178" s="3">
        <v>16173</v>
      </c>
      <c r="H178" s="3">
        <v>17926</v>
      </c>
      <c r="I178" s="3">
        <v>20149</v>
      </c>
      <c r="J178" s="3">
        <v>16565</v>
      </c>
      <c r="K178" s="3">
        <v>18188</v>
      </c>
      <c r="L178" s="3">
        <v>25698</v>
      </c>
      <c r="M178" s="3">
        <v>18839</v>
      </c>
      <c r="N178" s="3">
        <v>18796</v>
      </c>
      <c r="O178" s="3">
        <v>20312</v>
      </c>
      <c r="P178" s="3">
        <v>17461</v>
      </c>
      <c r="Q178" s="3">
        <v>19603</v>
      </c>
      <c r="R178" s="3">
        <v>20446</v>
      </c>
      <c r="S178" s="108">
        <f t="shared" si="2"/>
        <v>230156</v>
      </c>
    </row>
    <row r="179" spans="1:19" ht="12.75">
      <c r="A179" s="2" t="s">
        <v>28</v>
      </c>
      <c r="B179" s="2" t="s">
        <v>3</v>
      </c>
      <c r="C179" s="4">
        <v>1</v>
      </c>
      <c r="D179" s="5">
        <v>100</v>
      </c>
      <c r="E179" s="2" t="s">
        <v>74</v>
      </c>
      <c r="F179" s="2" t="s">
        <v>12</v>
      </c>
      <c r="G179" s="3">
        <v>1464</v>
      </c>
      <c r="H179" s="3">
        <v>1762</v>
      </c>
      <c r="I179" s="3">
        <v>1406</v>
      </c>
      <c r="J179" s="3">
        <v>1400</v>
      </c>
      <c r="K179" s="3">
        <v>1336</v>
      </c>
      <c r="L179" s="3">
        <v>1777</v>
      </c>
      <c r="M179" s="3">
        <v>1134</v>
      </c>
      <c r="N179" s="3">
        <v>1970</v>
      </c>
      <c r="O179" s="3">
        <v>2008</v>
      </c>
      <c r="P179" s="3">
        <v>2200</v>
      </c>
      <c r="Q179" s="3">
        <v>2236</v>
      </c>
      <c r="R179" s="3">
        <v>1830</v>
      </c>
      <c r="S179" s="108">
        <f t="shared" si="2"/>
        <v>20523</v>
      </c>
    </row>
    <row r="180" spans="1:19" ht="12.75">
      <c r="A180" s="2" t="s">
        <v>28</v>
      </c>
      <c r="B180" s="2" t="s">
        <v>3</v>
      </c>
      <c r="C180" s="4">
        <v>1</v>
      </c>
      <c r="D180" s="5">
        <v>120</v>
      </c>
      <c r="E180" s="2" t="s">
        <v>29</v>
      </c>
      <c r="F180" s="2" t="s">
        <v>12</v>
      </c>
      <c r="G180" s="3">
        <v>2631</v>
      </c>
      <c r="H180" s="3">
        <v>1599</v>
      </c>
      <c r="I180" s="3">
        <v>1875</v>
      </c>
      <c r="J180" s="3">
        <v>2061</v>
      </c>
      <c r="K180" s="3">
        <v>1460</v>
      </c>
      <c r="L180" s="3">
        <v>2441</v>
      </c>
      <c r="M180" s="3">
        <v>2572</v>
      </c>
      <c r="N180" s="3">
        <v>1514</v>
      </c>
      <c r="O180" s="3">
        <v>2168</v>
      </c>
      <c r="P180" s="3">
        <v>1892</v>
      </c>
      <c r="Q180" s="3">
        <v>1459</v>
      </c>
      <c r="R180" s="3">
        <v>1923</v>
      </c>
      <c r="S180" s="108">
        <f t="shared" si="2"/>
        <v>23595</v>
      </c>
    </row>
    <row r="181" spans="1:19" ht="12.75">
      <c r="A181" s="2" t="s">
        <v>28</v>
      </c>
      <c r="B181" s="2" t="s">
        <v>3</v>
      </c>
      <c r="C181" s="4">
        <v>1</v>
      </c>
      <c r="D181" s="5">
        <v>500</v>
      </c>
      <c r="E181" s="2" t="s">
        <v>30</v>
      </c>
      <c r="F181" s="2" t="s">
        <v>12</v>
      </c>
      <c r="G181" s="3">
        <v>727</v>
      </c>
      <c r="H181" s="3">
        <v>650</v>
      </c>
      <c r="I181" s="3">
        <v>710</v>
      </c>
      <c r="J181" s="3">
        <v>1096</v>
      </c>
      <c r="K181" s="3">
        <v>820</v>
      </c>
      <c r="L181" s="3">
        <v>632</v>
      </c>
      <c r="M181" s="3">
        <v>1445</v>
      </c>
      <c r="N181" s="3">
        <v>625</v>
      </c>
      <c r="O181" s="3">
        <v>1140</v>
      </c>
      <c r="P181" s="3">
        <v>1450</v>
      </c>
      <c r="Q181" s="3">
        <v>1144</v>
      </c>
      <c r="R181" s="3">
        <v>720</v>
      </c>
      <c r="S181" s="108">
        <f t="shared" si="2"/>
        <v>11159</v>
      </c>
    </row>
    <row r="182" spans="1:19" ht="12.75">
      <c r="A182" s="2" t="s">
        <v>69</v>
      </c>
      <c r="B182" s="2" t="s">
        <v>3</v>
      </c>
      <c r="C182" s="4">
        <v>1</v>
      </c>
      <c r="D182" s="5">
        <v>100</v>
      </c>
      <c r="E182" s="2" t="s">
        <v>70</v>
      </c>
      <c r="F182" s="2" t="s">
        <v>12</v>
      </c>
      <c r="G182" s="3">
        <v>640</v>
      </c>
      <c r="H182" s="3">
        <v>400</v>
      </c>
      <c r="I182" s="3">
        <v>539</v>
      </c>
      <c r="J182" s="3">
        <v>450</v>
      </c>
      <c r="K182" s="3">
        <v>510</v>
      </c>
      <c r="L182" s="3">
        <v>470</v>
      </c>
      <c r="M182" s="3">
        <v>530</v>
      </c>
      <c r="N182" s="3">
        <v>510</v>
      </c>
      <c r="O182" s="3">
        <v>390</v>
      </c>
      <c r="P182" s="3">
        <v>420</v>
      </c>
      <c r="Q182" s="3">
        <v>190</v>
      </c>
      <c r="R182" s="3">
        <v>345</v>
      </c>
      <c r="S182" s="108">
        <f t="shared" si="2"/>
        <v>5394</v>
      </c>
    </row>
    <row r="183" spans="1:19" ht="12.75">
      <c r="A183" s="2" t="s">
        <v>67</v>
      </c>
      <c r="B183" s="2" t="s">
        <v>3</v>
      </c>
      <c r="C183" s="4">
        <v>1</v>
      </c>
      <c r="D183" s="5">
        <v>100</v>
      </c>
      <c r="E183" s="2" t="s">
        <v>68</v>
      </c>
      <c r="F183" s="2" t="s">
        <v>12</v>
      </c>
      <c r="G183" s="3">
        <v>160</v>
      </c>
      <c r="H183" s="3">
        <v>300</v>
      </c>
      <c r="I183" s="3">
        <v>149</v>
      </c>
      <c r="J183" s="3">
        <v>220</v>
      </c>
      <c r="K183" s="3">
        <v>180</v>
      </c>
      <c r="L183" s="3">
        <v>180</v>
      </c>
      <c r="M183" s="3">
        <v>180</v>
      </c>
      <c r="N183" s="3">
        <v>180</v>
      </c>
      <c r="O183" s="3">
        <v>0</v>
      </c>
      <c r="P183" s="3">
        <v>0</v>
      </c>
      <c r="Q183" s="3">
        <v>0</v>
      </c>
      <c r="R183" s="3">
        <v>0</v>
      </c>
      <c r="S183" s="108">
        <f aca="true" t="shared" si="3" ref="S183:S243">SUM(G183:R183)</f>
        <v>1549</v>
      </c>
    </row>
    <row r="184" spans="1:19" ht="12.75">
      <c r="A184" s="2" t="s">
        <v>173</v>
      </c>
      <c r="B184" s="61" t="s">
        <v>3</v>
      </c>
      <c r="C184" s="4">
        <v>1</v>
      </c>
      <c r="D184" s="5">
        <v>100</v>
      </c>
      <c r="E184" s="2" t="s">
        <v>174</v>
      </c>
      <c r="F184" s="2" t="s">
        <v>12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108">
        <f t="shared" si="3"/>
        <v>0</v>
      </c>
    </row>
    <row r="185" spans="1:19" ht="12.75">
      <c r="A185" s="2" t="s">
        <v>7</v>
      </c>
      <c r="B185" s="2" t="s">
        <v>3</v>
      </c>
      <c r="C185" s="4">
        <v>1</v>
      </c>
      <c r="D185" s="5">
        <v>25</v>
      </c>
      <c r="E185" s="2" t="s">
        <v>13</v>
      </c>
      <c r="F185" s="2" t="s">
        <v>12</v>
      </c>
      <c r="G185" s="3">
        <v>0</v>
      </c>
      <c r="H185" s="3">
        <v>0</v>
      </c>
      <c r="I185" s="3">
        <v>10</v>
      </c>
      <c r="J185" s="3">
        <v>30</v>
      </c>
      <c r="K185" s="3">
        <v>100</v>
      </c>
      <c r="L185" s="3">
        <v>70</v>
      </c>
      <c r="M185" s="3">
        <v>824</v>
      </c>
      <c r="N185" s="3">
        <v>1165</v>
      </c>
      <c r="O185" s="3">
        <v>1067</v>
      </c>
      <c r="P185" s="3">
        <v>744</v>
      </c>
      <c r="Q185" s="3">
        <v>90</v>
      </c>
      <c r="R185" s="3">
        <v>90</v>
      </c>
      <c r="S185" s="108">
        <f t="shared" si="3"/>
        <v>4190</v>
      </c>
    </row>
    <row r="186" spans="1:19" ht="12.75">
      <c r="A186" s="2" t="s">
        <v>7</v>
      </c>
      <c r="B186" s="2" t="s">
        <v>3</v>
      </c>
      <c r="C186" s="4">
        <v>1</v>
      </c>
      <c r="D186" s="5">
        <v>100</v>
      </c>
      <c r="E186" s="2" t="s">
        <v>13</v>
      </c>
      <c r="F186" s="2" t="s">
        <v>12</v>
      </c>
      <c r="G186" s="3">
        <v>15657</v>
      </c>
      <c r="H186" s="3">
        <v>15531</v>
      </c>
      <c r="I186" s="3">
        <v>15589</v>
      </c>
      <c r="J186" s="3">
        <v>14238</v>
      </c>
      <c r="K186" s="3">
        <v>14962</v>
      </c>
      <c r="L186" s="3">
        <v>17778</v>
      </c>
      <c r="M186" s="3">
        <v>14159</v>
      </c>
      <c r="N186" s="3">
        <v>12510</v>
      </c>
      <c r="O186" s="3">
        <v>12935</v>
      </c>
      <c r="P186" s="3">
        <v>11896</v>
      </c>
      <c r="Q186" s="3">
        <v>10669</v>
      </c>
      <c r="R186" s="3">
        <v>11922</v>
      </c>
      <c r="S186" s="108">
        <f t="shared" si="3"/>
        <v>167846</v>
      </c>
    </row>
    <row r="187" spans="1:19" ht="12.75">
      <c r="A187" s="2" t="s">
        <v>7</v>
      </c>
      <c r="B187" s="2" t="s">
        <v>3</v>
      </c>
      <c r="C187" s="4">
        <v>1</v>
      </c>
      <c r="D187" s="5">
        <v>100</v>
      </c>
      <c r="E187" s="2" t="s">
        <v>11</v>
      </c>
      <c r="F187" s="2" t="s">
        <v>12</v>
      </c>
      <c r="G187" s="3">
        <v>0</v>
      </c>
      <c r="H187" s="3">
        <v>0</v>
      </c>
      <c r="I187" s="3">
        <v>0</v>
      </c>
      <c r="J187" s="3">
        <v>0</v>
      </c>
      <c r="K187" s="3">
        <v>540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108">
        <f t="shared" si="3"/>
        <v>540</v>
      </c>
    </row>
    <row r="188" spans="1:19" ht="15.75" customHeight="1">
      <c r="A188" s="2" t="s">
        <v>7</v>
      </c>
      <c r="B188" s="2" t="s">
        <v>3</v>
      </c>
      <c r="C188" s="4">
        <v>1</v>
      </c>
      <c r="D188" s="5">
        <v>250</v>
      </c>
      <c r="E188" s="2" t="s">
        <v>14</v>
      </c>
      <c r="F188" s="2" t="s">
        <v>12</v>
      </c>
      <c r="G188" s="3">
        <v>315</v>
      </c>
      <c r="H188" s="3">
        <v>190</v>
      </c>
      <c r="I188" s="3">
        <v>100</v>
      </c>
      <c r="J188" s="3">
        <v>117</v>
      </c>
      <c r="K188" s="3">
        <v>232</v>
      </c>
      <c r="L188" s="3">
        <v>381</v>
      </c>
      <c r="M188" s="3">
        <v>365</v>
      </c>
      <c r="N188" s="3">
        <v>84</v>
      </c>
      <c r="O188" s="3">
        <v>120</v>
      </c>
      <c r="P188" s="3">
        <v>330</v>
      </c>
      <c r="Q188" s="3">
        <v>250</v>
      </c>
      <c r="R188" s="3">
        <v>58</v>
      </c>
      <c r="S188" s="108">
        <f t="shared" si="3"/>
        <v>2542</v>
      </c>
    </row>
    <row r="189" spans="1:19" ht="12.75">
      <c r="A189" s="2" t="s">
        <v>149</v>
      </c>
      <c r="B189" s="2" t="s">
        <v>3</v>
      </c>
      <c r="C189" s="4">
        <v>1</v>
      </c>
      <c r="D189" s="5">
        <v>100</v>
      </c>
      <c r="E189" s="2" t="s">
        <v>13</v>
      </c>
      <c r="F189" s="2" t="s">
        <v>12</v>
      </c>
      <c r="G189" s="3">
        <v>2547</v>
      </c>
      <c r="H189" s="3">
        <v>2686</v>
      </c>
      <c r="I189" s="3">
        <v>2085</v>
      </c>
      <c r="J189" s="3">
        <v>3831</v>
      </c>
      <c r="K189" s="3">
        <v>2773</v>
      </c>
      <c r="L189" s="3">
        <v>4269</v>
      </c>
      <c r="M189" s="3">
        <v>3330</v>
      </c>
      <c r="N189" s="3">
        <v>3946</v>
      </c>
      <c r="O189" s="3">
        <v>3359</v>
      </c>
      <c r="P189" s="3">
        <v>3920</v>
      </c>
      <c r="Q189" s="3">
        <v>4834</v>
      </c>
      <c r="R189" s="3">
        <v>4298</v>
      </c>
      <c r="S189" s="108">
        <f t="shared" si="3"/>
        <v>41878</v>
      </c>
    </row>
    <row r="190" spans="1:19" ht="12.75">
      <c r="A190" s="2" t="s">
        <v>149</v>
      </c>
      <c r="B190" s="2" t="s">
        <v>3</v>
      </c>
      <c r="C190" s="4">
        <v>1</v>
      </c>
      <c r="D190" s="5">
        <v>100</v>
      </c>
      <c r="E190" s="2" t="s">
        <v>150</v>
      </c>
      <c r="F190" s="2" t="s">
        <v>12</v>
      </c>
      <c r="G190" s="3">
        <v>901</v>
      </c>
      <c r="H190" s="3">
        <v>1610</v>
      </c>
      <c r="I190" s="3">
        <v>1075</v>
      </c>
      <c r="J190" s="3">
        <v>1532</v>
      </c>
      <c r="K190" s="3">
        <v>1110</v>
      </c>
      <c r="L190" s="3">
        <v>1647</v>
      </c>
      <c r="M190" s="3">
        <v>1190</v>
      </c>
      <c r="N190" s="3">
        <v>1191</v>
      </c>
      <c r="O190" s="3">
        <v>2212</v>
      </c>
      <c r="P190" s="3">
        <v>1771</v>
      </c>
      <c r="Q190" s="3">
        <v>1903</v>
      </c>
      <c r="R190" s="3">
        <v>1984</v>
      </c>
      <c r="S190" s="108">
        <f t="shared" si="3"/>
        <v>18126</v>
      </c>
    </row>
    <row r="191" spans="1:19" ht="12.75">
      <c r="A191" s="2" t="s">
        <v>149</v>
      </c>
      <c r="B191" s="2" t="s">
        <v>3</v>
      </c>
      <c r="C191" s="4">
        <v>1</v>
      </c>
      <c r="D191" s="5">
        <v>100</v>
      </c>
      <c r="E191" s="2" t="s">
        <v>11</v>
      </c>
      <c r="F191" s="2" t="s">
        <v>12</v>
      </c>
      <c r="G191" s="3">
        <v>545</v>
      </c>
      <c r="H191" s="3">
        <v>495</v>
      </c>
      <c r="I191" s="3">
        <v>615</v>
      </c>
      <c r="J191" s="3">
        <v>1035</v>
      </c>
      <c r="K191" s="3">
        <v>1030</v>
      </c>
      <c r="L191" s="3">
        <v>1706</v>
      </c>
      <c r="M191" s="3">
        <v>1891</v>
      </c>
      <c r="N191" s="3">
        <v>1101</v>
      </c>
      <c r="O191" s="3">
        <v>775</v>
      </c>
      <c r="P191" s="3">
        <v>985</v>
      </c>
      <c r="Q191" s="3">
        <v>1012</v>
      </c>
      <c r="R191" s="3">
        <v>2036</v>
      </c>
      <c r="S191" s="108">
        <f t="shared" si="3"/>
        <v>13226</v>
      </c>
    </row>
    <row r="192" spans="1:19" ht="12.75">
      <c r="A192" s="2" t="s">
        <v>137</v>
      </c>
      <c r="B192" s="2" t="s">
        <v>3</v>
      </c>
      <c r="C192" s="4">
        <v>1</v>
      </c>
      <c r="D192" s="5">
        <v>30</v>
      </c>
      <c r="E192" s="2" t="s">
        <v>59</v>
      </c>
      <c r="F192" s="2" t="s">
        <v>12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30</v>
      </c>
      <c r="S192" s="108">
        <f t="shared" si="3"/>
        <v>30</v>
      </c>
    </row>
    <row r="193" spans="1:19" ht="12.75">
      <c r="A193" s="2" t="s">
        <v>137</v>
      </c>
      <c r="B193" s="2" t="s">
        <v>3</v>
      </c>
      <c r="C193" s="4">
        <v>1</v>
      </c>
      <c r="D193" s="5">
        <v>100</v>
      </c>
      <c r="E193" s="2" t="s">
        <v>55</v>
      </c>
      <c r="F193" s="2" t="s">
        <v>12</v>
      </c>
      <c r="G193" s="3">
        <v>576</v>
      </c>
      <c r="H193" s="3">
        <v>474</v>
      </c>
      <c r="I193" s="3">
        <v>855</v>
      </c>
      <c r="J193" s="3">
        <v>837</v>
      </c>
      <c r="K193" s="3">
        <v>659</v>
      </c>
      <c r="L193" s="3">
        <v>450</v>
      </c>
      <c r="M193" s="3">
        <v>696</v>
      </c>
      <c r="N193" s="3">
        <v>381</v>
      </c>
      <c r="O193" s="3">
        <v>351</v>
      </c>
      <c r="P193" s="3">
        <v>165</v>
      </c>
      <c r="Q193" s="3">
        <v>405</v>
      </c>
      <c r="R193" s="3">
        <v>330</v>
      </c>
      <c r="S193" s="108">
        <f t="shared" si="3"/>
        <v>6179</v>
      </c>
    </row>
    <row r="194" spans="1:19" ht="12.75">
      <c r="A194" s="2" t="s">
        <v>137</v>
      </c>
      <c r="B194" s="2" t="s">
        <v>3</v>
      </c>
      <c r="C194" s="4">
        <v>1</v>
      </c>
      <c r="D194" s="5">
        <v>100</v>
      </c>
      <c r="E194" s="2" t="s">
        <v>59</v>
      </c>
      <c r="F194" s="2" t="s">
        <v>12</v>
      </c>
      <c r="G194" s="3">
        <v>285</v>
      </c>
      <c r="H194" s="3">
        <v>453</v>
      </c>
      <c r="I194" s="3">
        <v>946</v>
      </c>
      <c r="J194" s="3">
        <v>850</v>
      </c>
      <c r="K194" s="3">
        <v>1026</v>
      </c>
      <c r="L194" s="3">
        <v>1203</v>
      </c>
      <c r="M194" s="3">
        <v>1320</v>
      </c>
      <c r="N194" s="3">
        <v>973</v>
      </c>
      <c r="O194" s="3">
        <v>1593</v>
      </c>
      <c r="P194" s="3">
        <v>1131</v>
      </c>
      <c r="Q194" s="3">
        <v>1653</v>
      </c>
      <c r="R194" s="3">
        <v>1384</v>
      </c>
      <c r="S194" s="108">
        <f t="shared" si="3"/>
        <v>12817</v>
      </c>
    </row>
    <row r="195" spans="1:19" ht="12.75">
      <c r="A195" s="2" t="s">
        <v>137</v>
      </c>
      <c r="B195" s="2" t="s">
        <v>3</v>
      </c>
      <c r="C195" s="4">
        <v>1</v>
      </c>
      <c r="D195" s="5">
        <v>120</v>
      </c>
      <c r="E195" s="2" t="s">
        <v>59</v>
      </c>
      <c r="F195" s="2" t="s">
        <v>12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90</v>
      </c>
      <c r="Q195" s="3">
        <v>90</v>
      </c>
      <c r="R195" s="3">
        <v>60</v>
      </c>
      <c r="S195" s="108">
        <f t="shared" si="3"/>
        <v>240</v>
      </c>
    </row>
    <row r="196" spans="1:19" ht="12.75">
      <c r="A196" s="2" t="s">
        <v>46</v>
      </c>
      <c r="B196" s="61" t="s">
        <v>3</v>
      </c>
      <c r="C196" s="4">
        <v>1</v>
      </c>
      <c r="D196" s="5">
        <v>30</v>
      </c>
      <c r="E196" s="2" t="s">
        <v>169</v>
      </c>
      <c r="F196" s="2" t="s">
        <v>12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108">
        <f t="shared" si="3"/>
        <v>0</v>
      </c>
    </row>
    <row r="197" spans="1:19" ht="12.75">
      <c r="A197" s="2" t="s">
        <v>46</v>
      </c>
      <c r="B197" s="61" t="s">
        <v>3</v>
      </c>
      <c r="C197" s="4">
        <v>1</v>
      </c>
      <c r="D197" s="5">
        <v>100</v>
      </c>
      <c r="E197" s="2" t="s">
        <v>169</v>
      </c>
      <c r="F197" s="2" t="s">
        <v>12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108">
        <f t="shared" si="3"/>
        <v>0</v>
      </c>
    </row>
    <row r="198" spans="1:19" ht="12.75">
      <c r="A198" s="2" t="s">
        <v>48</v>
      </c>
      <c r="B198" s="2" t="s">
        <v>3</v>
      </c>
      <c r="C198" s="4">
        <v>1</v>
      </c>
      <c r="D198" s="5">
        <v>100</v>
      </c>
      <c r="E198" s="2" t="s">
        <v>49</v>
      </c>
      <c r="F198" s="2" t="s">
        <v>12</v>
      </c>
      <c r="G198" s="3">
        <v>500</v>
      </c>
      <c r="H198" s="3">
        <v>180</v>
      </c>
      <c r="I198" s="3">
        <v>600</v>
      </c>
      <c r="J198" s="3">
        <v>270</v>
      </c>
      <c r="K198" s="3">
        <v>210</v>
      </c>
      <c r="L198" s="3">
        <v>180</v>
      </c>
      <c r="M198" s="3">
        <v>80</v>
      </c>
      <c r="N198" s="3">
        <v>0</v>
      </c>
      <c r="O198" s="3">
        <v>60</v>
      </c>
      <c r="P198" s="3">
        <v>114</v>
      </c>
      <c r="Q198" s="3">
        <v>0</v>
      </c>
      <c r="R198" s="3">
        <v>50</v>
      </c>
      <c r="S198" s="108">
        <f t="shared" si="3"/>
        <v>2244</v>
      </c>
    </row>
    <row r="199" spans="1:19" ht="12.75">
      <c r="A199" s="2" t="s">
        <v>158</v>
      </c>
      <c r="B199" s="61" t="s">
        <v>3</v>
      </c>
      <c r="C199" s="4">
        <v>1</v>
      </c>
      <c r="D199" s="5">
        <v>100</v>
      </c>
      <c r="E199" s="2" t="s">
        <v>159</v>
      </c>
      <c r="F199" s="2" t="s">
        <v>12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108">
        <f t="shared" si="3"/>
        <v>0</v>
      </c>
    </row>
    <row r="200" spans="1:19" ht="12.75">
      <c r="A200" s="2" t="s">
        <v>178</v>
      </c>
      <c r="B200" s="61" t="s">
        <v>3</v>
      </c>
      <c r="C200" s="4">
        <v>1</v>
      </c>
      <c r="D200" s="5">
        <v>100</v>
      </c>
      <c r="E200" s="2" t="s">
        <v>179</v>
      </c>
      <c r="F200" s="2" t="s">
        <v>12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108">
        <f t="shared" si="3"/>
        <v>0</v>
      </c>
    </row>
    <row r="201" spans="1:19" ht="12.75">
      <c r="A201" s="2" t="s">
        <v>184</v>
      </c>
      <c r="B201" s="61" t="s">
        <v>3</v>
      </c>
      <c r="C201" s="4">
        <v>1</v>
      </c>
      <c r="D201" s="5">
        <v>100</v>
      </c>
      <c r="E201" s="2" t="s">
        <v>185</v>
      </c>
      <c r="F201" s="2" t="s">
        <v>12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108">
        <f t="shared" si="3"/>
        <v>0</v>
      </c>
    </row>
    <row r="202" spans="1:19" ht="12.75">
      <c r="A202" s="2" t="s">
        <v>182</v>
      </c>
      <c r="B202" s="61" t="s">
        <v>3</v>
      </c>
      <c r="C202" s="4">
        <v>1</v>
      </c>
      <c r="D202" s="5">
        <v>100</v>
      </c>
      <c r="E202" s="2" t="s">
        <v>183</v>
      </c>
      <c r="F202" s="2" t="s">
        <v>12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108">
        <f t="shared" si="3"/>
        <v>0</v>
      </c>
    </row>
    <row r="203" spans="1:19" ht="12.75">
      <c r="A203" s="2" t="s">
        <v>163</v>
      </c>
      <c r="B203" s="61" t="s">
        <v>3</v>
      </c>
      <c r="C203" s="4">
        <v>1</v>
      </c>
      <c r="D203" s="5">
        <v>100</v>
      </c>
      <c r="E203" s="2" t="s">
        <v>29</v>
      </c>
      <c r="F203" s="2" t="s">
        <v>12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108">
        <f t="shared" si="3"/>
        <v>0</v>
      </c>
    </row>
    <row r="204" spans="1:19" ht="12.75">
      <c r="A204" s="2" t="s">
        <v>15</v>
      </c>
      <c r="B204" s="61" t="s">
        <v>3</v>
      </c>
      <c r="C204" s="4">
        <v>1</v>
      </c>
      <c r="D204" s="5">
        <v>12</v>
      </c>
      <c r="E204" s="2" t="s">
        <v>55</v>
      </c>
      <c r="F204" s="2" t="s">
        <v>62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108">
        <f t="shared" si="3"/>
        <v>0</v>
      </c>
    </row>
    <row r="205" spans="1:19" ht="12.75">
      <c r="A205" s="2" t="s">
        <v>15</v>
      </c>
      <c r="B205" s="61" t="s">
        <v>3</v>
      </c>
      <c r="C205" s="4">
        <v>1</v>
      </c>
      <c r="D205" s="5">
        <v>12</v>
      </c>
      <c r="E205" s="2" t="s">
        <v>59</v>
      </c>
      <c r="F205" s="2" t="s">
        <v>62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108">
        <f t="shared" si="3"/>
        <v>0</v>
      </c>
    </row>
    <row r="206" spans="1:19" ht="12.75">
      <c r="A206" s="2" t="s">
        <v>15</v>
      </c>
      <c r="B206" s="61" t="s">
        <v>3</v>
      </c>
      <c r="C206" s="4">
        <v>1</v>
      </c>
      <c r="D206" s="5">
        <v>12</v>
      </c>
      <c r="E206" s="2" t="s">
        <v>22</v>
      </c>
      <c r="F206" s="2" t="s">
        <v>62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108">
        <f t="shared" si="3"/>
        <v>0</v>
      </c>
    </row>
    <row r="207" spans="1:19" ht="12.75">
      <c r="A207" s="2" t="s">
        <v>28</v>
      </c>
      <c r="B207" s="61" t="s">
        <v>3</v>
      </c>
      <c r="C207" s="4">
        <v>1</v>
      </c>
      <c r="D207" s="5">
        <v>6</v>
      </c>
      <c r="E207" s="2" t="s">
        <v>157</v>
      </c>
      <c r="F207" s="2" t="s">
        <v>62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108">
        <f t="shared" si="3"/>
        <v>0</v>
      </c>
    </row>
    <row r="208" spans="1:19" ht="12.75">
      <c r="A208" s="2" t="s">
        <v>60</v>
      </c>
      <c r="B208" s="2" t="s">
        <v>3</v>
      </c>
      <c r="C208" s="4">
        <v>1</v>
      </c>
      <c r="D208" s="5">
        <v>12</v>
      </c>
      <c r="E208" s="2" t="s">
        <v>61</v>
      </c>
      <c r="F208" s="2" t="s">
        <v>62</v>
      </c>
      <c r="G208" s="3">
        <v>1</v>
      </c>
      <c r="H208" s="3">
        <v>41</v>
      </c>
      <c r="I208" s="3">
        <v>37</v>
      </c>
      <c r="J208" s="3">
        <v>20</v>
      </c>
      <c r="K208" s="3">
        <v>25</v>
      </c>
      <c r="L208" s="3">
        <v>39</v>
      </c>
      <c r="M208" s="3">
        <v>53</v>
      </c>
      <c r="N208" s="3">
        <v>12</v>
      </c>
      <c r="O208" s="3">
        <v>37</v>
      </c>
      <c r="P208" s="3">
        <v>96</v>
      </c>
      <c r="Q208" s="3">
        <v>57</v>
      </c>
      <c r="R208" s="3">
        <v>32</v>
      </c>
      <c r="S208" s="108">
        <f t="shared" si="3"/>
        <v>450</v>
      </c>
    </row>
    <row r="209" spans="1:19" ht="12.75">
      <c r="A209" s="2" t="s">
        <v>60</v>
      </c>
      <c r="B209" s="2" t="s">
        <v>3</v>
      </c>
      <c r="C209" s="4">
        <v>1</v>
      </c>
      <c r="D209" s="5">
        <v>12</v>
      </c>
      <c r="E209" s="2" t="s">
        <v>85</v>
      </c>
      <c r="F209" s="2" t="s">
        <v>62</v>
      </c>
      <c r="G209" s="3">
        <v>136</v>
      </c>
      <c r="H209" s="3">
        <v>131</v>
      </c>
      <c r="I209" s="3">
        <v>41</v>
      </c>
      <c r="J209" s="3">
        <v>89</v>
      </c>
      <c r="K209" s="3">
        <v>69</v>
      </c>
      <c r="L209" s="3">
        <v>101</v>
      </c>
      <c r="M209" s="3">
        <v>51</v>
      </c>
      <c r="N209" s="3">
        <v>101</v>
      </c>
      <c r="O209" s="3">
        <v>111</v>
      </c>
      <c r="P209" s="3">
        <v>89</v>
      </c>
      <c r="Q209" s="3">
        <v>107</v>
      </c>
      <c r="R209" s="3">
        <v>87</v>
      </c>
      <c r="S209" s="108">
        <f t="shared" si="3"/>
        <v>1113</v>
      </c>
    </row>
    <row r="210" spans="1:19" ht="12.75">
      <c r="A210" s="2" t="s">
        <v>66</v>
      </c>
      <c r="B210" s="2" t="s">
        <v>3</v>
      </c>
      <c r="C210" s="4">
        <v>1</v>
      </c>
      <c r="D210" s="5">
        <v>2.5</v>
      </c>
      <c r="E210" s="2" t="s">
        <v>8</v>
      </c>
      <c r="F210" s="2" t="s">
        <v>83</v>
      </c>
      <c r="G210" s="3">
        <v>102</v>
      </c>
      <c r="H210" s="3">
        <v>114</v>
      </c>
      <c r="I210" s="3">
        <v>161</v>
      </c>
      <c r="J210" s="3">
        <v>136.5</v>
      </c>
      <c r="K210" s="3">
        <v>162.5</v>
      </c>
      <c r="L210" s="3">
        <v>183.5</v>
      </c>
      <c r="M210" s="3">
        <v>135.5</v>
      </c>
      <c r="N210" s="3">
        <v>191</v>
      </c>
      <c r="O210" s="3">
        <v>214.5</v>
      </c>
      <c r="P210" s="3">
        <v>130.5</v>
      </c>
      <c r="Q210" s="3">
        <v>150.5</v>
      </c>
      <c r="R210" s="3">
        <v>163</v>
      </c>
      <c r="S210" s="108">
        <f t="shared" si="3"/>
        <v>1844.5</v>
      </c>
    </row>
    <row r="211" spans="1:19" ht="12.75">
      <c r="A211" s="2" t="s">
        <v>93</v>
      </c>
      <c r="B211" s="2" t="s">
        <v>3</v>
      </c>
      <c r="C211" s="4">
        <v>1</v>
      </c>
      <c r="D211" s="5">
        <v>30</v>
      </c>
      <c r="E211" s="2" t="s">
        <v>11</v>
      </c>
      <c r="F211" s="2" t="s">
        <v>109</v>
      </c>
      <c r="G211" s="3">
        <v>480</v>
      </c>
      <c r="H211" s="3">
        <v>820</v>
      </c>
      <c r="I211" s="3">
        <v>720</v>
      </c>
      <c r="J211" s="3">
        <v>330</v>
      </c>
      <c r="K211" s="3">
        <v>824</v>
      </c>
      <c r="L211" s="3">
        <v>490</v>
      </c>
      <c r="M211" s="3">
        <v>1290</v>
      </c>
      <c r="N211" s="3">
        <v>1215</v>
      </c>
      <c r="O211" s="3">
        <v>1030</v>
      </c>
      <c r="P211" s="3">
        <v>1034</v>
      </c>
      <c r="Q211" s="3">
        <v>1249</v>
      </c>
      <c r="R211" s="3">
        <v>1731</v>
      </c>
      <c r="S211" s="108">
        <f t="shared" si="3"/>
        <v>11213</v>
      </c>
    </row>
    <row r="212" spans="1:19" ht="12.75">
      <c r="A212" s="2" t="s">
        <v>93</v>
      </c>
      <c r="B212" s="2" t="s">
        <v>3</v>
      </c>
      <c r="C212" s="4">
        <v>1</v>
      </c>
      <c r="D212" s="5">
        <v>30</v>
      </c>
      <c r="E212" s="2" t="s">
        <v>82</v>
      </c>
      <c r="F212" s="2" t="s">
        <v>109</v>
      </c>
      <c r="G212" s="3">
        <v>700</v>
      </c>
      <c r="H212" s="3">
        <v>780</v>
      </c>
      <c r="I212" s="3">
        <v>750</v>
      </c>
      <c r="J212" s="3">
        <v>1339</v>
      </c>
      <c r="K212" s="3">
        <v>896</v>
      </c>
      <c r="L212" s="3">
        <v>1436</v>
      </c>
      <c r="M212" s="3">
        <v>1031</v>
      </c>
      <c r="N212" s="3">
        <v>776</v>
      </c>
      <c r="O212" s="3">
        <v>596</v>
      </c>
      <c r="P212" s="3">
        <v>793</v>
      </c>
      <c r="Q212" s="3">
        <v>495</v>
      </c>
      <c r="R212" s="3">
        <v>873</v>
      </c>
      <c r="S212" s="108">
        <f t="shared" si="3"/>
        <v>10465</v>
      </c>
    </row>
    <row r="213" spans="1:19" ht="12.75">
      <c r="A213" s="2" t="s">
        <v>93</v>
      </c>
      <c r="B213" s="2" t="s">
        <v>3</v>
      </c>
      <c r="C213" s="4">
        <v>1</v>
      </c>
      <c r="D213" s="5">
        <v>30</v>
      </c>
      <c r="E213" s="2" t="s">
        <v>110</v>
      </c>
      <c r="F213" s="2" t="s">
        <v>109</v>
      </c>
      <c r="G213" s="3">
        <v>435</v>
      </c>
      <c r="H213" s="3">
        <v>735</v>
      </c>
      <c r="I213" s="3">
        <v>561</v>
      </c>
      <c r="J213" s="3">
        <v>907</v>
      </c>
      <c r="K213" s="3">
        <v>750</v>
      </c>
      <c r="L213" s="3">
        <v>930</v>
      </c>
      <c r="M213" s="3">
        <v>720</v>
      </c>
      <c r="N213" s="3">
        <v>690</v>
      </c>
      <c r="O213" s="3">
        <v>660</v>
      </c>
      <c r="P213" s="3">
        <v>210</v>
      </c>
      <c r="Q213" s="3">
        <v>750</v>
      </c>
      <c r="R213" s="3">
        <v>390</v>
      </c>
      <c r="S213" s="108">
        <f t="shared" si="3"/>
        <v>7738</v>
      </c>
    </row>
    <row r="214" spans="1:19" ht="12.75">
      <c r="A214" s="2" t="s">
        <v>75</v>
      </c>
      <c r="B214" s="61" t="s">
        <v>3</v>
      </c>
      <c r="C214" s="4">
        <v>1</v>
      </c>
      <c r="D214" s="5">
        <v>1</v>
      </c>
      <c r="E214" s="2" t="s">
        <v>76</v>
      </c>
      <c r="F214" s="2" t="s">
        <v>77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108">
        <f t="shared" si="3"/>
        <v>0</v>
      </c>
    </row>
    <row r="215" spans="1:19" ht="12.75">
      <c r="A215" s="2" t="s">
        <v>75</v>
      </c>
      <c r="B215" s="61" t="s">
        <v>3</v>
      </c>
      <c r="C215" s="4">
        <v>1</v>
      </c>
      <c r="D215" s="5">
        <v>1</v>
      </c>
      <c r="E215" s="2" t="s">
        <v>78</v>
      </c>
      <c r="F215" s="2" t="s">
        <v>77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108">
        <f t="shared" si="3"/>
        <v>0</v>
      </c>
    </row>
    <row r="216" spans="1:19" ht="12.75">
      <c r="A216" s="2" t="s">
        <v>75</v>
      </c>
      <c r="B216" s="61" t="s">
        <v>3</v>
      </c>
      <c r="C216" s="4">
        <v>1</v>
      </c>
      <c r="D216" s="5">
        <v>1</v>
      </c>
      <c r="E216" s="2" t="s">
        <v>79</v>
      </c>
      <c r="F216" s="2" t="s">
        <v>77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108">
        <f t="shared" si="3"/>
        <v>0</v>
      </c>
    </row>
    <row r="217" spans="1:19" ht="12.75">
      <c r="A217" s="2" t="s">
        <v>75</v>
      </c>
      <c r="B217" s="61" t="s">
        <v>3</v>
      </c>
      <c r="C217" s="4">
        <v>1</v>
      </c>
      <c r="D217" s="5">
        <v>1</v>
      </c>
      <c r="E217" s="2" t="s">
        <v>80</v>
      </c>
      <c r="F217" s="2" t="s">
        <v>77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108">
        <f t="shared" si="3"/>
        <v>0</v>
      </c>
    </row>
    <row r="218" spans="1:19" ht="12.75">
      <c r="A218" s="2" t="s">
        <v>75</v>
      </c>
      <c r="B218" s="2" t="s">
        <v>3</v>
      </c>
      <c r="C218" s="4">
        <v>1</v>
      </c>
      <c r="D218" s="5">
        <v>5</v>
      </c>
      <c r="E218" s="2" t="s">
        <v>129</v>
      </c>
      <c r="F218" s="2" t="s">
        <v>77</v>
      </c>
      <c r="G218" s="3">
        <v>601</v>
      </c>
      <c r="H218" s="3">
        <v>533</v>
      </c>
      <c r="I218" s="3">
        <v>429</v>
      </c>
      <c r="J218" s="3">
        <v>555</v>
      </c>
      <c r="K218" s="3">
        <v>515</v>
      </c>
      <c r="L218" s="3">
        <v>605</v>
      </c>
      <c r="M218" s="3">
        <v>558</v>
      </c>
      <c r="N218" s="3">
        <v>581</v>
      </c>
      <c r="O218" s="3">
        <v>424</v>
      </c>
      <c r="P218" s="3">
        <v>502</v>
      </c>
      <c r="Q218" s="3">
        <v>651</v>
      </c>
      <c r="R218" s="3">
        <v>513</v>
      </c>
      <c r="S218" s="108">
        <f t="shared" si="3"/>
        <v>6467</v>
      </c>
    </row>
    <row r="219" spans="1:19" ht="12.75">
      <c r="A219" s="2" t="s">
        <v>75</v>
      </c>
      <c r="B219" s="2" t="s">
        <v>3</v>
      </c>
      <c r="C219" s="4">
        <v>1</v>
      </c>
      <c r="D219" s="5">
        <v>5</v>
      </c>
      <c r="E219" s="2" t="s">
        <v>76</v>
      </c>
      <c r="F219" s="2" t="s">
        <v>77</v>
      </c>
      <c r="G219" s="3">
        <v>5462</v>
      </c>
      <c r="H219" s="3">
        <v>5446</v>
      </c>
      <c r="I219" s="3">
        <v>5797</v>
      </c>
      <c r="J219" s="3">
        <v>5326</v>
      </c>
      <c r="K219" s="3">
        <v>5069</v>
      </c>
      <c r="L219" s="3">
        <v>5876</v>
      </c>
      <c r="M219" s="3">
        <v>5696</v>
      </c>
      <c r="N219" s="3">
        <v>5429</v>
      </c>
      <c r="O219" s="3">
        <v>5769</v>
      </c>
      <c r="P219" s="3">
        <v>5058</v>
      </c>
      <c r="Q219" s="3">
        <v>5298</v>
      </c>
      <c r="R219" s="3">
        <v>5370</v>
      </c>
      <c r="S219" s="108">
        <f t="shared" si="3"/>
        <v>65596</v>
      </c>
    </row>
    <row r="220" spans="1:19" ht="12.75">
      <c r="A220" s="2" t="s">
        <v>75</v>
      </c>
      <c r="B220" s="2" t="s">
        <v>3</v>
      </c>
      <c r="C220" s="4">
        <v>1</v>
      </c>
      <c r="D220" s="5">
        <v>5</v>
      </c>
      <c r="E220" s="2" t="s">
        <v>78</v>
      </c>
      <c r="F220" s="2" t="s">
        <v>77</v>
      </c>
      <c r="G220" s="3">
        <v>5066</v>
      </c>
      <c r="H220" s="3">
        <v>5039</v>
      </c>
      <c r="I220" s="3">
        <v>5386</v>
      </c>
      <c r="J220" s="3">
        <v>5075</v>
      </c>
      <c r="K220" s="3">
        <v>4327</v>
      </c>
      <c r="L220" s="3">
        <v>5157</v>
      </c>
      <c r="M220" s="3">
        <v>4512</v>
      </c>
      <c r="N220" s="3">
        <v>4905</v>
      </c>
      <c r="O220" s="3">
        <v>4798</v>
      </c>
      <c r="P220" s="3">
        <v>4891</v>
      </c>
      <c r="Q220" s="3">
        <v>5039</v>
      </c>
      <c r="R220" s="3">
        <v>4731</v>
      </c>
      <c r="S220" s="108">
        <f t="shared" si="3"/>
        <v>58926</v>
      </c>
    </row>
    <row r="221" spans="1:19" ht="12.75">
      <c r="A221" s="2" t="s">
        <v>75</v>
      </c>
      <c r="B221" s="2" t="s">
        <v>3</v>
      </c>
      <c r="C221" s="4">
        <v>1</v>
      </c>
      <c r="D221" s="5">
        <v>5</v>
      </c>
      <c r="E221" s="2" t="s">
        <v>79</v>
      </c>
      <c r="F221" s="2" t="s">
        <v>77</v>
      </c>
      <c r="G221" s="3">
        <v>4354</v>
      </c>
      <c r="H221" s="3">
        <v>3719</v>
      </c>
      <c r="I221" s="3">
        <v>4461</v>
      </c>
      <c r="J221" s="3">
        <v>3741</v>
      </c>
      <c r="K221" s="3">
        <v>3717</v>
      </c>
      <c r="L221" s="3">
        <v>4588</v>
      </c>
      <c r="M221" s="3">
        <v>4173</v>
      </c>
      <c r="N221" s="3">
        <v>4015</v>
      </c>
      <c r="O221" s="3">
        <v>4258</v>
      </c>
      <c r="P221" s="3">
        <v>3710</v>
      </c>
      <c r="Q221" s="3">
        <v>4204</v>
      </c>
      <c r="R221" s="3">
        <v>3823</v>
      </c>
      <c r="S221" s="108">
        <f t="shared" si="3"/>
        <v>48763</v>
      </c>
    </row>
    <row r="222" spans="1:19" ht="12.75">
      <c r="A222" s="2" t="s">
        <v>75</v>
      </c>
      <c r="B222" s="2" t="s">
        <v>3</v>
      </c>
      <c r="C222" s="4">
        <v>1</v>
      </c>
      <c r="D222" s="5">
        <v>5</v>
      </c>
      <c r="E222" s="2" t="s">
        <v>80</v>
      </c>
      <c r="F222" s="2" t="s">
        <v>77</v>
      </c>
      <c r="G222" s="3">
        <v>4509</v>
      </c>
      <c r="H222" s="3">
        <v>4841</v>
      </c>
      <c r="I222" s="3">
        <v>5277</v>
      </c>
      <c r="J222" s="3">
        <v>4644</v>
      </c>
      <c r="K222" s="3">
        <v>4114</v>
      </c>
      <c r="L222" s="3">
        <v>4802</v>
      </c>
      <c r="M222" s="3">
        <v>4558</v>
      </c>
      <c r="N222" s="3">
        <v>4529</v>
      </c>
      <c r="O222" s="3">
        <v>5115</v>
      </c>
      <c r="P222" s="3">
        <v>4346</v>
      </c>
      <c r="Q222" s="3">
        <v>4632</v>
      </c>
      <c r="R222" s="3">
        <v>4403</v>
      </c>
      <c r="S222" s="108">
        <f t="shared" si="3"/>
        <v>55770</v>
      </c>
    </row>
    <row r="223" spans="1:19" ht="12.75">
      <c r="A223" s="2" t="s">
        <v>15</v>
      </c>
      <c r="B223" s="61" t="s">
        <v>3</v>
      </c>
      <c r="C223" s="4">
        <v>1</v>
      </c>
      <c r="D223" s="5">
        <v>15</v>
      </c>
      <c r="E223" s="2" t="s">
        <v>19</v>
      </c>
      <c r="F223" s="2" t="s">
        <v>10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108">
        <f t="shared" si="3"/>
        <v>0</v>
      </c>
    </row>
    <row r="224" spans="1:19" ht="12.75">
      <c r="A224" s="2" t="s">
        <v>15</v>
      </c>
      <c r="B224" s="2" t="s">
        <v>3</v>
      </c>
      <c r="C224" s="4">
        <v>1</v>
      </c>
      <c r="D224" s="5">
        <v>30</v>
      </c>
      <c r="E224" s="2" t="s">
        <v>19</v>
      </c>
      <c r="F224" s="2" t="s">
        <v>10</v>
      </c>
      <c r="G224" s="3">
        <v>180</v>
      </c>
      <c r="H224" s="3">
        <v>600</v>
      </c>
      <c r="I224" s="3">
        <v>300</v>
      </c>
      <c r="J224" s="3">
        <v>240</v>
      </c>
      <c r="K224" s="3">
        <v>210</v>
      </c>
      <c r="L224" s="3">
        <v>450</v>
      </c>
      <c r="M224" s="3">
        <v>300</v>
      </c>
      <c r="N224" s="3">
        <v>180</v>
      </c>
      <c r="O224" s="3">
        <v>360</v>
      </c>
      <c r="P224" s="3">
        <v>180</v>
      </c>
      <c r="Q224" s="3">
        <v>150</v>
      </c>
      <c r="R224" s="3">
        <v>752</v>
      </c>
      <c r="S224" s="108">
        <f t="shared" si="3"/>
        <v>3902</v>
      </c>
    </row>
    <row r="225" spans="1:19" ht="12.75">
      <c r="A225" s="2" t="s">
        <v>15</v>
      </c>
      <c r="B225" s="2" t="s">
        <v>3</v>
      </c>
      <c r="C225" s="4">
        <v>1</v>
      </c>
      <c r="D225" s="5">
        <v>100</v>
      </c>
      <c r="E225" s="2" t="s">
        <v>17</v>
      </c>
      <c r="F225" s="2" t="s">
        <v>10</v>
      </c>
      <c r="G225" s="3">
        <v>2000</v>
      </c>
      <c r="H225" s="3">
        <v>500</v>
      </c>
      <c r="I225" s="3">
        <v>2370</v>
      </c>
      <c r="J225" s="3">
        <v>300</v>
      </c>
      <c r="K225" s="3">
        <v>421</v>
      </c>
      <c r="L225" s="3">
        <v>1931</v>
      </c>
      <c r="M225" s="3">
        <v>801</v>
      </c>
      <c r="N225" s="3">
        <v>1172</v>
      </c>
      <c r="O225" s="3">
        <v>1360</v>
      </c>
      <c r="P225" s="3">
        <v>0</v>
      </c>
      <c r="Q225" s="3">
        <v>100</v>
      </c>
      <c r="R225" s="3">
        <v>0</v>
      </c>
      <c r="S225" s="108">
        <f t="shared" si="3"/>
        <v>10955</v>
      </c>
    </row>
    <row r="226" spans="1:19" ht="12.75">
      <c r="A226" s="2" t="s">
        <v>15</v>
      </c>
      <c r="B226" s="2" t="s">
        <v>3</v>
      </c>
      <c r="C226" s="4">
        <v>1</v>
      </c>
      <c r="D226" s="5">
        <v>100</v>
      </c>
      <c r="E226" s="2" t="s">
        <v>18</v>
      </c>
      <c r="F226" s="2" t="s">
        <v>10</v>
      </c>
      <c r="G226" s="3">
        <v>30</v>
      </c>
      <c r="H226" s="3">
        <v>240</v>
      </c>
      <c r="I226" s="3">
        <v>250</v>
      </c>
      <c r="J226" s="3">
        <v>0</v>
      </c>
      <c r="K226" s="3">
        <v>0</v>
      </c>
      <c r="L226" s="3">
        <v>1</v>
      </c>
      <c r="M226" s="3">
        <v>20</v>
      </c>
      <c r="N226" s="3">
        <v>410</v>
      </c>
      <c r="O226" s="3">
        <v>510</v>
      </c>
      <c r="P226" s="3">
        <v>75</v>
      </c>
      <c r="Q226" s="3">
        <v>410</v>
      </c>
      <c r="R226" s="3">
        <v>0</v>
      </c>
      <c r="S226" s="108">
        <f t="shared" si="3"/>
        <v>1946</v>
      </c>
    </row>
    <row r="227" spans="1:19" ht="12.75">
      <c r="A227" s="2" t="s">
        <v>15</v>
      </c>
      <c r="B227" s="2" t="s">
        <v>3</v>
      </c>
      <c r="C227" s="4">
        <v>1</v>
      </c>
      <c r="D227" s="5">
        <v>120</v>
      </c>
      <c r="E227" s="2" t="s">
        <v>19</v>
      </c>
      <c r="F227" s="2" t="s">
        <v>10</v>
      </c>
      <c r="G227" s="3">
        <v>4232</v>
      </c>
      <c r="H227" s="3">
        <v>3029.5</v>
      </c>
      <c r="I227" s="3">
        <v>4352</v>
      </c>
      <c r="J227" s="3">
        <v>3265</v>
      </c>
      <c r="K227" s="3">
        <v>3022</v>
      </c>
      <c r="L227" s="3">
        <v>3118</v>
      </c>
      <c r="M227" s="3">
        <v>4796</v>
      </c>
      <c r="N227" s="3">
        <v>3256</v>
      </c>
      <c r="O227" s="3">
        <v>3148</v>
      </c>
      <c r="P227" s="3">
        <v>2315</v>
      </c>
      <c r="Q227" s="3">
        <v>3775.5</v>
      </c>
      <c r="R227" s="3">
        <v>3211</v>
      </c>
      <c r="S227" s="108">
        <f t="shared" si="3"/>
        <v>41520</v>
      </c>
    </row>
    <row r="228" spans="1:19" ht="12.75">
      <c r="A228" s="2" t="s">
        <v>15</v>
      </c>
      <c r="B228" s="2" t="s">
        <v>3</v>
      </c>
      <c r="C228" s="4">
        <v>1</v>
      </c>
      <c r="D228" s="5">
        <v>240</v>
      </c>
      <c r="E228" s="2" t="s">
        <v>19</v>
      </c>
      <c r="F228" s="2" t="s">
        <v>10</v>
      </c>
      <c r="G228" s="3">
        <v>330</v>
      </c>
      <c r="H228" s="3">
        <v>180</v>
      </c>
      <c r="I228" s="3">
        <v>220</v>
      </c>
      <c r="J228" s="3">
        <v>334</v>
      </c>
      <c r="K228" s="3">
        <v>100</v>
      </c>
      <c r="L228" s="3">
        <v>100</v>
      </c>
      <c r="M228" s="3">
        <v>110</v>
      </c>
      <c r="N228" s="3">
        <v>0</v>
      </c>
      <c r="O228" s="3">
        <v>530</v>
      </c>
      <c r="P228" s="3">
        <v>0</v>
      </c>
      <c r="Q228" s="3">
        <v>0</v>
      </c>
      <c r="R228" s="3">
        <v>30</v>
      </c>
      <c r="S228" s="108">
        <f t="shared" si="3"/>
        <v>1934</v>
      </c>
    </row>
    <row r="229" spans="1:19" ht="12.75">
      <c r="A229" s="2" t="s">
        <v>15</v>
      </c>
      <c r="B229" s="2" t="s">
        <v>3</v>
      </c>
      <c r="C229" s="4">
        <v>1</v>
      </c>
      <c r="D229" s="5">
        <v>500</v>
      </c>
      <c r="E229" s="2" t="s">
        <v>17</v>
      </c>
      <c r="F229" s="2" t="s">
        <v>10</v>
      </c>
      <c r="G229" s="3">
        <v>3716</v>
      </c>
      <c r="H229" s="3">
        <v>12718</v>
      </c>
      <c r="I229" s="3">
        <v>9827</v>
      </c>
      <c r="J229" s="3">
        <v>11297</v>
      </c>
      <c r="K229" s="3">
        <v>10485</v>
      </c>
      <c r="L229" s="3">
        <v>12230</v>
      </c>
      <c r="M229" s="3">
        <v>15282</v>
      </c>
      <c r="N229" s="3">
        <v>11751</v>
      </c>
      <c r="O229" s="3">
        <v>1094</v>
      </c>
      <c r="P229" s="3">
        <v>15802</v>
      </c>
      <c r="Q229" s="3">
        <v>11533</v>
      </c>
      <c r="R229" s="3">
        <v>9648</v>
      </c>
      <c r="S229" s="108">
        <f t="shared" si="3"/>
        <v>125383</v>
      </c>
    </row>
    <row r="230" spans="1:19" ht="12.75">
      <c r="A230" s="2" t="s">
        <v>15</v>
      </c>
      <c r="B230" s="2" t="s">
        <v>3</v>
      </c>
      <c r="C230" s="4">
        <v>1</v>
      </c>
      <c r="D230" s="5">
        <v>500</v>
      </c>
      <c r="E230" s="2" t="s">
        <v>18</v>
      </c>
      <c r="F230" s="2" t="s">
        <v>10</v>
      </c>
      <c r="G230" s="3">
        <v>0</v>
      </c>
      <c r="H230" s="3">
        <v>630</v>
      </c>
      <c r="I230" s="3">
        <v>1060</v>
      </c>
      <c r="J230" s="3">
        <v>0</v>
      </c>
      <c r="K230" s="3">
        <v>595</v>
      </c>
      <c r="L230" s="3">
        <v>60</v>
      </c>
      <c r="M230" s="3">
        <v>120</v>
      </c>
      <c r="N230" s="3">
        <v>0</v>
      </c>
      <c r="O230" s="3">
        <v>0</v>
      </c>
      <c r="P230" s="3">
        <v>15</v>
      </c>
      <c r="Q230" s="3">
        <v>100</v>
      </c>
      <c r="R230" s="3">
        <v>300</v>
      </c>
      <c r="S230" s="108">
        <f t="shared" si="3"/>
        <v>2880</v>
      </c>
    </row>
    <row r="231" spans="1:19" ht="12.75">
      <c r="A231" s="2" t="s">
        <v>15</v>
      </c>
      <c r="B231" s="2" t="s">
        <v>3</v>
      </c>
      <c r="C231" s="4">
        <v>30</v>
      </c>
      <c r="D231" s="5">
        <v>1</v>
      </c>
      <c r="E231" s="2" t="s">
        <v>19</v>
      </c>
      <c r="F231" s="2" t="s">
        <v>10</v>
      </c>
      <c r="G231" s="3">
        <v>0</v>
      </c>
      <c r="H231" s="3">
        <v>1</v>
      </c>
      <c r="I231" s="3">
        <v>0</v>
      </c>
      <c r="J231" s="3">
        <v>3</v>
      </c>
      <c r="K231" s="3">
        <v>0</v>
      </c>
      <c r="L231" s="3">
        <v>1</v>
      </c>
      <c r="M231" s="3">
        <v>1</v>
      </c>
      <c r="N231" s="3">
        <v>0</v>
      </c>
      <c r="O231" s="3">
        <v>0</v>
      </c>
      <c r="P231" s="3">
        <v>0</v>
      </c>
      <c r="Q231" s="3">
        <v>0</v>
      </c>
      <c r="R231" s="3">
        <v>1</v>
      </c>
      <c r="S231" s="108">
        <f t="shared" si="3"/>
        <v>7</v>
      </c>
    </row>
    <row r="232" spans="1:19" ht="12.75">
      <c r="A232" s="2" t="s">
        <v>15</v>
      </c>
      <c r="B232" s="2" t="s">
        <v>3</v>
      </c>
      <c r="C232" s="4">
        <v>40</v>
      </c>
      <c r="D232" s="5">
        <v>5</v>
      </c>
      <c r="E232" s="2" t="s">
        <v>17</v>
      </c>
      <c r="F232" s="2" t="s">
        <v>10</v>
      </c>
      <c r="G232" s="3">
        <v>2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50</v>
      </c>
      <c r="O232" s="3">
        <v>0</v>
      </c>
      <c r="P232" s="3">
        <v>2</v>
      </c>
      <c r="Q232" s="3">
        <v>0</v>
      </c>
      <c r="R232" s="3">
        <v>1</v>
      </c>
      <c r="S232" s="108">
        <f t="shared" si="3"/>
        <v>55</v>
      </c>
    </row>
    <row r="233" spans="1:19" ht="12.75">
      <c r="A233" s="2" t="s">
        <v>15</v>
      </c>
      <c r="B233" s="2" t="s">
        <v>3</v>
      </c>
      <c r="C233" s="4">
        <v>40</v>
      </c>
      <c r="D233" s="5">
        <v>10</v>
      </c>
      <c r="E233" s="2" t="s">
        <v>17</v>
      </c>
      <c r="F233" s="2" t="s">
        <v>10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1</v>
      </c>
      <c r="P233" s="3">
        <v>0</v>
      </c>
      <c r="Q233" s="3">
        <v>0</v>
      </c>
      <c r="R233" s="3">
        <v>0</v>
      </c>
      <c r="S233" s="108">
        <f t="shared" si="3"/>
        <v>1</v>
      </c>
    </row>
    <row r="234" spans="1:19" ht="12.75">
      <c r="A234" s="2" t="s">
        <v>58</v>
      </c>
      <c r="B234" s="2" t="s">
        <v>3</v>
      </c>
      <c r="C234" s="4">
        <v>1</v>
      </c>
      <c r="D234" s="5">
        <v>500</v>
      </c>
      <c r="E234" s="2" t="s">
        <v>54</v>
      </c>
      <c r="F234" s="2" t="s">
        <v>10</v>
      </c>
      <c r="G234" s="3">
        <v>695</v>
      </c>
      <c r="H234" s="3">
        <v>1468</v>
      </c>
      <c r="I234" s="3">
        <v>1709</v>
      </c>
      <c r="J234" s="3">
        <v>1427</v>
      </c>
      <c r="K234" s="3">
        <v>1598</v>
      </c>
      <c r="L234" s="3">
        <v>1486</v>
      </c>
      <c r="M234" s="3">
        <v>1965</v>
      </c>
      <c r="N234" s="3">
        <v>1485</v>
      </c>
      <c r="O234" s="3">
        <v>1468</v>
      </c>
      <c r="P234" s="3">
        <v>1916</v>
      </c>
      <c r="Q234" s="3">
        <v>636</v>
      </c>
      <c r="R234" s="3">
        <v>1865</v>
      </c>
      <c r="S234" s="108">
        <f t="shared" si="3"/>
        <v>17718</v>
      </c>
    </row>
    <row r="235" spans="1:19" ht="12.75">
      <c r="A235" s="2" t="s">
        <v>58</v>
      </c>
      <c r="B235" s="2" t="s">
        <v>3</v>
      </c>
      <c r="C235" s="4">
        <v>1</v>
      </c>
      <c r="D235" s="5">
        <v>500</v>
      </c>
      <c r="E235" s="2" t="s">
        <v>17</v>
      </c>
      <c r="F235" s="2" t="s">
        <v>10</v>
      </c>
      <c r="G235" s="3">
        <v>6</v>
      </c>
      <c r="H235" s="3">
        <v>0</v>
      </c>
      <c r="I235" s="3">
        <v>45</v>
      </c>
      <c r="J235" s="3">
        <v>0</v>
      </c>
      <c r="K235" s="3">
        <v>0</v>
      </c>
      <c r="L235" s="3">
        <v>4</v>
      </c>
      <c r="M235" s="3">
        <v>0</v>
      </c>
      <c r="N235" s="3">
        <v>25</v>
      </c>
      <c r="O235" s="3">
        <v>0</v>
      </c>
      <c r="P235" s="3">
        <v>0</v>
      </c>
      <c r="Q235" s="3">
        <v>0</v>
      </c>
      <c r="R235" s="3">
        <v>25</v>
      </c>
      <c r="S235" s="108">
        <f t="shared" si="3"/>
        <v>105</v>
      </c>
    </row>
    <row r="236" spans="1:19" ht="12.75">
      <c r="A236" s="2" t="s">
        <v>39</v>
      </c>
      <c r="B236" s="61" t="s">
        <v>3</v>
      </c>
      <c r="C236" s="4">
        <v>1</v>
      </c>
      <c r="D236" s="5">
        <v>118</v>
      </c>
      <c r="E236" s="2" t="s">
        <v>127</v>
      </c>
      <c r="F236" s="2" t="s">
        <v>10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108">
        <f t="shared" si="3"/>
        <v>0</v>
      </c>
    </row>
    <row r="237" spans="1:19" ht="12.75">
      <c r="A237" s="2" t="s">
        <v>39</v>
      </c>
      <c r="B237" s="2" t="s">
        <v>3</v>
      </c>
      <c r="C237" s="4">
        <v>1</v>
      </c>
      <c r="D237" s="5">
        <v>118</v>
      </c>
      <c r="E237" s="2" t="s">
        <v>126</v>
      </c>
      <c r="F237" s="2" t="s">
        <v>10</v>
      </c>
      <c r="G237" s="3">
        <v>44628</v>
      </c>
      <c r="H237" s="3">
        <v>25345</v>
      </c>
      <c r="I237" s="3">
        <v>33108</v>
      </c>
      <c r="J237" s="3">
        <v>29872</v>
      </c>
      <c r="K237" s="3">
        <v>38851</v>
      </c>
      <c r="L237" s="3">
        <v>37484</v>
      </c>
      <c r="M237" s="3">
        <v>54859</v>
      </c>
      <c r="N237" s="3">
        <v>33581</v>
      </c>
      <c r="O237" s="3">
        <v>34955</v>
      </c>
      <c r="P237" s="3">
        <v>31072</v>
      </c>
      <c r="Q237" s="3">
        <v>32333</v>
      </c>
      <c r="R237" s="3">
        <v>34071</v>
      </c>
      <c r="S237" s="108">
        <f t="shared" si="3"/>
        <v>430159</v>
      </c>
    </row>
    <row r="238" spans="1:19" ht="12.75">
      <c r="A238" s="2" t="s">
        <v>39</v>
      </c>
      <c r="B238" s="2" t="s">
        <v>3</v>
      </c>
      <c r="C238" s="4">
        <v>1</v>
      </c>
      <c r="D238" s="5">
        <v>473</v>
      </c>
      <c r="E238" s="2" t="s">
        <v>127</v>
      </c>
      <c r="F238" s="2" t="s">
        <v>10</v>
      </c>
      <c r="G238" s="3">
        <v>50</v>
      </c>
      <c r="H238" s="3">
        <v>0</v>
      </c>
      <c r="I238" s="3">
        <v>30</v>
      </c>
      <c r="J238" s="3">
        <v>0</v>
      </c>
      <c r="K238" s="3">
        <v>0</v>
      </c>
      <c r="L238" s="3">
        <v>3750</v>
      </c>
      <c r="M238" s="3">
        <v>900</v>
      </c>
      <c r="N238" s="3">
        <v>7688</v>
      </c>
      <c r="O238" s="3">
        <v>600</v>
      </c>
      <c r="P238" s="3">
        <v>1800</v>
      </c>
      <c r="Q238" s="3">
        <v>0</v>
      </c>
      <c r="R238" s="3">
        <v>0</v>
      </c>
      <c r="S238" s="108">
        <f t="shared" si="3"/>
        <v>14818</v>
      </c>
    </row>
    <row r="239" spans="1:19" ht="12.75">
      <c r="A239" s="2" t="s">
        <v>39</v>
      </c>
      <c r="B239" s="2" t="s">
        <v>3</v>
      </c>
      <c r="C239" s="4">
        <v>1</v>
      </c>
      <c r="D239" s="5">
        <v>473</v>
      </c>
      <c r="E239" s="2" t="s">
        <v>126</v>
      </c>
      <c r="F239" s="2" t="s">
        <v>10</v>
      </c>
      <c r="G239" s="3">
        <v>186938</v>
      </c>
      <c r="H239" s="3">
        <v>188895</v>
      </c>
      <c r="I239" s="3">
        <v>206540</v>
      </c>
      <c r="J239" s="3">
        <v>225601.4</v>
      </c>
      <c r="K239" s="3">
        <v>214981</v>
      </c>
      <c r="L239" s="3">
        <v>242909</v>
      </c>
      <c r="M239" s="3">
        <v>222345</v>
      </c>
      <c r="N239" s="3">
        <v>203124</v>
      </c>
      <c r="O239" s="3">
        <v>203587</v>
      </c>
      <c r="P239" s="3">
        <v>177163</v>
      </c>
      <c r="Q239" s="3">
        <v>175583</v>
      </c>
      <c r="R239" s="3">
        <v>193587</v>
      </c>
      <c r="S239" s="108">
        <f t="shared" si="3"/>
        <v>2441253.4</v>
      </c>
    </row>
    <row r="240" spans="1:19" ht="12.75">
      <c r="A240" s="2" t="s">
        <v>39</v>
      </c>
      <c r="B240" s="61" t="s">
        <v>3</v>
      </c>
      <c r="C240" s="4">
        <v>1</v>
      </c>
      <c r="D240" s="5">
        <v>473</v>
      </c>
      <c r="E240" s="2" t="s">
        <v>194</v>
      </c>
      <c r="F240" s="2" t="s">
        <v>10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108">
        <f t="shared" si="3"/>
        <v>0</v>
      </c>
    </row>
    <row r="241" spans="1:19" ht="12.75">
      <c r="A241" s="2" t="s">
        <v>39</v>
      </c>
      <c r="B241" s="2" t="s">
        <v>3</v>
      </c>
      <c r="C241" s="4">
        <v>1</v>
      </c>
      <c r="D241" s="5">
        <v>473</v>
      </c>
      <c r="E241" s="2" t="s">
        <v>144</v>
      </c>
      <c r="F241" s="2" t="s">
        <v>10</v>
      </c>
      <c r="G241" s="3">
        <v>0</v>
      </c>
      <c r="H241" s="3">
        <v>0</v>
      </c>
      <c r="I241" s="3">
        <v>0</v>
      </c>
      <c r="J241" s="3">
        <v>180</v>
      </c>
      <c r="K241" s="3">
        <v>0</v>
      </c>
      <c r="L241" s="3">
        <v>180</v>
      </c>
      <c r="M241" s="3">
        <v>0</v>
      </c>
      <c r="N241" s="3">
        <v>0</v>
      </c>
      <c r="O241" s="3">
        <v>0</v>
      </c>
      <c r="P241" s="3">
        <v>0</v>
      </c>
      <c r="Q241" s="3">
        <v>946</v>
      </c>
      <c r="R241" s="3">
        <v>0</v>
      </c>
      <c r="S241" s="108">
        <f t="shared" si="3"/>
        <v>1306</v>
      </c>
    </row>
    <row r="242" spans="1:19" ht="12.75">
      <c r="A242" s="2" t="s">
        <v>39</v>
      </c>
      <c r="B242" s="61" t="s">
        <v>3</v>
      </c>
      <c r="C242" s="4">
        <v>1</v>
      </c>
      <c r="D242" s="5">
        <v>474</v>
      </c>
      <c r="E242" s="2" t="s">
        <v>127</v>
      </c>
      <c r="F242" s="2" t="s">
        <v>10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108">
        <f t="shared" si="3"/>
        <v>0</v>
      </c>
    </row>
    <row r="243" spans="1:19" ht="12.75">
      <c r="A243" s="2" t="s">
        <v>39</v>
      </c>
      <c r="B243" s="61" t="s">
        <v>3</v>
      </c>
      <c r="C243" s="4">
        <v>10</v>
      </c>
      <c r="D243" s="5">
        <v>7.5</v>
      </c>
      <c r="E243" s="2" t="s">
        <v>188</v>
      </c>
      <c r="F243" s="2" t="s">
        <v>10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108">
        <f t="shared" si="3"/>
        <v>0</v>
      </c>
    </row>
    <row r="244" spans="1:19" ht="12.75">
      <c r="A244" s="2" t="s">
        <v>39</v>
      </c>
      <c r="B244" s="61" t="s">
        <v>3</v>
      </c>
      <c r="C244" s="4">
        <v>10</v>
      </c>
      <c r="D244" s="5">
        <v>15</v>
      </c>
      <c r="E244" s="2" t="s">
        <v>187</v>
      </c>
      <c r="F244" s="2" t="s">
        <v>10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108">
        <f aca="true" t="shared" si="4" ref="S244:S305">SUM(G244:R244)</f>
        <v>0</v>
      </c>
    </row>
    <row r="245" spans="1:19" ht="12.75">
      <c r="A245" s="2" t="s">
        <v>39</v>
      </c>
      <c r="B245" s="2" t="s">
        <v>3</v>
      </c>
      <c r="C245" s="4">
        <v>40</v>
      </c>
      <c r="D245" s="5">
        <v>5</v>
      </c>
      <c r="E245" s="2" t="s">
        <v>142</v>
      </c>
      <c r="F245" s="2" t="s">
        <v>10</v>
      </c>
      <c r="G245" s="3">
        <v>0</v>
      </c>
      <c r="H245" s="3">
        <v>0</v>
      </c>
      <c r="I245" s="3">
        <v>0</v>
      </c>
      <c r="J245" s="3">
        <v>900</v>
      </c>
      <c r="K245" s="3">
        <v>0</v>
      </c>
      <c r="L245" s="3">
        <v>900</v>
      </c>
      <c r="M245" s="3">
        <v>900</v>
      </c>
      <c r="N245" s="3">
        <v>0</v>
      </c>
      <c r="O245" s="3">
        <v>900</v>
      </c>
      <c r="P245" s="3">
        <v>300</v>
      </c>
      <c r="Q245" s="3">
        <v>0</v>
      </c>
      <c r="R245" s="3">
        <v>0</v>
      </c>
      <c r="S245" s="108">
        <f t="shared" si="4"/>
        <v>3900</v>
      </c>
    </row>
    <row r="246" spans="1:19" ht="12.75">
      <c r="A246" s="2" t="s">
        <v>39</v>
      </c>
      <c r="B246" s="2" t="s">
        <v>3</v>
      </c>
      <c r="C246" s="4">
        <v>40</v>
      </c>
      <c r="D246" s="5">
        <v>15</v>
      </c>
      <c r="E246" s="2" t="s">
        <v>146</v>
      </c>
      <c r="F246" s="2" t="s">
        <v>10</v>
      </c>
      <c r="G246" s="3">
        <v>8530</v>
      </c>
      <c r="H246" s="3">
        <v>9000</v>
      </c>
      <c r="I246" s="3">
        <v>4575</v>
      </c>
      <c r="J246" s="3">
        <v>5160</v>
      </c>
      <c r="K246" s="3">
        <v>10730</v>
      </c>
      <c r="L246" s="3">
        <v>17190</v>
      </c>
      <c r="M246" s="3">
        <v>7950</v>
      </c>
      <c r="N246" s="3">
        <v>142.5</v>
      </c>
      <c r="O246" s="3">
        <v>5655</v>
      </c>
      <c r="P246" s="3">
        <v>10430</v>
      </c>
      <c r="Q246" s="3">
        <v>7500</v>
      </c>
      <c r="R246" s="3">
        <v>10530</v>
      </c>
      <c r="S246" s="108">
        <f t="shared" si="4"/>
        <v>97392.5</v>
      </c>
    </row>
    <row r="247" spans="1:19" ht="12.75">
      <c r="A247" s="2" t="s">
        <v>50</v>
      </c>
      <c r="B247" s="2" t="s">
        <v>3</v>
      </c>
      <c r="C247" s="4">
        <v>1</v>
      </c>
      <c r="D247" s="5">
        <v>500</v>
      </c>
      <c r="E247" s="2" t="s">
        <v>51</v>
      </c>
      <c r="F247" s="2" t="s">
        <v>10</v>
      </c>
      <c r="G247" s="3">
        <v>89279</v>
      </c>
      <c r="H247" s="3">
        <v>78933</v>
      </c>
      <c r="I247" s="3">
        <v>82072</v>
      </c>
      <c r="J247" s="3">
        <v>87053</v>
      </c>
      <c r="K247" s="3">
        <v>85800</v>
      </c>
      <c r="L247" s="3">
        <v>84225</v>
      </c>
      <c r="M247" s="3">
        <v>87127</v>
      </c>
      <c r="N247" s="3">
        <v>85358</v>
      </c>
      <c r="O247" s="3">
        <v>87815</v>
      </c>
      <c r="P247" s="3">
        <v>72445</v>
      </c>
      <c r="Q247" s="3">
        <v>82053</v>
      </c>
      <c r="R247" s="3">
        <v>66470</v>
      </c>
      <c r="S247" s="108">
        <f t="shared" si="4"/>
        <v>988630</v>
      </c>
    </row>
    <row r="248" spans="1:19" ht="12.75">
      <c r="A248" s="2" t="s">
        <v>50</v>
      </c>
      <c r="B248" s="2" t="s">
        <v>3</v>
      </c>
      <c r="C248" s="4">
        <v>40</v>
      </c>
      <c r="D248" s="5">
        <v>5</v>
      </c>
      <c r="E248" s="2" t="s">
        <v>51</v>
      </c>
      <c r="F248" s="2" t="s">
        <v>10</v>
      </c>
      <c r="G248" s="3">
        <v>7380</v>
      </c>
      <c r="H248" s="3">
        <v>1210</v>
      </c>
      <c r="I248" s="3">
        <v>3010</v>
      </c>
      <c r="J248" s="3">
        <v>4210</v>
      </c>
      <c r="K248" s="3">
        <v>4920</v>
      </c>
      <c r="L248" s="3">
        <v>5535</v>
      </c>
      <c r="M248" s="3">
        <v>4827</v>
      </c>
      <c r="N248" s="3">
        <v>1123</v>
      </c>
      <c r="O248" s="3">
        <v>17</v>
      </c>
      <c r="P248" s="3">
        <v>683</v>
      </c>
      <c r="Q248" s="3">
        <v>24</v>
      </c>
      <c r="R248" s="3">
        <v>358</v>
      </c>
      <c r="S248" s="108">
        <f t="shared" si="4"/>
        <v>33297</v>
      </c>
    </row>
    <row r="249" spans="1:19" ht="12.75">
      <c r="A249" s="2" t="s">
        <v>53</v>
      </c>
      <c r="B249" s="61" t="s">
        <v>3</v>
      </c>
      <c r="C249" s="4">
        <v>1</v>
      </c>
      <c r="D249" s="5">
        <v>5</v>
      </c>
      <c r="E249" s="2" t="s">
        <v>54</v>
      </c>
      <c r="F249" s="2" t="s">
        <v>10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108">
        <f t="shared" si="4"/>
        <v>0</v>
      </c>
    </row>
    <row r="250" spans="1:19" ht="12.75">
      <c r="A250" s="2" t="s">
        <v>53</v>
      </c>
      <c r="B250" s="61" t="s">
        <v>3</v>
      </c>
      <c r="C250" s="4">
        <v>1</v>
      </c>
      <c r="D250" s="5">
        <v>100</v>
      </c>
      <c r="E250" s="2" t="s">
        <v>54</v>
      </c>
      <c r="F250" s="2" t="s">
        <v>10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108">
        <f t="shared" si="4"/>
        <v>0</v>
      </c>
    </row>
    <row r="251" spans="1:19" ht="12.75">
      <c r="A251" s="2" t="s">
        <v>53</v>
      </c>
      <c r="B251" s="2" t="s">
        <v>3</v>
      </c>
      <c r="C251" s="4">
        <v>1</v>
      </c>
      <c r="D251" s="5">
        <v>500</v>
      </c>
      <c r="E251" s="2" t="s">
        <v>54</v>
      </c>
      <c r="F251" s="2" t="s">
        <v>10</v>
      </c>
      <c r="G251" s="3">
        <v>103724</v>
      </c>
      <c r="H251" s="3">
        <v>81470</v>
      </c>
      <c r="I251" s="3">
        <v>89614</v>
      </c>
      <c r="J251" s="3">
        <v>72173</v>
      </c>
      <c r="K251" s="3">
        <v>49420</v>
      </c>
      <c r="L251" s="3">
        <v>56289</v>
      </c>
      <c r="M251" s="3">
        <v>48059</v>
      </c>
      <c r="N251" s="3">
        <v>57142</v>
      </c>
      <c r="O251" s="3">
        <v>48719</v>
      </c>
      <c r="P251" s="3">
        <v>54239</v>
      </c>
      <c r="Q251" s="3">
        <v>51159</v>
      </c>
      <c r="R251" s="3">
        <v>46931</v>
      </c>
      <c r="S251" s="108">
        <f t="shared" si="4"/>
        <v>758939</v>
      </c>
    </row>
    <row r="252" spans="1:19" ht="12.75">
      <c r="A252" s="2" t="s">
        <v>53</v>
      </c>
      <c r="B252" s="2" t="s">
        <v>3</v>
      </c>
      <c r="C252" s="4">
        <v>40</v>
      </c>
      <c r="D252" s="5">
        <v>5</v>
      </c>
      <c r="E252" s="2" t="s">
        <v>54</v>
      </c>
      <c r="F252" s="2" t="s">
        <v>10</v>
      </c>
      <c r="G252" s="3">
        <v>7450</v>
      </c>
      <c r="H252" s="3">
        <v>2090</v>
      </c>
      <c r="I252" s="3">
        <v>9251</v>
      </c>
      <c r="J252" s="3">
        <v>2580</v>
      </c>
      <c r="K252" s="3">
        <v>1215</v>
      </c>
      <c r="L252" s="3">
        <v>530</v>
      </c>
      <c r="M252" s="3">
        <v>0</v>
      </c>
      <c r="N252" s="3">
        <v>1170</v>
      </c>
      <c r="O252" s="3">
        <v>2050</v>
      </c>
      <c r="P252" s="3">
        <v>4610</v>
      </c>
      <c r="Q252" s="3">
        <v>2095</v>
      </c>
      <c r="R252" s="3">
        <v>775</v>
      </c>
      <c r="S252" s="108">
        <f t="shared" si="4"/>
        <v>33816</v>
      </c>
    </row>
    <row r="253" spans="1:19" ht="12.75">
      <c r="A253" s="2" t="s">
        <v>53</v>
      </c>
      <c r="B253" s="2" t="s">
        <v>3</v>
      </c>
      <c r="C253" s="4">
        <v>50</v>
      </c>
      <c r="D253" s="5">
        <v>5</v>
      </c>
      <c r="E253" s="2" t="s">
        <v>54</v>
      </c>
      <c r="F253" s="2" t="s">
        <v>10</v>
      </c>
      <c r="G253" s="3">
        <v>2310</v>
      </c>
      <c r="H253" s="3">
        <v>1655</v>
      </c>
      <c r="I253" s="3">
        <v>2026</v>
      </c>
      <c r="J253" s="3">
        <v>300</v>
      </c>
      <c r="K253" s="3">
        <v>5755</v>
      </c>
      <c r="L253" s="3">
        <v>1150</v>
      </c>
      <c r="M253" s="3">
        <v>2180</v>
      </c>
      <c r="N253" s="3">
        <v>2000</v>
      </c>
      <c r="O253" s="3">
        <v>2600</v>
      </c>
      <c r="P253" s="3">
        <v>1450</v>
      </c>
      <c r="Q253" s="3">
        <v>2015</v>
      </c>
      <c r="R253" s="3">
        <v>1350</v>
      </c>
      <c r="S253" s="108">
        <f t="shared" si="4"/>
        <v>24791</v>
      </c>
    </row>
    <row r="254" spans="1:19" ht="12.75">
      <c r="A254" s="2" t="s">
        <v>7</v>
      </c>
      <c r="B254" s="2" t="s">
        <v>3</v>
      </c>
      <c r="C254" s="4">
        <v>1</v>
      </c>
      <c r="D254" s="5">
        <v>473</v>
      </c>
      <c r="E254" s="2" t="s">
        <v>9</v>
      </c>
      <c r="F254" s="2" t="s">
        <v>10</v>
      </c>
      <c r="G254" s="3">
        <v>0</v>
      </c>
      <c r="H254" s="3">
        <v>1</v>
      </c>
      <c r="I254" s="3">
        <v>0</v>
      </c>
      <c r="J254" s="3">
        <v>0</v>
      </c>
      <c r="K254" s="3">
        <v>0</v>
      </c>
      <c r="L254" s="3">
        <v>4.5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108">
        <f t="shared" si="4"/>
        <v>5.5</v>
      </c>
    </row>
    <row r="255" spans="1:19" ht="12.75">
      <c r="A255" s="2" t="s">
        <v>7</v>
      </c>
      <c r="B255" s="2" t="s">
        <v>3</v>
      </c>
      <c r="C255" s="4">
        <v>1</v>
      </c>
      <c r="D255" s="5">
        <v>500</v>
      </c>
      <c r="E255" s="2" t="s">
        <v>9</v>
      </c>
      <c r="F255" s="2" t="s">
        <v>10</v>
      </c>
      <c r="G255" s="3">
        <v>32</v>
      </c>
      <c r="H255" s="3">
        <v>672</v>
      </c>
      <c r="I255" s="3">
        <v>2228.7</v>
      </c>
      <c r="J255" s="3">
        <v>2297.1</v>
      </c>
      <c r="K255" s="3">
        <v>506.1</v>
      </c>
      <c r="L255" s="3">
        <v>356.5</v>
      </c>
      <c r="M255" s="3">
        <v>4154</v>
      </c>
      <c r="N255" s="3">
        <v>2509</v>
      </c>
      <c r="O255" s="3">
        <v>1017.6</v>
      </c>
      <c r="P255" s="3">
        <v>620</v>
      </c>
      <c r="Q255" s="3">
        <v>1610</v>
      </c>
      <c r="R255" s="3">
        <v>320</v>
      </c>
      <c r="S255" s="108">
        <f t="shared" si="4"/>
        <v>16323</v>
      </c>
    </row>
    <row r="256" spans="1:19" ht="12.75">
      <c r="A256" s="2" t="s">
        <v>15</v>
      </c>
      <c r="B256" s="2" t="s">
        <v>3</v>
      </c>
      <c r="C256" s="4">
        <v>1</v>
      </c>
      <c r="D256" s="5">
        <v>10</v>
      </c>
      <c r="E256" s="2" t="s">
        <v>22</v>
      </c>
      <c r="F256" s="2" t="s">
        <v>24</v>
      </c>
      <c r="G256" s="3">
        <v>252</v>
      </c>
      <c r="H256" s="3">
        <v>374</v>
      </c>
      <c r="I256" s="3">
        <v>408</v>
      </c>
      <c r="J256" s="3">
        <v>494</v>
      </c>
      <c r="K256" s="3">
        <v>421</v>
      </c>
      <c r="L256" s="3">
        <v>61</v>
      </c>
      <c r="M256" s="3">
        <v>178</v>
      </c>
      <c r="N256" s="3">
        <v>240</v>
      </c>
      <c r="O256" s="3">
        <v>150</v>
      </c>
      <c r="P256" s="3">
        <v>254</v>
      </c>
      <c r="Q256" s="3">
        <v>230</v>
      </c>
      <c r="R256" s="3">
        <v>360</v>
      </c>
      <c r="S256" s="108">
        <f t="shared" si="4"/>
        <v>3422</v>
      </c>
    </row>
    <row r="257" spans="1:19" ht="12.75">
      <c r="A257" s="2" t="s">
        <v>15</v>
      </c>
      <c r="B257" s="2" t="s">
        <v>3</v>
      </c>
      <c r="C257" s="4">
        <v>1</v>
      </c>
      <c r="D257" s="5">
        <v>100</v>
      </c>
      <c r="E257" s="2" t="s">
        <v>20</v>
      </c>
      <c r="F257" s="2" t="s">
        <v>24</v>
      </c>
      <c r="G257" s="3">
        <v>75798</v>
      </c>
      <c r="H257" s="3">
        <v>76542</v>
      </c>
      <c r="I257" s="3">
        <v>77182</v>
      </c>
      <c r="J257" s="3">
        <v>78139</v>
      </c>
      <c r="K257" s="3">
        <v>72214</v>
      </c>
      <c r="L257" s="3">
        <v>82270</v>
      </c>
      <c r="M257" s="3">
        <v>75712</v>
      </c>
      <c r="N257" s="3">
        <v>77562</v>
      </c>
      <c r="O257" s="3">
        <v>81224</v>
      </c>
      <c r="P257" s="3">
        <v>69457</v>
      </c>
      <c r="Q257" s="3">
        <v>79236</v>
      </c>
      <c r="R257" s="3">
        <v>74574</v>
      </c>
      <c r="S257" s="108">
        <f t="shared" si="4"/>
        <v>919910</v>
      </c>
    </row>
    <row r="258" spans="1:19" ht="12.75">
      <c r="A258" s="2" t="s">
        <v>15</v>
      </c>
      <c r="B258" s="2" t="s">
        <v>3</v>
      </c>
      <c r="C258" s="4">
        <v>1</v>
      </c>
      <c r="D258" s="5">
        <v>100</v>
      </c>
      <c r="E258" s="2" t="s">
        <v>22</v>
      </c>
      <c r="F258" s="2" t="s">
        <v>24</v>
      </c>
      <c r="G258" s="3">
        <v>60996</v>
      </c>
      <c r="H258" s="3">
        <v>60101</v>
      </c>
      <c r="I258" s="3">
        <v>61699</v>
      </c>
      <c r="J258" s="3">
        <v>62931</v>
      </c>
      <c r="K258" s="3">
        <v>58484</v>
      </c>
      <c r="L258" s="3">
        <v>63702</v>
      </c>
      <c r="M258" s="3">
        <v>60234</v>
      </c>
      <c r="N258" s="3">
        <v>62346</v>
      </c>
      <c r="O258" s="3">
        <v>68610</v>
      </c>
      <c r="P258" s="3">
        <v>59664</v>
      </c>
      <c r="Q258" s="3">
        <v>70804</v>
      </c>
      <c r="R258" s="3">
        <v>64804</v>
      </c>
      <c r="S258" s="108">
        <f t="shared" si="4"/>
        <v>754375</v>
      </c>
    </row>
    <row r="259" spans="1:19" ht="12.75">
      <c r="A259" s="2" t="s">
        <v>15</v>
      </c>
      <c r="B259" s="2" t="s">
        <v>3</v>
      </c>
      <c r="C259" s="4">
        <v>1</v>
      </c>
      <c r="D259" s="5">
        <v>100</v>
      </c>
      <c r="E259" s="2" t="s">
        <v>26</v>
      </c>
      <c r="F259" s="2" t="s">
        <v>24</v>
      </c>
      <c r="G259" s="3">
        <v>32647</v>
      </c>
      <c r="H259" s="3">
        <v>31202</v>
      </c>
      <c r="I259" s="3">
        <v>32729</v>
      </c>
      <c r="J259" s="3">
        <v>30905</v>
      </c>
      <c r="K259" s="3">
        <v>29986</v>
      </c>
      <c r="L259" s="3">
        <v>34844</v>
      </c>
      <c r="M259" s="3">
        <v>28775</v>
      </c>
      <c r="N259" s="3">
        <v>30019</v>
      </c>
      <c r="O259" s="3">
        <v>31706</v>
      </c>
      <c r="P259" s="3">
        <v>28080</v>
      </c>
      <c r="Q259" s="3">
        <v>32336</v>
      </c>
      <c r="R259" s="3">
        <v>29494</v>
      </c>
      <c r="S259" s="108">
        <f t="shared" si="4"/>
        <v>372723</v>
      </c>
    </row>
    <row r="260" spans="1:19" ht="12.75">
      <c r="A260" s="2" t="s">
        <v>15</v>
      </c>
      <c r="B260" s="2" t="s">
        <v>3</v>
      </c>
      <c r="C260" s="4">
        <v>1</v>
      </c>
      <c r="D260" s="5">
        <v>100</v>
      </c>
      <c r="E260" s="2" t="s">
        <v>11</v>
      </c>
      <c r="F260" s="2" t="s">
        <v>24</v>
      </c>
      <c r="G260" s="3">
        <v>6761</v>
      </c>
      <c r="H260" s="3">
        <v>6090</v>
      </c>
      <c r="I260" s="3">
        <v>7273</v>
      </c>
      <c r="J260" s="3">
        <v>7440</v>
      </c>
      <c r="K260" s="3">
        <v>6218</v>
      </c>
      <c r="L260" s="3">
        <v>6925</v>
      </c>
      <c r="M260" s="3">
        <v>7111</v>
      </c>
      <c r="N260" s="3">
        <v>6303</v>
      </c>
      <c r="O260" s="3">
        <v>5463</v>
      </c>
      <c r="P260" s="3">
        <v>6810</v>
      </c>
      <c r="Q260" s="3">
        <v>6523</v>
      </c>
      <c r="R260" s="3">
        <v>4937</v>
      </c>
      <c r="S260" s="108">
        <f t="shared" si="4"/>
        <v>77854</v>
      </c>
    </row>
    <row r="261" spans="1:19" ht="12.75">
      <c r="A261" s="2" t="s">
        <v>15</v>
      </c>
      <c r="B261" s="2" t="s">
        <v>3</v>
      </c>
      <c r="C261" s="4">
        <v>1</v>
      </c>
      <c r="D261" s="5">
        <v>100</v>
      </c>
      <c r="E261" s="2" t="s">
        <v>82</v>
      </c>
      <c r="F261" s="2" t="s">
        <v>24</v>
      </c>
      <c r="G261" s="3">
        <v>487</v>
      </c>
      <c r="H261" s="3">
        <v>1020</v>
      </c>
      <c r="I261" s="3">
        <v>600</v>
      </c>
      <c r="J261" s="3">
        <v>810</v>
      </c>
      <c r="K261" s="3">
        <v>690</v>
      </c>
      <c r="L261" s="3">
        <v>690</v>
      </c>
      <c r="M261" s="3">
        <v>664</v>
      </c>
      <c r="N261" s="3">
        <v>510</v>
      </c>
      <c r="O261" s="3">
        <v>1270</v>
      </c>
      <c r="P261" s="3">
        <v>500</v>
      </c>
      <c r="Q261" s="3">
        <v>590</v>
      </c>
      <c r="R261" s="3">
        <v>1135</v>
      </c>
      <c r="S261" s="108">
        <f t="shared" si="4"/>
        <v>8966</v>
      </c>
    </row>
    <row r="262" spans="1:19" ht="12.75">
      <c r="A262" s="2" t="s">
        <v>15</v>
      </c>
      <c r="B262" s="2" t="s">
        <v>3</v>
      </c>
      <c r="C262" s="4">
        <v>1</v>
      </c>
      <c r="D262" s="5">
        <v>500</v>
      </c>
      <c r="E262" s="2" t="s">
        <v>22</v>
      </c>
      <c r="F262" s="2" t="s">
        <v>24</v>
      </c>
      <c r="G262" s="3">
        <v>1500</v>
      </c>
      <c r="H262" s="3">
        <v>1535</v>
      </c>
      <c r="I262" s="3">
        <v>2186</v>
      </c>
      <c r="J262" s="3">
        <v>2027</v>
      </c>
      <c r="K262" s="3">
        <v>1670</v>
      </c>
      <c r="L262" s="3">
        <v>2320</v>
      </c>
      <c r="M262" s="3">
        <v>1470</v>
      </c>
      <c r="N262" s="3">
        <v>2198</v>
      </c>
      <c r="O262" s="3">
        <v>2344</v>
      </c>
      <c r="P262" s="3">
        <v>2070</v>
      </c>
      <c r="Q262" s="3">
        <v>2682</v>
      </c>
      <c r="R262" s="3">
        <v>2122</v>
      </c>
      <c r="S262" s="108">
        <f t="shared" si="4"/>
        <v>24124</v>
      </c>
    </row>
    <row r="263" spans="1:19" ht="12.75">
      <c r="A263" s="2" t="s">
        <v>15</v>
      </c>
      <c r="B263" s="2" t="s">
        <v>3</v>
      </c>
      <c r="C263" s="4">
        <v>1</v>
      </c>
      <c r="D263" s="5">
        <v>500</v>
      </c>
      <c r="E263" s="2" t="s">
        <v>26</v>
      </c>
      <c r="F263" s="2" t="s">
        <v>24</v>
      </c>
      <c r="G263" s="3">
        <v>60</v>
      </c>
      <c r="H263" s="3">
        <v>0</v>
      </c>
      <c r="I263" s="3">
        <v>60</v>
      </c>
      <c r="J263" s="3">
        <v>0</v>
      </c>
      <c r="K263" s="3">
        <v>60</v>
      </c>
      <c r="L263" s="3">
        <v>60</v>
      </c>
      <c r="M263" s="3">
        <v>60</v>
      </c>
      <c r="N263" s="3">
        <v>60</v>
      </c>
      <c r="O263" s="3">
        <v>0</v>
      </c>
      <c r="P263" s="3">
        <v>0</v>
      </c>
      <c r="Q263" s="3">
        <v>60</v>
      </c>
      <c r="R263" s="3">
        <v>0</v>
      </c>
      <c r="S263" s="108">
        <f t="shared" si="4"/>
        <v>420</v>
      </c>
    </row>
    <row r="264" spans="1:19" ht="12.75">
      <c r="A264" s="2" t="s">
        <v>122</v>
      </c>
      <c r="B264" s="2" t="s">
        <v>3</v>
      </c>
      <c r="C264" s="4">
        <v>1</v>
      </c>
      <c r="D264" s="5">
        <v>30</v>
      </c>
      <c r="E264" s="2" t="s">
        <v>123</v>
      </c>
      <c r="F264" s="2" t="s">
        <v>103</v>
      </c>
      <c r="G264" s="3">
        <v>2488</v>
      </c>
      <c r="H264" s="3">
        <v>1715</v>
      </c>
      <c r="I264" s="3">
        <v>1765</v>
      </c>
      <c r="J264" s="3">
        <v>2074</v>
      </c>
      <c r="K264" s="3">
        <v>1687</v>
      </c>
      <c r="L264" s="3">
        <v>2605</v>
      </c>
      <c r="M264" s="3">
        <v>2417</v>
      </c>
      <c r="N264" s="3">
        <v>2436</v>
      </c>
      <c r="O264" s="3">
        <v>2014</v>
      </c>
      <c r="P264" s="3">
        <v>2060</v>
      </c>
      <c r="Q264" s="3">
        <v>2256</v>
      </c>
      <c r="R264" s="3">
        <v>1774</v>
      </c>
      <c r="S264" s="108">
        <f t="shared" si="4"/>
        <v>25291</v>
      </c>
    </row>
    <row r="265" spans="1:19" ht="12.75">
      <c r="A265" s="2" t="s">
        <v>122</v>
      </c>
      <c r="B265" s="2" t="s">
        <v>3</v>
      </c>
      <c r="C265" s="4">
        <v>1</v>
      </c>
      <c r="D265" s="5">
        <v>30</v>
      </c>
      <c r="E265" s="2" t="s">
        <v>124</v>
      </c>
      <c r="F265" s="2" t="s">
        <v>103</v>
      </c>
      <c r="G265" s="3">
        <v>2966</v>
      </c>
      <c r="H265" s="3">
        <v>3365</v>
      </c>
      <c r="I265" s="3">
        <v>2936.5</v>
      </c>
      <c r="J265" s="3">
        <v>3457</v>
      </c>
      <c r="K265" s="3">
        <v>3474</v>
      </c>
      <c r="L265" s="3">
        <v>3920</v>
      </c>
      <c r="M265" s="3">
        <v>3752</v>
      </c>
      <c r="N265" s="3">
        <v>3864</v>
      </c>
      <c r="O265" s="3">
        <v>3862</v>
      </c>
      <c r="P265" s="3">
        <v>3360</v>
      </c>
      <c r="Q265" s="3">
        <v>4364</v>
      </c>
      <c r="R265" s="3">
        <v>4775</v>
      </c>
      <c r="S265" s="108">
        <f t="shared" si="4"/>
        <v>44095.5</v>
      </c>
    </row>
    <row r="266" spans="1:19" ht="12.75">
      <c r="A266" s="2" t="s">
        <v>86</v>
      </c>
      <c r="B266" s="61" t="s">
        <v>3</v>
      </c>
      <c r="C266" s="4">
        <v>1</v>
      </c>
      <c r="D266" s="5">
        <v>32</v>
      </c>
      <c r="E266" s="2" t="s">
        <v>138</v>
      </c>
      <c r="F266" s="2" t="s">
        <v>103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108">
        <f t="shared" si="4"/>
        <v>0</v>
      </c>
    </row>
    <row r="267" spans="1:19" ht="12.75">
      <c r="A267" s="2" t="s">
        <v>86</v>
      </c>
      <c r="B267" s="61" t="s">
        <v>3</v>
      </c>
      <c r="C267" s="4">
        <v>1</v>
      </c>
      <c r="D267" s="5">
        <v>32</v>
      </c>
      <c r="E267" s="2" t="s">
        <v>87</v>
      </c>
      <c r="F267" s="2" t="s">
        <v>103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108">
        <f t="shared" si="4"/>
        <v>0</v>
      </c>
    </row>
    <row r="268" spans="1:19" ht="12.75">
      <c r="A268" s="2" t="s">
        <v>86</v>
      </c>
      <c r="B268" s="61" t="s">
        <v>3</v>
      </c>
      <c r="C268" s="4">
        <v>1</v>
      </c>
      <c r="D268" s="5">
        <v>32</v>
      </c>
      <c r="E268" s="2" t="s">
        <v>186</v>
      </c>
      <c r="F268" s="2" t="s">
        <v>103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108">
        <f t="shared" si="4"/>
        <v>0</v>
      </c>
    </row>
    <row r="269" spans="1:19" ht="12.75">
      <c r="A269" s="2" t="s">
        <v>86</v>
      </c>
      <c r="B269" s="61" t="s">
        <v>3</v>
      </c>
      <c r="C269" s="4">
        <v>1</v>
      </c>
      <c r="D269" s="5">
        <v>32</v>
      </c>
      <c r="E269" s="2" t="s">
        <v>91</v>
      </c>
      <c r="F269" s="2" t="s">
        <v>103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108">
        <f t="shared" si="4"/>
        <v>0</v>
      </c>
    </row>
    <row r="270" spans="1:19" ht="12.75">
      <c r="A270" s="2" t="s">
        <v>86</v>
      </c>
      <c r="B270" s="61" t="s">
        <v>3</v>
      </c>
      <c r="C270" s="4">
        <v>1</v>
      </c>
      <c r="D270" s="5">
        <v>32</v>
      </c>
      <c r="E270" s="2" t="s">
        <v>107</v>
      </c>
      <c r="F270" s="2" t="s">
        <v>103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108">
        <f t="shared" si="4"/>
        <v>0</v>
      </c>
    </row>
    <row r="271" spans="1:19" ht="12.75">
      <c r="A271" s="2" t="s">
        <v>86</v>
      </c>
      <c r="B271" s="61" t="s">
        <v>3</v>
      </c>
      <c r="C271" s="4">
        <v>1</v>
      </c>
      <c r="D271" s="5">
        <v>32</v>
      </c>
      <c r="E271" s="2" t="s">
        <v>108</v>
      </c>
      <c r="F271" s="2" t="s">
        <v>103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108">
        <f t="shared" si="4"/>
        <v>0</v>
      </c>
    </row>
    <row r="272" spans="1:19" ht="12.75">
      <c r="A272" s="2" t="s">
        <v>102</v>
      </c>
      <c r="B272" s="2" t="s">
        <v>3</v>
      </c>
      <c r="C272" s="4">
        <v>1</v>
      </c>
      <c r="D272" s="5">
        <v>30</v>
      </c>
      <c r="E272" s="2" t="s">
        <v>29</v>
      </c>
      <c r="F272" s="2" t="s">
        <v>103</v>
      </c>
      <c r="G272" s="3">
        <v>1196</v>
      </c>
      <c r="H272" s="3">
        <v>950</v>
      </c>
      <c r="I272" s="3">
        <v>1846</v>
      </c>
      <c r="J272" s="3">
        <v>1352</v>
      </c>
      <c r="K272" s="3">
        <v>1168</v>
      </c>
      <c r="L272" s="3">
        <v>1716</v>
      </c>
      <c r="M272" s="3">
        <v>1284</v>
      </c>
      <c r="N272" s="3">
        <v>917</v>
      </c>
      <c r="O272" s="3">
        <v>1220</v>
      </c>
      <c r="P272" s="3">
        <v>908</v>
      </c>
      <c r="Q272" s="3">
        <v>424</v>
      </c>
      <c r="R272" s="3">
        <v>1270</v>
      </c>
      <c r="S272" s="108">
        <f t="shared" si="4"/>
        <v>14251</v>
      </c>
    </row>
    <row r="273" spans="1:19" ht="12.75">
      <c r="A273" s="2" t="s">
        <v>102</v>
      </c>
      <c r="B273" s="2" t="s">
        <v>3</v>
      </c>
      <c r="C273" s="4">
        <v>1</v>
      </c>
      <c r="D273" s="5">
        <v>30</v>
      </c>
      <c r="E273" s="2" t="s">
        <v>74</v>
      </c>
      <c r="F273" s="2" t="s">
        <v>103</v>
      </c>
      <c r="G273" s="3">
        <v>332</v>
      </c>
      <c r="H273" s="3">
        <v>242</v>
      </c>
      <c r="I273" s="3">
        <v>242</v>
      </c>
      <c r="J273" s="3">
        <v>152</v>
      </c>
      <c r="K273" s="3">
        <v>166</v>
      </c>
      <c r="L273" s="3">
        <v>152</v>
      </c>
      <c r="M273" s="3">
        <v>152</v>
      </c>
      <c r="N273" s="3">
        <v>152</v>
      </c>
      <c r="O273" s="3">
        <v>62</v>
      </c>
      <c r="P273" s="3">
        <v>90</v>
      </c>
      <c r="Q273" s="3">
        <v>214</v>
      </c>
      <c r="R273" s="3">
        <v>84</v>
      </c>
      <c r="S273" s="108">
        <f t="shared" si="4"/>
        <v>2040</v>
      </c>
    </row>
    <row r="274" spans="1:19" ht="12.75">
      <c r="A274" s="2" t="s">
        <v>28</v>
      </c>
      <c r="B274" s="2" t="s">
        <v>3</v>
      </c>
      <c r="C274" s="4">
        <v>1</v>
      </c>
      <c r="D274" s="5">
        <v>100</v>
      </c>
      <c r="E274" s="2" t="s">
        <v>74</v>
      </c>
      <c r="F274" s="2" t="s">
        <v>147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30</v>
      </c>
      <c r="O274" s="3">
        <v>63</v>
      </c>
      <c r="P274" s="3">
        <v>0</v>
      </c>
      <c r="Q274" s="3">
        <v>93</v>
      </c>
      <c r="R274" s="3">
        <v>165</v>
      </c>
      <c r="S274" s="108">
        <f t="shared" si="4"/>
        <v>351</v>
      </c>
    </row>
    <row r="275" spans="1:19" ht="12.75">
      <c r="A275" s="2" t="s">
        <v>28</v>
      </c>
      <c r="B275" s="2" t="s">
        <v>3</v>
      </c>
      <c r="C275" s="4">
        <v>1</v>
      </c>
      <c r="D275" s="5">
        <v>100</v>
      </c>
      <c r="E275" s="2" t="s">
        <v>154</v>
      </c>
      <c r="F275" s="2" t="s">
        <v>147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88</v>
      </c>
      <c r="P275" s="3">
        <v>139</v>
      </c>
      <c r="Q275" s="3">
        <v>176</v>
      </c>
      <c r="R275" s="3">
        <v>104</v>
      </c>
      <c r="S275" s="108">
        <f t="shared" si="4"/>
        <v>507</v>
      </c>
    </row>
    <row r="276" spans="1:19" ht="12.75">
      <c r="A276" s="2" t="s">
        <v>28</v>
      </c>
      <c r="B276" s="2" t="s">
        <v>3</v>
      </c>
      <c r="C276" s="4">
        <v>1</v>
      </c>
      <c r="D276" s="5">
        <v>100</v>
      </c>
      <c r="E276" s="2" t="s">
        <v>148</v>
      </c>
      <c r="F276" s="2" t="s">
        <v>147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120</v>
      </c>
      <c r="P276" s="3">
        <v>60</v>
      </c>
      <c r="Q276" s="3">
        <v>90</v>
      </c>
      <c r="R276" s="3">
        <v>0</v>
      </c>
      <c r="S276" s="108">
        <f t="shared" si="4"/>
        <v>270</v>
      </c>
    </row>
    <row r="277" spans="1:19" ht="12.75">
      <c r="A277" s="2" t="s">
        <v>15</v>
      </c>
      <c r="B277" s="2" t="s">
        <v>3</v>
      </c>
      <c r="C277" s="4">
        <v>1</v>
      </c>
      <c r="D277" s="5">
        <v>100</v>
      </c>
      <c r="E277" s="2" t="s">
        <v>59</v>
      </c>
      <c r="F277" s="2" t="s">
        <v>135</v>
      </c>
      <c r="G277" s="3">
        <v>40</v>
      </c>
      <c r="H277" s="3">
        <v>90</v>
      </c>
      <c r="I277" s="3">
        <v>390</v>
      </c>
      <c r="J277" s="3">
        <v>270</v>
      </c>
      <c r="K277" s="3">
        <v>330</v>
      </c>
      <c r="L277" s="3">
        <v>402</v>
      </c>
      <c r="M277" s="3">
        <v>308</v>
      </c>
      <c r="N277" s="3">
        <v>548</v>
      </c>
      <c r="O277" s="3">
        <v>690</v>
      </c>
      <c r="P277" s="3">
        <v>358</v>
      </c>
      <c r="Q277" s="3">
        <v>326</v>
      </c>
      <c r="R277" s="3">
        <v>386</v>
      </c>
      <c r="S277" s="108">
        <f t="shared" si="4"/>
        <v>4138</v>
      </c>
    </row>
    <row r="278" spans="1:19" ht="12.75">
      <c r="A278" s="2" t="s">
        <v>15</v>
      </c>
      <c r="B278" s="2" t="s">
        <v>3</v>
      </c>
      <c r="C278" s="4">
        <v>1</v>
      </c>
      <c r="D278" s="5">
        <v>100</v>
      </c>
      <c r="E278" s="2" t="s">
        <v>98</v>
      </c>
      <c r="F278" s="2" t="s">
        <v>135</v>
      </c>
      <c r="G278" s="3">
        <v>557</v>
      </c>
      <c r="H278" s="3">
        <v>935</v>
      </c>
      <c r="I278" s="3">
        <v>540</v>
      </c>
      <c r="J278" s="3">
        <v>630</v>
      </c>
      <c r="K278" s="3">
        <v>720</v>
      </c>
      <c r="L278" s="3">
        <v>798</v>
      </c>
      <c r="M278" s="3">
        <v>806</v>
      </c>
      <c r="N278" s="3">
        <v>566</v>
      </c>
      <c r="O278" s="3">
        <v>988</v>
      </c>
      <c r="P278" s="3">
        <v>720</v>
      </c>
      <c r="Q278" s="3">
        <v>704</v>
      </c>
      <c r="R278" s="3">
        <v>658</v>
      </c>
      <c r="S278" s="108">
        <f t="shared" si="4"/>
        <v>8622</v>
      </c>
    </row>
    <row r="279" spans="1:19" ht="12.75">
      <c r="A279" s="2" t="s">
        <v>15</v>
      </c>
      <c r="B279" s="2" t="s">
        <v>3</v>
      </c>
      <c r="C279" s="4">
        <v>1</v>
      </c>
      <c r="D279" s="5">
        <v>100</v>
      </c>
      <c r="E279" s="2" t="s">
        <v>22</v>
      </c>
      <c r="F279" s="2" t="s">
        <v>135</v>
      </c>
      <c r="G279" s="3">
        <v>150</v>
      </c>
      <c r="H279" s="3">
        <v>270</v>
      </c>
      <c r="I279" s="3">
        <v>180</v>
      </c>
      <c r="J279" s="3">
        <v>180</v>
      </c>
      <c r="K279" s="3">
        <v>180</v>
      </c>
      <c r="L279" s="3">
        <v>180</v>
      </c>
      <c r="M279" s="3">
        <v>180</v>
      </c>
      <c r="N279" s="3">
        <v>270</v>
      </c>
      <c r="O279" s="3">
        <v>225</v>
      </c>
      <c r="P279" s="3">
        <v>30</v>
      </c>
      <c r="Q279" s="3">
        <v>90</v>
      </c>
      <c r="R279" s="3">
        <v>90</v>
      </c>
      <c r="S279" s="108">
        <f t="shared" si="4"/>
        <v>2025</v>
      </c>
    </row>
    <row r="280" spans="1:19" ht="12.75">
      <c r="A280" s="2" t="s">
        <v>15</v>
      </c>
      <c r="B280" s="2" t="s">
        <v>3</v>
      </c>
      <c r="C280" s="4">
        <v>1</v>
      </c>
      <c r="D280" s="5">
        <v>100</v>
      </c>
      <c r="E280" s="2" t="s">
        <v>13</v>
      </c>
      <c r="F280" s="2" t="s">
        <v>135</v>
      </c>
      <c r="G280" s="3">
        <v>60</v>
      </c>
      <c r="H280" s="3">
        <v>60</v>
      </c>
      <c r="I280" s="3">
        <v>162</v>
      </c>
      <c r="J280" s="3">
        <v>180</v>
      </c>
      <c r="K280" s="3">
        <v>180</v>
      </c>
      <c r="L280" s="3">
        <v>120</v>
      </c>
      <c r="M280" s="3">
        <v>180</v>
      </c>
      <c r="N280" s="3">
        <v>120</v>
      </c>
      <c r="O280" s="3">
        <v>180</v>
      </c>
      <c r="P280" s="3">
        <v>180</v>
      </c>
      <c r="Q280" s="3">
        <v>60</v>
      </c>
      <c r="R280" s="3">
        <v>120</v>
      </c>
      <c r="S280" s="108">
        <f t="shared" si="4"/>
        <v>1602</v>
      </c>
    </row>
    <row r="281" spans="1:19" ht="12.75">
      <c r="A281" s="2" t="s">
        <v>15</v>
      </c>
      <c r="B281" s="2" t="s">
        <v>3</v>
      </c>
      <c r="C281" s="4">
        <v>1</v>
      </c>
      <c r="D281" s="5">
        <v>100</v>
      </c>
      <c r="E281" s="2" t="s">
        <v>26</v>
      </c>
      <c r="F281" s="2" t="s">
        <v>135</v>
      </c>
      <c r="G281" s="3">
        <v>220</v>
      </c>
      <c r="H281" s="3">
        <v>60</v>
      </c>
      <c r="I281" s="3">
        <v>120</v>
      </c>
      <c r="J281" s="3">
        <v>60</v>
      </c>
      <c r="K281" s="3">
        <v>120</v>
      </c>
      <c r="L281" s="3">
        <v>60</v>
      </c>
      <c r="M281" s="3">
        <v>60</v>
      </c>
      <c r="N281" s="3">
        <v>60</v>
      </c>
      <c r="O281" s="3">
        <v>150</v>
      </c>
      <c r="P281" s="3">
        <v>30</v>
      </c>
      <c r="Q281" s="3">
        <v>150</v>
      </c>
      <c r="R281" s="3">
        <v>156</v>
      </c>
      <c r="S281" s="108">
        <f t="shared" si="4"/>
        <v>1246</v>
      </c>
    </row>
    <row r="282" spans="1:19" ht="12.75">
      <c r="A282" s="2" t="s">
        <v>15</v>
      </c>
      <c r="B282" s="61" t="s">
        <v>3</v>
      </c>
      <c r="C282" s="4">
        <v>1</v>
      </c>
      <c r="D282" s="5">
        <v>100</v>
      </c>
      <c r="E282" s="2" t="s">
        <v>99</v>
      </c>
      <c r="F282" s="2" t="s">
        <v>135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108">
        <f t="shared" si="4"/>
        <v>0</v>
      </c>
    </row>
    <row r="283" spans="1:19" ht="12.75">
      <c r="A283" s="2" t="s">
        <v>15</v>
      </c>
      <c r="B283" s="2" t="s">
        <v>3</v>
      </c>
      <c r="C283" s="4">
        <v>1</v>
      </c>
      <c r="D283" s="5">
        <v>100</v>
      </c>
      <c r="E283" s="2" t="s">
        <v>11</v>
      </c>
      <c r="F283" s="2" t="s">
        <v>135</v>
      </c>
      <c r="G283" s="3">
        <v>30</v>
      </c>
      <c r="H283" s="3">
        <v>30</v>
      </c>
      <c r="I283" s="3">
        <v>30</v>
      </c>
      <c r="J283" s="3">
        <v>30</v>
      </c>
      <c r="K283" s="3">
        <v>60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56</v>
      </c>
      <c r="R283" s="3">
        <v>0</v>
      </c>
      <c r="S283" s="108">
        <f t="shared" si="4"/>
        <v>236</v>
      </c>
    </row>
    <row r="284" spans="1:19" ht="12.75">
      <c r="A284" s="2" t="s">
        <v>15</v>
      </c>
      <c r="B284" s="61" t="s">
        <v>3</v>
      </c>
      <c r="C284" s="4">
        <v>1</v>
      </c>
      <c r="D284" s="5">
        <v>100</v>
      </c>
      <c r="E284" s="2" t="s">
        <v>82</v>
      </c>
      <c r="F284" s="2" t="s">
        <v>135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108">
        <f t="shared" si="4"/>
        <v>0</v>
      </c>
    </row>
    <row r="285" spans="1:19" ht="12.75">
      <c r="A285" s="2" t="s">
        <v>151</v>
      </c>
      <c r="B285" s="2" t="s">
        <v>3</v>
      </c>
      <c r="C285" s="4">
        <v>1</v>
      </c>
      <c r="D285" s="5">
        <v>100</v>
      </c>
      <c r="E285" s="2" t="s">
        <v>152</v>
      </c>
      <c r="F285" s="2" t="s">
        <v>135</v>
      </c>
      <c r="G285" s="3">
        <v>148</v>
      </c>
      <c r="H285" s="3">
        <v>90</v>
      </c>
      <c r="I285" s="3">
        <v>90</v>
      </c>
      <c r="J285" s="3">
        <v>92</v>
      </c>
      <c r="K285" s="3">
        <v>215</v>
      </c>
      <c r="L285" s="3">
        <v>51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108">
        <f t="shared" si="4"/>
        <v>686</v>
      </c>
    </row>
    <row r="286" spans="1:19" ht="12.75">
      <c r="A286" s="2" t="s">
        <v>151</v>
      </c>
      <c r="B286" s="2" t="s">
        <v>3</v>
      </c>
      <c r="C286" s="4">
        <v>1</v>
      </c>
      <c r="D286" s="5">
        <v>100</v>
      </c>
      <c r="E286" s="2" t="s">
        <v>153</v>
      </c>
      <c r="F286" s="2" t="s">
        <v>135</v>
      </c>
      <c r="G286" s="3">
        <v>30</v>
      </c>
      <c r="H286" s="3">
        <v>60</v>
      </c>
      <c r="I286" s="3">
        <v>215</v>
      </c>
      <c r="J286" s="3">
        <v>88</v>
      </c>
      <c r="K286" s="3">
        <v>127</v>
      </c>
      <c r="L286" s="3">
        <v>95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108">
        <f t="shared" si="4"/>
        <v>615</v>
      </c>
    </row>
    <row r="287" spans="1:19" ht="12.75">
      <c r="A287" s="2" t="s">
        <v>151</v>
      </c>
      <c r="B287" s="61" t="s">
        <v>3</v>
      </c>
      <c r="C287" s="4">
        <v>1</v>
      </c>
      <c r="D287" s="5">
        <v>100</v>
      </c>
      <c r="E287" s="2" t="s">
        <v>190</v>
      </c>
      <c r="F287" s="2" t="s">
        <v>135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108">
        <f t="shared" si="4"/>
        <v>0</v>
      </c>
    </row>
    <row r="288" spans="1:19" ht="12.75">
      <c r="A288" s="2" t="s">
        <v>151</v>
      </c>
      <c r="B288" s="61" t="s">
        <v>3</v>
      </c>
      <c r="C288" s="4">
        <v>1</v>
      </c>
      <c r="D288" s="5">
        <v>100</v>
      </c>
      <c r="E288" s="2" t="s">
        <v>191</v>
      </c>
      <c r="F288" s="2" t="s">
        <v>135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108">
        <f t="shared" si="4"/>
        <v>0</v>
      </c>
    </row>
    <row r="289" spans="1:19" ht="12.75">
      <c r="A289" s="2" t="s">
        <v>151</v>
      </c>
      <c r="B289" s="61" t="s">
        <v>3</v>
      </c>
      <c r="C289" s="4">
        <v>1</v>
      </c>
      <c r="D289" s="5">
        <v>100</v>
      </c>
      <c r="E289" s="2" t="s">
        <v>192</v>
      </c>
      <c r="F289" s="2" t="s">
        <v>135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108">
        <f t="shared" si="4"/>
        <v>0</v>
      </c>
    </row>
    <row r="290" spans="1:19" ht="12.75">
      <c r="A290" s="2" t="s">
        <v>151</v>
      </c>
      <c r="B290" s="61" t="s">
        <v>3</v>
      </c>
      <c r="C290" s="4">
        <v>1</v>
      </c>
      <c r="D290" s="5">
        <v>100</v>
      </c>
      <c r="E290" s="2" t="s">
        <v>193</v>
      </c>
      <c r="F290" s="2" t="s">
        <v>135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108">
        <f t="shared" si="4"/>
        <v>0</v>
      </c>
    </row>
    <row r="291" spans="1:19" ht="12.75">
      <c r="A291" s="2" t="s">
        <v>93</v>
      </c>
      <c r="B291" s="2" t="s">
        <v>3</v>
      </c>
      <c r="C291" s="4">
        <v>1</v>
      </c>
      <c r="D291" s="5">
        <v>30</v>
      </c>
      <c r="E291" s="2" t="s">
        <v>11</v>
      </c>
      <c r="F291" s="2" t="s">
        <v>140</v>
      </c>
      <c r="G291" s="3">
        <v>105</v>
      </c>
      <c r="H291" s="3">
        <v>382</v>
      </c>
      <c r="I291" s="3">
        <v>210</v>
      </c>
      <c r="J291" s="3">
        <v>150</v>
      </c>
      <c r="K291" s="3">
        <v>277</v>
      </c>
      <c r="L291" s="3">
        <v>58</v>
      </c>
      <c r="M291" s="3">
        <v>58</v>
      </c>
      <c r="N291" s="3">
        <v>100</v>
      </c>
      <c r="O291" s="3">
        <v>160</v>
      </c>
      <c r="P291" s="3">
        <v>185</v>
      </c>
      <c r="Q291" s="3">
        <v>162</v>
      </c>
      <c r="R291" s="3">
        <v>165</v>
      </c>
      <c r="S291" s="108">
        <f t="shared" si="4"/>
        <v>2012</v>
      </c>
    </row>
    <row r="292" spans="1:19" ht="12.75">
      <c r="A292" s="2" t="s">
        <v>93</v>
      </c>
      <c r="B292" s="2" t="s">
        <v>3</v>
      </c>
      <c r="C292" s="4">
        <v>1</v>
      </c>
      <c r="D292" s="5">
        <v>30</v>
      </c>
      <c r="E292" s="2" t="s">
        <v>82</v>
      </c>
      <c r="F292" s="2" t="s">
        <v>140</v>
      </c>
      <c r="G292" s="3">
        <v>120</v>
      </c>
      <c r="H292" s="3">
        <v>127</v>
      </c>
      <c r="I292" s="3">
        <v>270</v>
      </c>
      <c r="J292" s="3">
        <v>224</v>
      </c>
      <c r="K292" s="3">
        <v>411</v>
      </c>
      <c r="L292" s="3">
        <v>185</v>
      </c>
      <c r="M292" s="3">
        <v>451</v>
      </c>
      <c r="N292" s="3">
        <v>291</v>
      </c>
      <c r="O292" s="3">
        <v>373</v>
      </c>
      <c r="P292" s="3">
        <v>388</v>
      </c>
      <c r="Q292" s="3">
        <v>404</v>
      </c>
      <c r="R292" s="3">
        <v>510</v>
      </c>
      <c r="S292" s="108">
        <f t="shared" si="4"/>
        <v>3754</v>
      </c>
    </row>
    <row r="293" spans="1:19" ht="12.75">
      <c r="A293" s="2" t="s">
        <v>93</v>
      </c>
      <c r="B293" s="2" t="s">
        <v>3</v>
      </c>
      <c r="C293" s="4">
        <v>1</v>
      </c>
      <c r="D293" s="5">
        <v>30</v>
      </c>
      <c r="E293" s="2" t="s">
        <v>110</v>
      </c>
      <c r="F293" s="2" t="s">
        <v>140</v>
      </c>
      <c r="G293" s="3">
        <v>90</v>
      </c>
      <c r="H293" s="3">
        <v>102</v>
      </c>
      <c r="I293" s="3">
        <v>97</v>
      </c>
      <c r="J293" s="3">
        <v>104</v>
      </c>
      <c r="K293" s="3">
        <v>30</v>
      </c>
      <c r="L293" s="3">
        <v>90</v>
      </c>
      <c r="M293" s="3">
        <v>180</v>
      </c>
      <c r="N293" s="3">
        <v>150</v>
      </c>
      <c r="O293" s="3">
        <v>210</v>
      </c>
      <c r="P293" s="3">
        <v>60</v>
      </c>
      <c r="Q293" s="3">
        <v>210</v>
      </c>
      <c r="R293" s="3">
        <v>120</v>
      </c>
      <c r="S293" s="108">
        <f t="shared" si="4"/>
        <v>1443</v>
      </c>
    </row>
    <row r="294" spans="1:19" ht="12.75">
      <c r="A294" s="2" t="s">
        <v>53</v>
      </c>
      <c r="B294" s="2" t="s">
        <v>3</v>
      </c>
      <c r="C294" s="4">
        <v>1</v>
      </c>
      <c r="D294" s="5">
        <v>20</v>
      </c>
      <c r="E294" s="2" t="s">
        <v>59</v>
      </c>
      <c r="F294" s="2" t="s">
        <v>96</v>
      </c>
      <c r="G294" s="3">
        <v>35</v>
      </c>
      <c r="H294" s="3">
        <v>0</v>
      </c>
      <c r="I294" s="3">
        <v>30</v>
      </c>
      <c r="J294" s="3">
        <v>30</v>
      </c>
      <c r="K294" s="3">
        <v>20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108">
        <f t="shared" si="4"/>
        <v>115</v>
      </c>
    </row>
    <row r="295" spans="1:19" ht="12.75">
      <c r="A295" s="2" t="s">
        <v>53</v>
      </c>
      <c r="B295" s="2" t="s">
        <v>3</v>
      </c>
      <c r="C295" s="4">
        <v>1</v>
      </c>
      <c r="D295" s="5">
        <v>20</v>
      </c>
      <c r="E295" s="2" t="s">
        <v>20</v>
      </c>
      <c r="F295" s="2" t="s">
        <v>96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15</v>
      </c>
      <c r="P295" s="3">
        <v>0</v>
      </c>
      <c r="Q295" s="3">
        <v>0</v>
      </c>
      <c r="R295" s="3">
        <v>0</v>
      </c>
      <c r="S295" s="108">
        <f t="shared" si="4"/>
        <v>15</v>
      </c>
    </row>
    <row r="296" spans="1:19" ht="12.75">
      <c r="A296" s="2" t="s">
        <v>53</v>
      </c>
      <c r="B296" s="2" t="s">
        <v>3</v>
      </c>
      <c r="C296" s="4">
        <v>1</v>
      </c>
      <c r="D296" s="5">
        <v>20</v>
      </c>
      <c r="E296" s="2" t="s">
        <v>98</v>
      </c>
      <c r="F296" s="2" t="s">
        <v>96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4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60</v>
      </c>
      <c r="S296" s="108">
        <f t="shared" si="4"/>
        <v>64</v>
      </c>
    </row>
    <row r="297" spans="1:19" ht="12.75">
      <c r="A297" s="2" t="s">
        <v>53</v>
      </c>
      <c r="B297" s="61" t="s">
        <v>3</v>
      </c>
      <c r="C297" s="4">
        <v>1</v>
      </c>
      <c r="D297" s="5">
        <v>20</v>
      </c>
      <c r="E297" s="2" t="s">
        <v>22</v>
      </c>
      <c r="F297" s="2" t="s">
        <v>96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108">
        <f t="shared" si="4"/>
        <v>0</v>
      </c>
    </row>
    <row r="298" spans="1:19" ht="12.75">
      <c r="A298" s="2" t="s">
        <v>53</v>
      </c>
      <c r="B298" s="61" t="s">
        <v>3</v>
      </c>
      <c r="C298" s="4">
        <v>1</v>
      </c>
      <c r="D298" s="5">
        <v>20</v>
      </c>
      <c r="E298" s="2" t="s">
        <v>94</v>
      </c>
      <c r="F298" s="2" t="s">
        <v>96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108">
        <f t="shared" si="4"/>
        <v>0</v>
      </c>
    </row>
    <row r="299" spans="1:19" ht="12.75">
      <c r="A299" s="2" t="s">
        <v>53</v>
      </c>
      <c r="B299" s="61" t="s">
        <v>3</v>
      </c>
      <c r="C299" s="4">
        <v>1</v>
      </c>
      <c r="D299" s="5">
        <v>20</v>
      </c>
      <c r="E299" s="2" t="s">
        <v>26</v>
      </c>
      <c r="F299" s="2" t="s">
        <v>96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108">
        <f t="shared" si="4"/>
        <v>0</v>
      </c>
    </row>
    <row r="300" spans="1:19" ht="12.75">
      <c r="A300" s="2" t="s">
        <v>53</v>
      </c>
      <c r="B300" s="2" t="s">
        <v>3</v>
      </c>
      <c r="C300" s="4">
        <v>1</v>
      </c>
      <c r="D300" s="5">
        <v>20</v>
      </c>
      <c r="E300" s="2" t="s">
        <v>99</v>
      </c>
      <c r="F300" s="2" t="s">
        <v>96</v>
      </c>
      <c r="G300" s="3">
        <v>0</v>
      </c>
      <c r="H300" s="3">
        <v>180</v>
      </c>
      <c r="I300" s="3">
        <v>0</v>
      </c>
      <c r="J300" s="3">
        <v>90</v>
      </c>
      <c r="K300" s="3">
        <v>90</v>
      </c>
      <c r="L300" s="3">
        <v>135</v>
      </c>
      <c r="M300" s="3">
        <v>90</v>
      </c>
      <c r="N300" s="3">
        <v>28</v>
      </c>
      <c r="O300" s="3">
        <v>84</v>
      </c>
      <c r="P300" s="3">
        <v>80</v>
      </c>
      <c r="Q300" s="3">
        <v>0</v>
      </c>
      <c r="R300" s="3">
        <v>0</v>
      </c>
      <c r="S300" s="108">
        <f t="shared" si="4"/>
        <v>777</v>
      </c>
    </row>
    <row r="301" spans="1:19" ht="12.75">
      <c r="A301" s="2" t="s">
        <v>53</v>
      </c>
      <c r="B301" s="2" t="s">
        <v>3</v>
      </c>
      <c r="C301" s="4">
        <v>1</v>
      </c>
      <c r="D301" s="5">
        <v>30</v>
      </c>
      <c r="E301" s="2" t="s">
        <v>98</v>
      </c>
      <c r="F301" s="2" t="s">
        <v>96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630</v>
      </c>
      <c r="P301" s="3">
        <v>974</v>
      </c>
      <c r="Q301" s="3">
        <v>1134</v>
      </c>
      <c r="R301" s="3">
        <v>735</v>
      </c>
      <c r="S301" s="108">
        <f t="shared" si="4"/>
        <v>3473</v>
      </c>
    </row>
    <row r="302" spans="1:19" ht="12.75">
      <c r="A302" s="2" t="s">
        <v>53</v>
      </c>
      <c r="B302" s="2" t="s">
        <v>3</v>
      </c>
      <c r="C302" s="4">
        <v>1</v>
      </c>
      <c r="D302" s="5">
        <v>60</v>
      </c>
      <c r="E302" s="2" t="s">
        <v>59</v>
      </c>
      <c r="F302" s="2" t="s">
        <v>96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630</v>
      </c>
      <c r="R302" s="3">
        <v>660</v>
      </c>
      <c r="S302" s="108">
        <f t="shared" si="4"/>
        <v>1290</v>
      </c>
    </row>
    <row r="303" spans="1:19" ht="12.75">
      <c r="A303" s="2" t="s">
        <v>53</v>
      </c>
      <c r="B303" s="2" t="s">
        <v>3</v>
      </c>
      <c r="C303" s="4">
        <v>1</v>
      </c>
      <c r="D303" s="5">
        <v>60</v>
      </c>
      <c r="E303" s="2" t="s">
        <v>99</v>
      </c>
      <c r="F303" s="2" t="s">
        <v>96</v>
      </c>
      <c r="G303" s="3">
        <v>550</v>
      </c>
      <c r="H303" s="3">
        <v>552</v>
      </c>
      <c r="I303" s="3">
        <v>665</v>
      </c>
      <c r="J303" s="3">
        <v>406</v>
      </c>
      <c r="K303" s="3">
        <v>300</v>
      </c>
      <c r="L303" s="3">
        <v>300</v>
      </c>
      <c r="M303" s="3">
        <v>390</v>
      </c>
      <c r="N303" s="3">
        <v>280</v>
      </c>
      <c r="O303" s="3">
        <v>704</v>
      </c>
      <c r="P303" s="3">
        <v>510</v>
      </c>
      <c r="Q303" s="3">
        <v>464</v>
      </c>
      <c r="R303" s="3">
        <v>440</v>
      </c>
      <c r="S303" s="108">
        <f t="shared" si="4"/>
        <v>5561</v>
      </c>
    </row>
    <row r="304" spans="1:19" ht="12.75">
      <c r="A304" s="2" t="s">
        <v>53</v>
      </c>
      <c r="B304" s="2" t="s">
        <v>3</v>
      </c>
      <c r="C304" s="4">
        <v>1</v>
      </c>
      <c r="D304" s="5">
        <v>100</v>
      </c>
      <c r="E304" s="2" t="s">
        <v>59</v>
      </c>
      <c r="F304" s="2" t="s">
        <v>96</v>
      </c>
      <c r="G304" s="3">
        <v>105700</v>
      </c>
      <c r="H304" s="3">
        <v>104947</v>
      </c>
      <c r="I304" s="3">
        <v>106806</v>
      </c>
      <c r="J304" s="3">
        <v>105977</v>
      </c>
      <c r="K304" s="3">
        <v>99993</v>
      </c>
      <c r="L304" s="3">
        <v>117322</v>
      </c>
      <c r="M304" s="3">
        <v>108792</v>
      </c>
      <c r="N304" s="3">
        <v>117666</v>
      </c>
      <c r="O304" s="3">
        <v>126739</v>
      </c>
      <c r="P304" s="3">
        <v>115759</v>
      </c>
      <c r="Q304" s="3">
        <v>122538</v>
      </c>
      <c r="R304" s="3">
        <v>116086</v>
      </c>
      <c r="S304" s="108">
        <f t="shared" si="4"/>
        <v>1348325</v>
      </c>
    </row>
    <row r="305" spans="1:19" ht="12.75">
      <c r="A305" s="2" t="s">
        <v>53</v>
      </c>
      <c r="B305" s="2" t="s">
        <v>3</v>
      </c>
      <c r="C305" s="4">
        <v>1</v>
      </c>
      <c r="D305" s="5">
        <v>100</v>
      </c>
      <c r="E305" s="2" t="s">
        <v>20</v>
      </c>
      <c r="F305" s="2" t="s">
        <v>96</v>
      </c>
      <c r="G305" s="3">
        <v>1184</v>
      </c>
      <c r="H305" s="3">
        <v>1123</v>
      </c>
      <c r="I305" s="3">
        <v>1428</v>
      </c>
      <c r="J305" s="3">
        <v>1109</v>
      </c>
      <c r="K305" s="3">
        <v>1724</v>
      </c>
      <c r="L305" s="3">
        <v>1951</v>
      </c>
      <c r="M305" s="3">
        <v>1336</v>
      </c>
      <c r="N305" s="3">
        <v>1818</v>
      </c>
      <c r="O305" s="3">
        <v>1880</v>
      </c>
      <c r="P305" s="3">
        <v>1952</v>
      </c>
      <c r="Q305" s="3">
        <v>2428</v>
      </c>
      <c r="R305" s="3">
        <v>1507</v>
      </c>
      <c r="S305" s="108">
        <f t="shared" si="4"/>
        <v>19440</v>
      </c>
    </row>
    <row r="306" spans="1:19" ht="12.75">
      <c r="A306" s="2" t="s">
        <v>53</v>
      </c>
      <c r="B306" s="2" t="s">
        <v>3</v>
      </c>
      <c r="C306" s="4">
        <v>1</v>
      </c>
      <c r="D306" s="5">
        <v>100</v>
      </c>
      <c r="E306" s="2" t="s">
        <v>98</v>
      </c>
      <c r="F306" s="2" t="s">
        <v>96</v>
      </c>
      <c r="G306" s="3">
        <v>72246</v>
      </c>
      <c r="H306" s="3">
        <v>75886</v>
      </c>
      <c r="I306" s="3">
        <v>74334</v>
      </c>
      <c r="J306" s="3">
        <v>75759</v>
      </c>
      <c r="K306" s="3">
        <v>70201</v>
      </c>
      <c r="L306" s="3">
        <v>80613</v>
      </c>
      <c r="M306" s="3">
        <v>70949</v>
      </c>
      <c r="N306" s="3">
        <v>68600</v>
      </c>
      <c r="O306" s="3">
        <v>75356</v>
      </c>
      <c r="P306" s="3">
        <v>60918</v>
      </c>
      <c r="Q306" s="3">
        <v>72701</v>
      </c>
      <c r="R306" s="3">
        <v>67684</v>
      </c>
      <c r="S306" s="108">
        <f aca="true" t="shared" si="5" ref="S306:S352">SUM(G306:R306)</f>
        <v>865247</v>
      </c>
    </row>
    <row r="307" spans="1:19" ht="12.75">
      <c r="A307" s="2" t="s">
        <v>53</v>
      </c>
      <c r="B307" s="2" t="s">
        <v>3</v>
      </c>
      <c r="C307" s="4">
        <v>1</v>
      </c>
      <c r="D307" s="5">
        <v>100</v>
      </c>
      <c r="E307" s="2" t="s">
        <v>22</v>
      </c>
      <c r="F307" s="2" t="s">
        <v>96</v>
      </c>
      <c r="G307" s="3">
        <v>3322</v>
      </c>
      <c r="H307" s="3">
        <v>3043</v>
      </c>
      <c r="I307" s="3">
        <v>3109</v>
      </c>
      <c r="J307" s="3">
        <v>2875</v>
      </c>
      <c r="K307" s="3">
        <v>3724</v>
      </c>
      <c r="L307" s="3">
        <v>3954</v>
      </c>
      <c r="M307" s="3">
        <v>3095</v>
      </c>
      <c r="N307" s="3">
        <v>3003</v>
      </c>
      <c r="O307" s="3">
        <v>3441</v>
      </c>
      <c r="P307" s="3">
        <v>2623</v>
      </c>
      <c r="Q307" s="3">
        <v>4644</v>
      </c>
      <c r="R307" s="3">
        <v>4298</v>
      </c>
      <c r="S307" s="108">
        <f t="shared" si="5"/>
        <v>41131</v>
      </c>
    </row>
    <row r="308" spans="1:19" ht="12.75">
      <c r="A308" s="2" t="s">
        <v>53</v>
      </c>
      <c r="B308" s="2" t="s">
        <v>3</v>
      </c>
      <c r="C308" s="4">
        <v>1</v>
      </c>
      <c r="D308" s="5">
        <v>100</v>
      </c>
      <c r="E308" s="2" t="s">
        <v>94</v>
      </c>
      <c r="F308" s="2" t="s">
        <v>96</v>
      </c>
      <c r="G308" s="3">
        <v>44529</v>
      </c>
      <c r="H308" s="3">
        <v>47247</v>
      </c>
      <c r="I308" s="3">
        <v>45493</v>
      </c>
      <c r="J308" s="3">
        <v>45903</v>
      </c>
      <c r="K308" s="3">
        <v>42618</v>
      </c>
      <c r="L308" s="3">
        <v>46656</v>
      </c>
      <c r="M308" s="3">
        <v>42928</v>
      </c>
      <c r="N308" s="3">
        <v>43070</v>
      </c>
      <c r="O308" s="3">
        <v>45960</v>
      </c>
      <c r="P308" s="3">
        <v>41678</v>
      </c>
      <c r="Q308" s="3">
        <v>43840</v>
      </c>
      <c r="R308" s="3">
        <v>43436</v>
      </c>
      <c r="S308" s="108">
        <f t="shared" si="5"/>
        <v>533358</v>
      </c>
    </row>
    <row r="309" spans="1:19" ht="12.75">
      <c r="A309" s="2" t="s">
        <v>53</v>
      </c>
      <c r="B309" s="2" t="s">
        <v>3</v>
      </c>
      <c r="C309" s="4">
        <v>1</v>
      </c>
      <c r="D309" s="5">
        <v>100</v>
      </c>
      <c r="E309" s="2" t="s">
        <v>26</v>
      </c>
      <c r="F309" s="2" t="s">
        <v>96</v>
      </c>
      <c r="G309" s="3">
        <v>1278</v>
      </c>
      <c r="H309" s="3">
        <v>1176</v>
      </c>
      <c r="I309" s="3">
        <v>1333</v>
      </c>
      <c r="J309" s="3">
        <v>1819</v>
      </c>
      <c r="K309" s="3">
        <v>1171</v>
      </c>
      <c r="L309" s="3">
        <v>1190</v>
      </c>
      <c r="M309" s="3">
        <v>1339</v>
      </c>
      <c r="N309" s="3">
        <v>1798</v>
      </c>
      <c r="O309" s="3">
        <v>1668</v>
      </c>
      <c r="P309" s="3">
        <v>1688</v>
      </c>
      <c r="Q309" s="3">
        <v>1887</v>
      </c>
      <c r="R309" s="3">
        <v>1192</v>
      </c>
      <c r="S309" s="108">
        <f t="shared" si="5"/>
        <v>17539</v>
      </c>
    </row>
    <row r="310" spans="1:19" ht="12.75">
      <c r="A310" s="2" t="s">
        <v>53</v>
      </c>
      <c r="B310" s="2" t="s">
        <v>3</v>
      </c>
      <c r="C310" s="4">
        <v>1</v>
      </c>
      <c r="D310" s="5">
        <v>100</v>
      </c>
      <c r="E310" s="2" t="s">
        <v>99</v>
      </c>
      <c r="F310" s="2" t="s">
        <v>96</v>
      </c>
      <c r="G310" s="3">
        <v>13553</v>
      </c>
      <c r="H310" s="3">
        <v>12696</v>
      </c>
      <c r="I310" s="3">
        <v>14996</v>
      </c>
      <c r="J310" s="3">
        <v>11794</v>
      </c>
      <c r="K310" s="3">
        <v>11719</v>
      </c>
      <c r="L310" s="3">
        <v>12353</v>
      </c>
      <c r="M310" s="3">
        <v>12202</v>
      </c>
      <c r="N310" s="3">
        <v>11755</v>
      </c>
      <c r="O310" s="3">
        <v>12448</v>
      </c>
      <c r="P310" s="3">
        <v>10916</v>
      </c>
      <c r="Q310" s="3">
        <v>10395</v>
      </c>
      <c r="R310" s="3">
        <v>9722</v>
      </c>
      <c r="S310" s="108">
        <f t="shared" si="5"/>
        <v>144549</v>
      </c>
    </row>
    <row r="311" spans="1:19" ht="12.75">
      <c r="A311" s="2" t="s">
        <v>53</v>
      </c>
      <c r="B311" s="2" t="s">
        <v>3</v>
      </c>
      <c r="C311" s="4">
        <v>1</v>
      </c>
      <c r="D311" s="5">
        <v>120</v>
      </c>
      <c r="E311" s="2" t="s">
        <v>94</v>
      </c>
      <c r="F311" s="2" t="s">
        <v>96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360</v>
      </c>
      <c r="R311" s="3">
        <v>690</v>
      </c>
      <c r="S311" s="108">
        <f t="shared" si="5"/>
        <v>1050</v>
      </c>
    </row>
    <row r="312" spans="1:19" ht="12.75">
      <c r="A312" s="2" t="s">
        <v>53</v>
      </c>
      <c r="B312" s="2" t="s">
        <v>3</v>
      </c>
      <c r="C312" s="4">
        <v>1</v>
      </c>
      <c r="D312" s="5">
        <v>270</v>
      </c>
      <c r="E312" s="2" t="s">
        <v>99</v>
      </c>
      <c r="F312" s="2" t="s">
        <v>96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1320</v>
      </c>
      <c r="R312" s="3">
        <v>1440</v>
      </c>
      <c r="S312" s="108">
        <f t="shared" si="5"/>
        <v>2760</v>
      </c>
    </row>
    <row r="313" spans="1:19" ht="12.75">
      <c r="A313" s="2" t="s">
        <v>149</v>
      </c>
      <c r="B313" s="61" t="s">
        <v>3</v>
      </c>
      <c r="C313" s="4">
        <v>1</v>
      </c>
      <c r="D313" s="5">
        <v>60</v>
      </c>
      <c r="E313" s="2" t="s">
        <v>13</v>
      </c>
      <c r="F313" s="2" t="s">
        <v>96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108">
        <f t="shared" si="5"/>
        <v>0</v>
      </c>
    </row>
    <row r="314" spans="1:19" ht="12.75">
      <c r="A314" s="2" t="s">
        <v>149</v>
      </c>
      <c r="B314" s="61" t="s">
        <v>3</v>
      </c>
      <c r="C314" s="4">
        <v>1</v>
      </c>
      <c r="D314" s="5">
        <v>60</v>
      </c>
      <c r="E314" s="2" t="s">
        <v>11</v>
      </c>
      <c r="F314" s="2" t="s">
        <v>96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108">
        <f t="shared" si="5"/>
        <v>0</v>
      </c>
    </row>
    <row r="315" spans="1:19" ht="12.75">
      <c r="A315" s="2" t="s">
        <v>149</v>
      </c>
      <c r="B315" s="61" t="s">
        <v>3</v>
      </c>
      <c r="C315" s="4">
        <v>1</v>
      </c>
      <c r="D315" s="5">
        <v>60</v>
      </c>
      <c r="E315" s="2" t="s">
        <v>195</v>
      </c>
      <c r="F315" s="2" t="s">
        <v>96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108">
        <f t="shared" si="5"/>
        <v>0</v>
      </c>
    </row>
    <row r="316" spans="1:19" ht="12.75">
      <c r="A316" s="2" t="s">
        <v>149</v>
      </c>
      <c r="B316" s="61" t="s">
        <v>3</v>
      </c>
      <c r="C316" s="4">
        <v>1</v>
      </c>
      <c r="D316" s="5">
        <v>60</v>
      </c>
      <c r="E316" s="2" t="s">
        <v>82</v>
      </c>
      <c r="F316" s="2" t="s">
        <v>96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108">
        <f t="shared" si="5"/>
        <v>0</v>
      </c>
    </row>
    <row r="317" spans="1:19" ht="12.75">
      <c r="A317" s="2" t="s">
        <v>149</v>
      </c>
      <c r="B317" s="61" t="s">
        <v>3</v>
      </c>
      <c r="C317" s="4">
        <v>1</v>
      </c>
      <c r="D317" s="5">
        <v>60</v>
      </c>
      <c r="E317" s="2" t="s">
        <v>196</v>
      </c>
      <c r="F317" s="2" t="s">
        <v>96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108">
        <f t="shared" si="5"/>
        <v>0</v>
      </c>
    </row>
    <row r="318" spans="1:19" ht="12.75">
      <c r="A318" s="2" t="s">
        <v>137</v>
      </c>
      <c r="B318" s="2" t="s">
        <v>3</v>
      </c>
      <c r="C318" s="4">
        <v>1</v>
      </c>
      <c r="D318" s="5">
        <v>30</v>
      </c>
      <c r="E318" s="2" t="s">
        <v>22</v>
      </c>
      <c r="F318" s="2" t="s">
        <v>96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60</v>
      </c>
      <c r="R318" s="3">
        <v>60</v>
      </c>
      <c r="S318" s="108">
        <f t="shared" si="5"/>
        <v>120</v>
      </c>
    </row>
    <row r="319" spans="1:19" ht="12.75">
      <c r="A319" s="2" t="s">
        <v>137</v>
      </c>
      <c r="B319" s="2" t="s">
        <v>3</v>
      </c>
      <c r="C319" s="4">
        <v>1</v>
      </c>
      <c r="D319" s="5">
        <v>100</v>
      </c>
      <c r="E319" s="2" t="s">
        <v>55</v>
      </c>
      <c r="F319" s="2" t="s">
        <v>96</v>
      </c>
      <c r="G319" s="3">
        <v>30</v>
      </c>
      <c r="H319" s="3">
        <v>224</v>
      </c>
      <c r="I319" s="3">
        <v>240</v>
      </c>
      <c r="J319" s="3">
        <v>130</v>
      </c>
      <c r="K319" s="3">
        <v>298</v>
      </c>
      <c r="L319" s="3">
        <v>254</v>
      </c>
      <c r="M319" s="3">
        <v>51</v>
      </c>
      <c r="N319" s="3">
        <v>77</v>
      </c>
      <c r="O319" s="3">
        <v>44</v>
      </c>
      <c r="P319" s="3">
        <v>220</v>
      </c>
      <c r="Q319" s="3">
        <v>194</v>
      </c>
      <c r="R319" s="3">
        <v>266</v>
      </c>
      <c r="S319" s="108">
        <f t="shared" si="5"/>
        <v>2028</v>
      </c>
    </row>
    <row r="320" spans="1:19" ht="12.75">
      <c r="A320" s="2" t="s">
        <v>137</v>
      </c>
      <c r="B320" s="2" t="s">
        <v>3</v>
      </c>
      <c r="C320" s="4">
        <v>1</v>
      </c>
      <c r="D320" s="5">
        <v>100</v>
      </c>
      <c r="E320" s="2" t="s">
        <v>143</v>
      </c>
      <c r="F320" s="2" t="s">
        <v>96</v>
      </c>
      <c r="G320" s="3">
        <v>21</v>
      </c>
      <c r="H320" s="3">
        <v>30</v>
      </c>
      <c r="I320" s="3">
        <v>22</v>
      </c>
      <c r="J320" s="3">
        <v>27</v>
      </c>
      <c r="K320" s="3">
        <v>22</v>
      </c>
      <c r="L320" s="3">
        <v>21</v>
      </c>
      <c r="M320" s="3">
        <v>21</v>
      </c>
      <c r="N320" s="3">
        <v>27</v>
      </c>
      <c r="O320" s="3">
        <v>31</v>
      </c>
      <c r="P320" s="3">
        <v>24</v>
      </c>
      <c r="Q320" s="3">
        <v>26</v>
      </c>
      <c r="R320" s="3">
        <v>15</v>
      </c>
      <c r="S320" s="108">
        <f t="shared" si="5"/>
        <v>287</v>
      </c>
    </row>
    <row r="321" spans="1:19" ht="12.75">
      <c r="A321" s="2" t="s">
        <v>137</v>
      </c>
      <c r="B321" s="2" t="s">
        <v>3</v>
      </c>
      <c r="C321" s="4">
        <v>1</v>
      </c>
      <c r="D321" s="5">
        <v>100</v>
      </c>
      <c r="E321" s="2" t="s">
        <v>59</v>
      </c>
      <c r="F321" s="2" t="s">
        <v>96</v>
      </c>
      <c r="G321" s="3">
        <v>540</v>
      </c>
      <c r="H321" s="3">
        <v>333</v>
      </c>
      <c r="I321" s="3">
        <v>719</v>
      </c>
      <c r="J321" s="3">
        <v>419</v>
      </c>
      <c r="K321" s="3">
        <v>536</v>
      </c>
      <c r="L321" s="3">
        <v>541</v>
      </c>
      <c r="M321" s="3">
        <v>459</v>
      </c>
      <c r="N321" s="3">
        <v>870</v>
      </c>
      <c r="O321" s="3">
        <v>671</v>
      </c>
      <c r="P321" s="3">
        <v>936</v>
      </c>
      <c r="Q321" s="3">
        <v>940</v>
      </c>
      <c r="R321" s="3">
        <v>539</v>
      </c>
      <c r="S321" s="108">
        <f t="shared" si="5"/>
        <v>7503</v>
      </c>
    </row>
    <row r="322" spans="1:19" ht="12.75">
      <c r="A322" s="2" t="s">
        <v>137</v>
      </c>
      <c r="B322" s="2" t="s">
        <v>3</v>
      </c>
      <c r="C322" s="4">
        <v>1</v>
      </c>
      <c r="D322" s="5">
        <v>100</v>
      </c>
      <c r="E322" s="2" t="s">
        <v>20</v>
      </c>
      <c r="F322" s="2" t="s">
        <v>96</v>
      </c>
      <c r="G322" s="3">
        <v>126</v>
      </c>
      <c r="H322" s="3">
        <v>102</v>
      </c>
      <c r="I322" s="3">
        <v>130</v>
      </c>
      <c r="J322" s="3">
        <v>42</v>
      </c>
      <c r="K322" s="3">
        <v>114</v>
      </c>
      <c r="L322" s="3">
        <v>105</v>
      </c>
      <c r="M322" s="3">
        <v>14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108">
        <f t="shared" si="5"/>
        <v>633</v>
      </c>
    </row>
    <row r="323" spans="1:19" ht="12.75">
      <c r="A323" s="2" t="s">
        <v>137</v>
      </c>
      <c r="B323" s="2" t="s">
        <v>3</v>
      </c>
      <c r="C323" s="4">
        <v>1</v>
      </c>
      <c r="D323" s="5">
        <v>100</v>
      </c>
      <c r="E323" s="2" t="s">
        <v>98</v>
      </c>
      <c r="F323" s="2" t="s">
        <v>96</v>
      </c>
      <c r="G323" s="3">
        <v>584</v>
      </c>
      <c r="H323" s="3">
        <v>584</v>
      </c>
      <c r="I323" s="3">
        <v>1260</v>
      </c>
      <c r="J323" s="3">
        <v>734</v>
      </c>
      <c r="K323" s="3">
        <v>736</v>
      </c>
      <c r="L323" s="3">
        <v>1222</v>
      </c>
      <c r="M323" s="3">
        <v>958</v>
      </c>
      <c r="N323" s="3">
        <v>928</v>
      </c>
      <c r="O323" s="3">
        <v>552</v>
      </c>
      <c r="P323" s="3">
        <v>1159</v>
      </c>
      <c r="Q323" s="3">
        <v>488</v>
      </c>
      <c r="R323" s="3">
        <v>1371</v>
      </c>
      <c r="S323" s="108">
        <f t="shared" si="5"/>
        <v>10576</v>
      </c>
    </row>
    <row r="324" spans="1:19" ht="12.75">
      <c r="A324" s="2" t="s">
        <v>137</v>
      </c>
      <c r="B324" s="2" t="s">
        <v>3</v>
      </c>
      <c r="C324" s="4">
        <v>1</v>
      </c>
      <c r="D324" s="5">
        <v>100</v>
      </c>
      <c r="E324" s="2" t="s">
        <v>22</v>
      </c>
      <c r="F324" s="2" t="s">
        <v>96</v>
      </c>
      <c r="G324" s="3">
        <v>60</v>
      </c>
      <c r="H324" s="3">
        <v>0</v>
      </c>
      <c r="I324" s="3">
        <v>0</v>
      </c>
      <c r="J324" s="3">
        <v>0</v>
      </c>
      <c r="K324" s="3">
        <v>20</v>
      </c>
      <c r="L324" s="3">
        <v>0</v>
      </c>
      <c r="M324" s="3">
        <v>0</v>
      </c>
      <c r="N324" s="3">
        <v>60</v>
      </c>
      <c r="O324" s="3">
        <v>0</v>
      </c>
      <c r="P324" s="3">
        <v>0</v>
      </c>
      <c r="Q324" s="3">
        <v>134</v>
      </c>
      <c r="R324" s="3">
        <v>180</v>
      </c>
      <c r="S324" s="108">
        <f t="shared" si="5"/>
        <v>454</v>
      </c>
    </row>
    <row r="325" spans="1:19" ht="12.75">
      <c r="A325" s="2" t="s">
        <v>137</v>
      </c>
      <c r="B325" s="2" t="s">
        <v>3</v>
      </c>
      <c r="C325" s="4">
        <v>1</v>
      </c>
      <c r="D325" s="5">
        <v>100</v>
      </c>
      <c r="E325" s="2" t="s">
        <v>94</v>
      </c>
      <c r="F325" s="2" t="s">
        <v>96</v>
      </c>
      <c r="G325" s="3">
        <v>0</v>
      </c>
      <c r="H325" s="3">
        <v>270</v>
      </c>
      <c r="I325" s="3">
        <v>120</v>
      </c>
      <c r="J325" s="3">
        <v>60</v>
      </c>
      <c r="K325" s="3">
        <v>60</v>
      </c>
      <c r="L325" s="3">
        <v>60</v>
      </c>
      <c r="M325" s="3">
        <v>60</v>
      </c>
      <c r="N325" s="3">
        <v>60</v>
      </c>
      <c r="O325" s="3">
        <v>660</v>
      </c>
      <c r="P325" s="3">
        <v>255</v>
      </c>
      <c r="Q325" s="3">
        <v>468</v>
      </c>
      <c r="R325" s="3">
        <v>556</v>
      </c>
      <c r="S325" s="108">
        <f t="shared" si="5"/>
        <v>2629</v>
      </c>
    </row>
    <row r="326" spans="1:19" ht="12.75">
      <c r="A326" s="2" t="s">
        <v>34</v>
      </c>
      <c r="B326" s="2" t="s">
        <v>3</v>
      </c>
      <c r="C326" s="4">
        <v>1</v>
      </c>
      <c r="D326" s="5">
        <v>118</v>
      </c>
      <c r="E326" s="2" t="s">
        <v>111</v>
      </c>
      <c r="F326" s="2" t="s">
        <v>112</v>
      </c>
      <c r="G326" s="3">
        <v>127099</v>
      </c>
      <c r="H326" s="3">
        <v>162232.7</v>
      </c>
      <c r="I326" s="3">
        <v>219179</v>
      </c>
      <c r="J326" s="3">
        <v>189473</v>
      </c>
      <c r="K326" s="3">
        <v>174333.3</v>
      </c>
      <c r="L326" s="3">
        <v>180691</v>
      </c>
      <c r="M326" s="3">
        <v>231739</v>
      </c>
      <c r="N326" s="3">
        <v>226320.6</v>
      </c>
      <c r="O326" s="3">
        <v>291044</v>
      </c>
      <c r="P326" s="3">
        <v>134434</v>
      </c>
      <c r="Q326" s="3">
        <v>153931.33000000002</v>
      </c>
      <c r="R326" s="3">
        <v>199022.8</v>
      </c>
      <c r="S326" s="108">
        <f t="shared" si="5"/>
        <v>2289499.73</v>
      </c>
    </row>
    <row r="327" spans="1:19" ht="12.75">
      <c r="A327" s="2" t="s">
        <v>34</v>
      </c>
      <c r="B327" s="2" t="s">
        <v>3</v>
      </c>
      <c r="C327" s="4">
        <v>1</v>
      </c>
      <c r="D327" s="5">
        <v>473</v>
      </c>
      <c r="E327" s="2" t="s">
        <v>113</v>
      </c>
      <c r="F327" s="2" t="s">
        <v>112</v>
      </c>
      <c r="G327" s="3">
        <v>3642</v>
      </c>
      <c r="H327" s="3">
        <v>4435</v>
      </c>
      <c r="I327" s="3">
        <v>5050</v>
      </c>
      <c r="J327" s="3">
        <v>3980</v>
      </c>
      <c r="K327" s="3">
        <v>5091</v>
      </c>
      <c r="L327" s="3">
        <v>4350</v>
      </c>
      <c r="M327" s="3">
        <v>5448.5</v>
      </c>
      <c r="N327" s="3">
        <v>2611</v>
      </c>
      <c r="O327" s="3">
        <v>2531</v>
      </c>
      <c r="P327" s="3">
        <v>1695</v>
      </c>
      <c r="Q327" s="3">
        <v>1195</v>
      </c>
      <c r="R327" s="3">
        <v>1560</v>
      </c>
      <c r="S327" s="108">
        <f t="shared" si="5"/>
        <v>41588.5</v>
      </c>
    </row>
    <row r="328" spans="1:19" ht="12.75">
      <c r="A328" s="2" t="s">
        <v>34</v>
      </c>
      <c r="B328" s="2" t="s">
        <v>3</v>
      </c>
      <c r="C328" s="4">
        <v>1</v>
      </c>
      <c r="D328" s="5">
        <v>473</v>
      </c>
      <c r="E328" s="2" t="s">
        <v>111</v>
      </c>
      <c r="F328" s="2" t="s">
        <v>112</v>
      </c>
      <c r="G328" s="3">
        <v>91753</v>
      </c>
      <c r="H328" s="3">
        <v>90177</v>
      </c>
      <c r="I328" s="3">
        <v>102314</v>
      </c>
      <c r="J328" s="3">
        <v>116660</v>
      </c>
      <c r="K328" s="3">
        <v>116518</v>
      </c>
      <c r="L328" s="3">
        <v>122936</v>
      </c>
      <c r="M328" s="3">
        <v>95330</v>
      </c>
      <c r="N328" s="3">
        <v>90029</v>
      </c>
      <c r="O328" s="3">
        <v>96722</v>
      </c>
      <c r="P328" s="3">
        <v>85401</v>
      </c>
      <c r="Q328" s="3">
        <v>113432</v>
      </c>
      <c r="R328" s="3">
        <v>85951</v>
      </c>
      <c r="S328" s="108">
        <f t="shared" si="5"/>
        <v>1207223</v>
      </c>
    </row>
    <row r="329" spans="1:19" ht="12.75">
      <c r="A329" s="2" t="s">
        <v>34</v>
      </c>
      <c r="B329" s="2" t="s">
        <v>3</v>
      </c>
      <c r="C329" s="4">
        <v>1</v>
      </c>
      <c r="D329" s="5">
        <v>500</v>
      </c>
      <c r="E329" s="2" t="s">
        <v>113</v>
      </c>
      <c r="F329" s="2" t="s">
        <v>112</v>
      </c>
      <c r="G329" s="3">
        <v>5874</v>
      </c>
      <c r="H329" s="3">
        <v>5307</v>
      </c>
      <c r="I329" s="3">
        <v>2940</v>
      </c>
      <c r="J329" s="3">
        <v>3180</v>
      </c>
      <c r="K329" s="3">
        <v>2366</v>
      </c>
      <c r="L329" s="3">
        <v>5011</v>
      </c>
      <c r="M329" s="3">
        <v>3874</v>
      </c>
      <c r="N329" s="3">
        <v>6132</v>
      </c>
      <c r="O329" s="3">
        <v>4914</v>
      </c>
      <c r="P329" s="3">
        <v>4411</v>
      </c>
      <c r="Q329" s="3">
        <v>2914</v>
      </c>
      <c r="R329" s="3">
        <v>2171</v>
      </c>
      <c r="S329" s="108">
        <f t="shared" si="5"/>
        <v>49094</v>
      </c>
    </row>
    <row r="330" spans="1:19" ht="12.75">
      <c r="A330" s="2" t="s">
        <v>34</v>
      </c>
      <c r="B330" s="2" t="s">
        <v>3</v>
      </c>
      <c r="C330" s="4">
        <v>100</v>
      </c>
      <c r="D330" s="5">
        <v>5</v>
      </c>
      <c r="E330" s="2" t="s">
        <v>111</v>
      </c>
      <c r="F330" s="2" t="s">
        <v>112</v>
      </c>
      <c r="G330" s="3">
        <v>610</v>
      </c>
      <c r="H330" s="3">
        <v>1465</v>
      </c>
      <c r="I330" s="3">
        <v>40</v>
      </c>
      <c r="J330" s="3">
        <v>193</v>
      </c>
      <c r="K330" s="3">
        <v>50</v>
      </c>
      <c r="L330" s="3">
        <v>331</v>
      </c>
      <c r="M330" s="3">
        <v>1815</v>
      </c>
      <c r="N330" s="3">
        <v>390</v>
      </c>
      <c r="O330" s="3">
        <v>251</v>
      </c>
      <c r="P330" s="3">
        <v>250</v>
      </c>
      <c r="Q330" s="3">
        <v>125</v>
      </c>
      <c r="R330" s="3">
        <v>120</v>
      </c>
      <c r="S330" s="108">
        <f t="shared" si="5"/>
        <v>5640</v>
      </c>
    </row>
    <row r="331" spans="1:19" ht="12.75">
      <c r="A331" s="2" t="s">
        <v>34</v>
      </c>
      <c r="B331" s="2" t="s">
        <v>3</v>
      </c>
      <c r="C331" s="4">
        <v>100</v>
      </c>
      <c r="D331" s="5">
        <v>10</v>
      </c>
      <c r="E331" s="2" t="s">
        <v>111</v>
      </c>
      <c r="F331" s="2" t="s">
        <v>112</v>
      </c>
      <c r="G331" s="3">
        <v>0</v>
      </c>
      <c r="H331" s="3">
        <v>0</v>
      </c>
      <c r="I331" s="3">
        <v>0</v>
      </c>
      <c r="J331" s="3">
        <v>40</v>
      </c>
      <c r="K331" s="3">
        <v>20</v>
      </c>
      <c r="L331" s="3">
        <v>40</v>
      </c>
      <c r="M331" s="3">
        <v>1220</v>
      </c>
      <c r="N331" s="3">
        <v>46</v>
      </c>
      <c r="O331" s="3">
        <v>10</v>
      </c>
      <c r="P331" s="3">
        <v>20</v>
      </c>
      <c r="Q331" s="3">
        <v>0</v>
      </c>
      <c r="R331" s="3">
        <v>210</v>
      </c>
      <c r="S331" s="108">
        <f t="shared" si="5"/>
        <v>1606</v>
      </c>
    </row>
    <row r="332" spans="1:19" ht="12.75">
      <c r="A332" s="2" t="s">
        <v>34</v>
      </c>
      <c r="B332" s="2" t="s">
        <v>3</v>
      </c>
      <c r="C332" s="4">
        <v>100</v>
      </c>
      <c r="D332" s="5">
        <v>12.5</v>
      </c>
      <c r="E332" s="2" t="s">
        <v>113</v>
      </c>
      <c r="F332" s="2" t="s">
        <v>112</v>
      </c>
      <c r="G332" s="3">
        <v>100</v>
      </c>
      <c r="H332" s="3">
        <v>62.5</v>
      </c>
      <c r="I332" s="3">
        <v>60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12.5</v>
      </c>
      <c r="R332" s="3">
        <v>12.5</v>
      </c>
      <c r="S332" s="108">
        <f t="shared" si="5"/>
        <v>247.5</v>
      </c>
    </row>
    <row r="333" spans="1:19" ht="12.75">
      <c r="A333" s="2" t="s">
        <v>34</v>
      </c>
      <c r="B333" s="2" t="s">
        <v>3</v>
      </c>
      <c r="C333" s="4">
        <v>100</v>
      </c>
      <c r="D333" s="5">
        <v>12.5</v>
      </c>
      <c r="E333" s="2" t="s">
        <v>111</v>
      </c>
      <c r="F333" s="2" t="s">
        <v>112</v>
      </c>
      <c r="G333" s="3">
        <v>212.5</v>
      </c>
      <c r="H333" s="3">
        <v>750</v>
      </c>
      <c r="I333" s="3">
        <v>437.5</v>
      </c>
      <c r="J333" s="3">
        <v>11</v>
      </c>
      <c r="K333" s="3">
        <v>150</v>
      </c>
      <c r="L333" s="3">
        <v>2262.5</v>
      </c>
      <c r="M333" s="3">
        <v>19237.5</v>
      </c>
      <c r="N333" s="3">
        <v>6000</v>
      </c>
      <c r="O333" s="3">
        <v>3252.5</v>
      </c>
      <c r="P333" s="3">
        <v>5388</v>
      </c>
      <c r="Q333" s="3">
        <v>4796</v>
      </c>
      <c r="R333" s="3">
        <v>3616.5</v>
      </c>
      <c r="S333" s="108">
        <f t="shared" si="5"/>
        <v>46114</v>
      </c>
    </row>
    <row r="334" spans="1:19" ht="12.75">
      <c r="A334" s="2" t="s">
        <v>34</v>
      </c>
      <c r="B334" s="2" t="s">
        <v>3</v>
      </c>
      <c r="C334" s="4">
        <v>100</v>
      </c>
      <c r="D334" s="5">
        <v>15</v>
      </c>
      <c r="E334" s="2" t="s">
        <v>111</v>
      </c>
      <c r="F334" s="2" t="s">
        <v>112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2</v>
      </c>
      <c r="N334" s="3">
        <v>137</v>
      </c>
      <c r="O334" s="3">
        <v>3</v>
      </c>
      <c r="P334" s="3">
        <v>1</v>
      </c>
      <c r="Q334" s="3">
        <v>3</v>
      </c>
      <c r="R334" s="3">
        <v>0</v>
      </c>
      <c r="S334" s="108">
        <f t="shared" si="5"/>
        <v>146</v>
      </c>
    </row>
    <row r="335" spans="1:19" ht="12.75">
      <c r="A335" s="2" t="s">
        <v>15</v>
      </c>
      <c r="B335" s="2" t="s">
        <v>3</v>
      </c>
      <c r="C335" s="4">
        <v>1</v>
      </c>
      <c r="D335" s="5">
        <v>100</v>
      </c>
      <c r="E335" s="2" t="s">
        <v>22</v>
      </c>
      <c r="F335" s="2" t="s">
        <v>120</v>
      </c>
      <c r="G335" s="3">
        <v>210</v>
      </c>
      <c r="H335" s="3">
        <v>240</v>
      </c>
      <c r="I335" s="3">
        <v>217</v>
      </c>
      <c r="J335" s="3">
        <v>294</v>
      </c>
      <c r="K335" s="3">
        <v>148</v>
      </c>
      <c r="L335" s="3">
        <v>295</v>
      </c>
      <c r="M335" s="3">
        <v>217</v>
      </c>
      <c r="N335" s="3">
        <v>318</v>
      </c>
      <c r="O335" s="3">
        <v>290</v>
      </c>
      <c r="P335" s="3">
        <v>342</v>
      </c>
      <c r="Q335" s="3">
        <v>236</v>
      </c>
      <c r="R335" s="3">
        <v>290</v>
      </c>
      <c r="S335" s="108">
        <f t="shared" si="5"/>
        <v>3097</v>
      </c>
    </row>
    <row r="336" spans="1:19" ht="12.75">
      <c r="A336" s="2" t="s">
        <v>15</v>
      </c>
      <c r="B336" s="2" t="s">
        <v>3</v>
      </c>
      <c r="C336" s="4">
        <v>1</v>
      </c>
      <c r="D336" s="5">
        <v>100</v>
      </c>
      <c r="E336" s="2" t="s">
        <v>145</v>
      </c>
      <c r="F336" s="2" t="s">
        <v>120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30</v>
      </c>
      <c r="Q336" s="3">
        <v>0</v>
      </c>
      <c r="R336" s="3">
        <v>60</v>
      </c>
      <c r="S336" s="108">
        <f t="shared" si="5"/>
        <v>90</v>
      </c>
    </row>
    <row r="337" spans="1:19" ht="12.75">
      <c r="A337" s="2" t="s">
        <v>15</v>
      </c>
      <c r="B337" s="2" t="s">
        <v>3</v>
      </c>
      <c r="C337" s="4">
        <v>1</v>
      </c>
      <c r="D337" s="5">
        <v>100</v>
      </c>
      <c r="E337" s="2" t="s">
        <v>26</v>
      </c>
      <c r="F337" s="2" t="s">
        <v>120</v>
      </c>
      <c r="G337" s="3">
        <v>120</v>
      </c>
      <c r="H337" s="3">
        <v>120</v>
      </c>
      <c r="I337" s="3">
        <v>150</v>
      </c>
      <c r="J337" s="3">
        <v>90</v>
      </c>
      <c r="K337" s="3">
        <v>120</v>
      </c>
      <c r="L337" s="3">
        <v>210</v>
      </c>
      <c r="M337" s="3">
        <v>180</v>
      </c>
      <c r="N337" s="3">
        <v>270</v>
      </c>
      <c r="O337" s="3">
        <v>90</v>
      </c>
      <c r="P337" s="3">
        <v>60</v>
      </c>
      <c r="Q337" s="3">
        <v>180</v>
      </c>
      <c r="R337" s="3">
        <v>150</v>
      </c>
      <c r="S337" s="108">
        <f t="shared" si="5"/>
        <v>1740</v>
      </c>
    </row>
    <row r="338" spans="1:19" ht="12.75">
      <c r="A338" s="2" t="s">
        <v>15</v>
      </c>
      <c r="B338" s="61" t="s">
        <v>3</v>
      </c>
      <c r="C338" s="4">
        <v>1</v>
      </c>
      <c r="D338" s="5">
        <v>100</v>
      </c>
      <c r="E338" s="2" t="s">
        <v>150</v>
      </c>
      <c r="F338" s="2" t="s">
        <v>120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108">
        <f t="shared" si="5"/>
        <v>0</v>
      </c>
    </row>
    <row r="339" spans="1:19" ht="12.75">
      <c r="A339" s="2" t="s">
        <v>15</v>
      </c>
      <c r="B339" s="2" t="s">
        <v>3</v>
      </c>
      <c r="C339" s="4">
        <v>1</v>
      </c>
      <c r="D339" s="5">
        <v>100</v>
      </c>
      <c r="E339" s="2" t="s">
        <v>121</v>
      </c>
      <c r="F339" s="2" t="s">
        <v>120</v>
      </c>
      <c r="G339" s="3">
        <v>330</v>
      </c>
      <c r="H339" s="3">
        <v>240</v>
      </c>
      <c r="I339" s="3">
        <v>360</v>
      </c>
      <c r="J339" s="3">
        <v>240</v>
      </c>
      <c r="K339" s="3">
        <v>240</v>
      </c>
      <c r="L339" s="3">
        <v>360</v>
      </c>
      <c r="M339" s="3">
        <v>240</v>
      </c>
      <c r="N339" s="3">
        <v>420</v>
      </c>
      <c r="O339" s="3">
        <v>150</v>
      </c>
      <c r="P339" s="3">
        <v>240</v>
      </c>
      <c r="Q339" s="3">
        <v>180</v>
      </c>
      <c r="R339" s="3">
        <v>120</v>
      </c>
      <c r="S339" s="108">
        <f t="shared" si="5"/>
        <v>3120</v>
      </c>
    </row>
    <row r="340" spans="1:19" ht="12.75">
      <c r="A340" s="2" t="s">
        <v>15</v>
      </c>
      <c r="B340" s="2" t="s">
        <v>3</v>
      </c>
      <c r="C340" s="4">
        <v>1</v>
      </c>
      <c r="D340" s="5">
        <v>100</v>
      </c>
      <c r="E340" s="2" t="s">
        <v>119</v>
      </c>
      <c r="F340" s="2" t="s">
        <v>120</v>
      </c>
      <c r="G340" s="3">
        <v>90</v>
      </c>
      <c r="H340" s="3">
        <v>120</v>
      </c>
      <c r="I340" s="3">
        <v>60</v>
      </c>
      <c r="J340" s="3">
        <v>30</v>
      </c>
      <c r="K340" s="3">
        <v>90</v>
      </c>
      <c r="L340" s="3">
        <v>90</v>
      </c>
      <c r="M340" s="3">
        <v>90</v>
      </c>
      <c r="N340" s="3">
        <v>90</v>
      </c>
      <c r="O340" s="3">
        <v>30</v>
      </c>
      <c r="P340" s="3">
        <v>60</v>
      </c>
      <c r="Q340" s="3">
        <v>30</v>
      </c>
      <c r="R340" s="3">
        <v>30</v>
      </c>
      <c r="S340" s="108">
        <f t="shared" si="5"/>
        <v>810</v>
      </c>
    </row>
    <row r="341" spans="1:19" ht="12.75">
      <c r="A341" s="2" t="s">
        <v>86</v>
      </c>
      <c r="B341" s="2" t="s">
        <v>3</v>
      </c>
      <c r="C341" s="4">
        <v>1</v>
      </c>
      <c r="D341" s="5">
        <v>30</v>
      </c>
      <c r="E341" s="2" t="s">
        <v>87</v>
      </c>
      <c r="F341" s="2" t="s">
        <v>88</v>
      </c>
      <c r="G341" s="3">
        <v>0</v>
      </c>
      <c r="H341" s="3">
        <v>90</v>
      </c>
      <c r="I341" s="3">
        <v>150</v>
      </c>
      <c r="J341" s="3">
        <v>221</v>
      </c>
      <c r="K341" s="3">
        <v>208</v>
      </c>
      <c r="L341" s="3">
        <v>190</v>
      </c>
      <c r="M341" s="3">
        <v>192</v>
      </c>
      <c r="N341" s="3">
        <v>196</v>
      </c>
      <c r="O341" s="3">
        <v>30</v>
      </c>
      <c r="P341" s="3">
        <v>0</v>
      </c>
      <c r="Q341" s="3">
        <v>30</v>
      </c>
      <c r="R341" s="3">
        <v>80</v>
      </c>
      <c r="S341" s="108">
        <f t="shared" si="5"/>
        <v>1387</v>
      </c>
    </row>
    <row r="342" spans="1:19" ht="12.75">
      <c r="A342" s="2" t="s">
        <v>86</v>
      </c>
      <c r="B342" s="2" t="s">
        <v>3</v>
      </c>
      <c r="C342" s="4">
        <v>1</v>
      </c>
      <c r="D342" s="5">
        <v>30</v>
      </c>
      <c r="E342" s="2" t="s">
        <v>91</v>
      </c>
      <c r="F342" s="2" t="s">
        <v>88</v>
      </c>
      <c r="G342" s="3">
        <v>1301</v>
      </c>
      <c r="H342" s="3">
        <v>1297</v>
      </c>
      <c r="I342" s="3">
        <v>1562</v>
      </c>
      <c r="J342" s="3">
        <v>1305</v>
      </c>
      <c r="K342" s="3">
        <v>1207</v>
      </c>
      <c r="L342" s="3">
        <v>959</v>
      </c>
      <c r="M342" s="3">
        <v>1140</v>
      </c>
      <c r="N342" s="3">
        <v>906</v>
      </c>
      <c r="O342" s="3">
        <v>872</v>
      </c>
      <c r="P342" s="3">
        <v>1129</v>
      </c>
      <c r="Q342" s="3">
        <v>1210</v>
      </c>
      <c r="R342" s="3">
        <v>1056</v>
      </c>
      <c r="S342" s="108">
        <f t="shared" si="5"/>
        <v>13944</v>
      </c>
    </row>
    <row r="343" spans="1:19" ht="12.75">
      <c r="A343" s="2" t="s">
        <v>86</v>
      </c>
      <c r="B343" s="2" t="s">
        <v>3</v>
      </c>
      <c r="C343" s="4">
        <v>1</v>
      </c>
      <c r="D343" s="5">
        <v>30</v>
      </c>
      <c r="E343" s="2" t="s">
        <v>107</v>
      </c>
      <c r="F343" s="2" t="s">
        <v>88</v>
      </c>
      <c r="G343" s="3">
        <v>540</v>
      </c>
      <c r="H343" s="3">
        <v>420</v>
      </c>
      <c r="I343" s="3">
        <v>410</v>
      </c>
      <c r="J343" s="3">
        <v>480</v>
      </c>
      <c r="K343" s="3">
        <v>450</v>
      </c>
      <c r="L343" s="3">
        <v>830</v>
      </c>
      <c r="M343" s="3">
        <v>60</v>
      </c>
      <c r="N343" s="3">
        <v>300</v>
      </c>
      <c r="O343" s="3">
        <v>16</v>
      </c>
      <c r="P343" s="3">
        <v>210</v>
      </c>
      <c r="Q343" s="3">
        <v>120</v>
      </c>
      <c r="R343" s="3">
        <v>0</v>
      </c>
      <c r="S343" s="108">
        <f t="shared" si="5"/>
        <v>3836</v>
      </c>
    </row>
    <row r="344" spans="1:19" ht="12.75">
      <c r="A344" s="2" t="s">
        <v>86</v>
      </c>
      <c r="B344" s="2" t="s">
        <v>3</v>
      </c>
      <c r="C344" s="4">
        <v>1</v>
      </c>
      <c r="D344" s="5">
        <v>30</v>
      </c>
      <c r="E344" s="2" t="s">
        <v>108</v>
      </c>
      <c r="F344" s="2" t="s">
        <v>88</v>
      </c>
      <c r="G344" s="3">
        <v>840</v>
      </c>
      <c r="H344" s="3">
        <v>876</v>
      </c>
      <c r="I344" s="3">
        <v>1356</v>
      </c>
      <c r="J344" s="3">
        <v>990</v>
      </c>
      <c r="K344" s="3">
        <v>1006</v>
      </c>
      <c r="L344" s="3">
        <v>1310</v>
      </c>
      <c r="M344" s="3">
        <v>1502</v>
      </c>
      <c r="N344" s="3">
        <v>816</v>
      </c>
      <c r="O344" s="3">
        <v>726</v>
      </c>
      <c r="P344" s="3">
        <v>900</v>
      </c>
      <c r="Q344" s="3">
        <v>990</v>
      </c>
      <c r="R344" s="3">
        <v>1260</v>
      </c>
      <c r="S344" s="108">
        <f t="shared" si="5"/>
        <v>12572</v>
      </c>
    </row>
    <row r="345" spans="1:19" ht="12.75">
      <c r="A345" s="2" t="s">
        <v>86</v>
      </c>
      <c r="B345" s="61" t="s">
        <v>3</v>
      </c>
      <c r="C345" s="4">
        <v>1</v>
      </c>
      <c r="D345" s="5">
        <v>30</v>
      </c>
      <c r="E345" s="2" t="s">
        <v>164</v>
      </c>
      <c r="F345" s="2" t="s">
        <v>88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108">
        <f t="shared" si="5"/>
        <v>0</v>
      </c>
    </row>
    <row r="346" spans="1:19" ht="12.75">
      <c r="A346" s="2" t="s">
        <v>86</v>
      </c>
      <c r="B346" s="61" t="s">
        <v>3</v>
      </c>
      <c r="C346" s="4">
        <v>1</v>
      </c>
      <c r="D346" s="5">
        <v>30</v>
      </c>
      <c r="E346" s="2" t="s">
        <v>165</v>
      </c>
      <c r="F346" s="2" t="s">
        <v>88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108">
        <f t="shared" si="5"/>
        <v>0</v>
      </c>
    </row>
    <row r="347" spans="1:19" ht="12.75">
      <c r="A347" s="2" t="s">
        <v>86</v>
      </c>
      <c r="B347" s="2" t="s">
        <v>3</v>
      </c>
      <c r="C347" s="4">
        <v>1</v>
      </c>
      <c r="D347" s="5">
        <v>28</v>
      </c>
      <c r="E347" s="2" t="s">
        <v>138</v>
      </c>
      <c r="F347" s="2" t="s">
        <v>139</v>
      </c>
      <c r="G347" s="3">
        <v>0</v>
      </c>
      <c r="H347" s="3">
        <v>28</v>
      </c>
      <c r="I347" s="3">
        <v>0</v>
      </c>
      <c r="J347" s="3">
        <v>200</v>
      </c>
      <c r="K347" s="3">
        <v>0</v>
      </c>
      <c r="L347" s="3">
        <v>120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108">
        <f t="shared" si="5"/>
        <v>348</v>
      </c>
    </row>
    <row r="348" spans="1:19" ht="12.75">
      <c r="A348" s="2" t="s">
        <v>86</v>
      </c>
      <c r="B348" s="2" t="s">
        <v>3</v>
      </c>
      <c r="C348" s="4">
        <v>1</v>
      </c>
      <c r="D348" s="5">
        <v>28</v>
      </c>
      <c r="E348" s="2" t="s">
        <v>87</v>
      </c>
      <c r="F348" s="2" t="s">
        <v>139</v>
      </c>
      <c r="G348" s="3">
        <v>0</v>
      </c>
      <c r="H348" s="3">
        <v>0</v>
      </c>
      <c r="I348" s="3">
        <v>0</v>
      </c>
      <c r="J348" s="3">
        <v>0</v>
      </c>
      <c r="K348" s="3">
        <v>62</v>
      </c>
      <c r="L348" s="3">
        <v>20</v>
      </c>
      <c r="M348" s="3">
        <v>56</v>
      </c>
      <c r="N348" s="3">
        <v>56</v>
      </c>
      <c r="O348" s="3">
        <v>15</v>
      </c>
      <c r="P348" s="3">
        <v>0</v>
      </c>
      <c r="Q348" s="3">
        <v>0</v>
      </c>
      <c r="R348" s="3">
        <v>0</v>
      </c>
      <c r="S348" s="108">
        <f t="shared" si="5"/>
        <v>209</v>
      </c>
    </row>
    <row r="349" spans="1:19" ht="12.75">
      <c r="A349" s="2" t="s">
        <v>86</v>
      </c>
      <c r="B349" s="2" t="s">
        <v>3</v>
      </c>
      <c r="C349" s="4">
        <v>1</v>
      </c>
      <c r="D349" s="5">
        <v>28</v>
      </c>
      <c r="E349" s="2" t="s">
        <v>91</v>
      </c>
      <c r="F349" s="2" t="s">
        <v>139</v>
      </c>
      <c r="G349" s="3">
        <v>176</v>
      </c>
      <c r="H349" s="3">
        <v>114</v>
      </c>
      <c r="I349" s="3">
        <v>153</v>
      </c>
      <c r="J349" s="3">
        <v>113</v>
      </c>
      <c r="K349" s="3">
        <v>149</v>
      </c>
      <c r="L349" s="3">
        <v>192</v>
      </c>
      <c r="M349" s="3">
        <v>174</v>
      </c>
      <c r="N349" s="3">
        <v>210</v>
      </c>
      <c r="O349" s="3">
        <v>24</v>
      </c>
      <c r="P349" s="3">
        <v>100</v>
      </c>
      <c r="Q349" s="3">
        <v>94</v>
      </c>
      <c r="R349" s="3">
        <v>86</v>
      </c>
      <c r="S349" s="108">
        <f t="shared" si="5"/>
        <v>1585</v>
      </c>
    </row>
    <row r="350" spans="1:19" ht="12.75">
      <c r="A350" s="2" t="s">
        <v>86</v>
      </c>
      <c r="B350" s="61" t="s">
        <v>3</v>
      </c>
      <c r="C350" s="4">
        <v>1</v>
      </c>
      <c r="D350" s="5">
        <v>28</v>
      </c>
      <c r="E350" s="2" t="s">
        <v>107</v>
      </c>
      <c r="F350" s="2" t="s">
        <v>139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108">
        <f t="shared" si="5"/>
        <v>0</v>
      </c>
    </row>
    <row r="351" spans="1:19" ht="12.75">
      <c r="A351" s="2" t="s">
        <v>86</v>
      </c>
      <c r="B351" s="61" t="s">
        <v>3</v>
      </c>
      <c r="C351" s="4">
        <v>1</v>
      </c>
      <c r="D351" s="5">
        <v>28</v>
      </c>
      <c r="E351" s="2" t="s">
        <v>108</v>
      </c>
      <c r="F351" s="2" t="s">
        <v>139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108">
        <f t="shared" si="5"/>
        <v>0</v>
      </c>
    </row>
    <row r="352" spans="1:19" ht="12.75">
      <c r="A352" s="2" t="s">
        <v>93</v>
      </c>
      <c r="B352" s="2" t="s">
        <v>3</v>
      </c>
      <c r="C352" s="4">
        <v>1</v>
      </c>
      <c r="D352" s="5">
        <v>30</v>
      </c>
      <c r="E352" s="2" t="s">
        <v>13</v>
      </c>
      <c r="F352" s="2" t="s">
        <v>125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90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108">
        <f t="shared" si="5"/>
        <v>90</v>
      </c>
    </row>
    <row r="353" spans="1:19" ht="12.75">
      <c r="A353" s="2" t="s">
        <v>15</v>
      </c>
      <c r="B353" s="2" t="s">
        <v>3</v>
      </c>
      <c r="C353" s="4">
        <v>1</v>
      </c>
      <c r="D353" s="5">
        <v>25</v>
      </c>
      <c r="E353" s="2" t="s">
        <v>21</v>
      </c>
      <c r="F353" s="2" t="s">
        <v>25</v>
      </c>
      <c r="G353" s="3">
        <v>0</v>
      </c>
      <c r="H353" s="3">
        <v>0</v>
      </c>
      <c r="I353" s="3">
        <v>0</v>
      </c>
      <c r="J353" s="3">
        <v>12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45</v>
      </c>
      <c r="Q353" s="3">
        <v>0</v>
      </c>
      <c r="R353" s="3">
        <v>0</v>
      </c>
      <c r="S353" s="108">
        <f aca="true" t="shared" si="6" ref="S353:S363">SUM(G353:R353)</f>
        <v>57</v>
      </c>
    </row>
    <row r="354" spans="1:19" ht="12.75">
      <c r="A354" s="2" t="s">
        <v>15</v>
      </c>
      <c r="B354" s="2" t="s">
        <v>3</v>
      </c>
      <c r="C354" s="4">
        <v>1</v>
      </c>
      <c r="D354" s="5">
        <v>25</v>
      </c>
      <c r="E354" s="2" t="s">
        <v>23</v>
      </c>
      <c r="F354" s="2" t="s">
        <v>25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10</v>
      </c>
      <c r="Q354" s="3">
        <v>0</v>
      </c>
      <c r="R354" s="3">
        <v>0</v>
      </c>
      <c r="S354" s="108">
        <f t="shared" si="6"/>
        <v>10</v>
      </c>
    </row>
    <row r="355" spans="1:19" ht="12.75">
      <c r="A355" s="2" t="s">
        <v>15</v>
      </c>
      <c r="B355" s="2" t="s">
        <v>3</v>
      </c>
      <c r="C355" s="4">
        <v>1</v>
      </c>
      <c r="D355" s="5">
        <v>25</v>
      </c>
      <c r="E355" s="2" t="s">
        <v>71</v>
      </c>
      <c r="F355" s="2" t="s">
        <v>25</v>
      </c>
      <c r="G355" s="3">
        <v>21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108">
        <f t="shared" si="6"/>
        <v>21</v>
      </c>
    </row>
    <row r="356" spans="1:19" ht="12.75">
      <c r="A356" s="2" t="s">
        <v>15</v>
      </c>
      <c r="B356" s="2" t="s">
        <v>3</v>
      </c>
      <c r="C356" s="4">
        <v>1</v>
      </c>
      <c r="D356" s="5">
        <v>50</v>
      </c>
      <c r="E356" s="2" t="s">
        <v>23</v>
      </c>
      <c r="F356" s="2" t="s">
        <v>25</v>
      </c>
      <c r="G356" s="3">
        <v>11982</v>
      </c>
      <c r="H356" s="3">
        <v>12371</v>
      </c>
      <c r="I356" s="3">
        <v>12566</v>
      </c>
      <c r="J356" s="3">
        <v>12261</v>
      </c>
      <c r="K356" s="3">
        <v>10209</v>
      </c>
      <c r="L356" s="3">
        <v>11621</v>
      </c>
      <c r="M356" s="3">
        <v>10245</v>
      </c>
      <c r="N356" s="3">
        <v>9142</v>
      </c>
      <c r="O356" s="3">
        <v>9776</v>
      </c>
      <c r="P356" s="3">
        <v>8967</v>
      </c>
      <c r="Q356" s="3">
        <v>9172</v>
      </c>
      <c r="R356" s="3">
        <v>9475</v>
      </c>
      <c r="S356" s="108">
        <f t="shared" si="6"/>
        <v>127787</v>
      </c>
    </row>
    <row r="357" spans="1:19" ht="12.75">
      <c r="A357" s="2" t="s">
        <v>15</v>
      </c>
      <c r="B357" s="2" t="s">
        <v>3</v>
      </c>
      <c r="C357" s="4">
        <v>1</v>
      </c>
      <c r="D357" s="5">
        <v>250</v>
      </c>
      <c r="E357" s="2" t="s">
        <v>23</v>
      </c>
      <c r="F357" s="2" t="s">
        <v>25</v>
      </c>
      <c r="G357" s="3">
        <v>1568</v>
      </c>
      <c r="H357" s="3">
        <v>1479</v>
      </c>
      <c r="I357" s="3">
        <v>1288</v>
      </c>
      <c r="J357" s="3">
        <v>1462</v>
      </c>
      <c r="K357" s="3">
        <v>665</v>
      </c>
      <c r="L357" s="3">
        <v>1200</v>
      </c>
      <c r="M357" s="3">
        <v>1160</v>
      </c>
      <c r="N357" s="3">
        <v>920</v>
      </c>
      <c r="O357" s="3">
        <v>947</v>
      </c>
      <c r="P357" s="3">
        <v>974</v>
      </c>
      <c r="Q357" s="3">
        <v>520</v>
      </c>
      <c r="R357" s="3">
        <v>582</v>
      </c>
      <c r="S357" s="108">
        <f t="shared" si="6"/>
        <v>12765</v>
      </c>
    </row>
    <row r="358" spans="1:19" ht="12.75">
      <c r="A358" s="2" t="s">
        <v>15</v>
      </c>
      <c r="B358" s="2" t="s">
        <v>3</v>
      </c>
      <c r="C358" s="4">
        <v>1</v>
      </c>
      <c r="D358" s="5">
        <v>500</v>
      </c>
      <c r="E358" s="2" t="s">
        <v>20</v>
      </c>
      <c r="F358" s="2" t="s">
        <v>25</v>
      </c>
      <c r="G358" s="3">
        <v>2275</v>
      </c>
      <c r="H358" s="3">
        <v>2396</v>
      </c>
      <c r="I358" s="3">
        <v>2377</v>
      </c>
      <c r="J358" s="3">
        <v>2961</v>
      </c>
      <c r="K358" s="3">
        <v>2188</v>
      </c>
      <c r="L358" s="3">
        <v>2144</v>
      </c>
      <c r="M358" s="3">
        <v>2882</v>
      </c>
      <c r="N358" s="3">
        <v>2817</v>
      </c>
      <c r="O358" s="3">
        <v>2602</v>
      </c>
      <c r="P358" s="3">
        <v>2370</v>
      </c>
      <c r="Q358" s="3">
        <v>2610</v>
      </c>
      <c r="R358" s="3">
        <v>2596</v>
      </c>
      <c r="S358" s="108">
        <f t="shared" si="6"/>
        <v>30218</v>
      </c>
    </row>
    <row r="359" spans="1:19" ht="12.75">
      <c r="A359" s="2" t="s">
        <v>15</v>
      </c>
      <c r="B359" s="2" t="s">
        <v>3</v>
      </c>
      <c r="C359" s="4">
        <v>1</v>
      </c>
      <c r="D359" s="5">
        <v>500</v>
      </c>
      <c r="E359" s="2" t="s">
        <v>27</v>
      </c>
      <c r="F359" s="2" t="s">
        <v>25</v>
      </c>
      <c r="G359" s="3">
        <v>270</v>
      </c>
      <c r="H359" s="3">
        <v>120</v>
      </c>
      <c r="I359" s="3">
        <v>180</v>
      </c>
      <c r="J359" s="3">
        <v>180</v>
      </c>
      <c r="K359" s="3">
        <v>120</v>
      </c>
      <c r="L359" s="3">
        <v>210</v>
      </c>
      <c r="M359" s="3">
        <v>210</v>
      </c>
      <c r="N359" s="3">
        <v>150</v>
      </c>
      <c r="O359" s="3">
        <v>360</v>
      </c>
      <c r="P359" s="3">
        <v>120</v>
      </c>
      <c r="Q359" s="3">
        <v>300</v>
      </c>
      <c r="R359" s="3">
        <v>240</v>
      </c>
      <c r="S359" s="108">
        <f t="shared" si="6"/>
        <v>2460</v>
      </c>
    </row>
    <row r="360" spans="1:19" ht="12.75">
      <c r="A360" s="2" t="s">
        <v>58</v>
      </c>
      <c r="B360" s="61" t="s">
        <v>3</v>
      </c>
      <c r="C360" s="4">
        <v>1</v>
      </c>
      <c r="D360" s="5">
        <v>30</v>
      </c>
      <c r="E360" s="2" t="s">
        <v>8</v>
      </c>
      <c r="F360" s="2" t="s">
        <v>73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108">
        <f t="shared" si="6"/>
        <v>0</v>
      </c>
    </row>
    <row r="361" spans="1:19" ht="12.75">
      <c r="A361" s="2" t="s">
        <v>58</v>
      </c>
      <c r="B361" s="61" t="s">
        <v>3</v>
      </c>
      <c r="C361" s="4">
        <v>1</v>
      </c>
      <c r="D361" s="5">
        <v>946</v>
      </c>
      <c r="E361" s="2" t="s">
        <v>8</v>
      </c>
      <c r="F361" s="2" t="s">
        <v>73</v>
      </c>
      <c r="G361" s="3">
        <v>0</v>
      </c>
      <c r="H361" s="3">
        <v>0</v>
      </c>
      <c r="I361" s="3">
        <v>120</v>
      </c>
      <c r="J361" s="3">
        <v>0</v>
      </c>
      <c r="K361" s="3">
        <v>0</v>
      </c>
      <c r="L361" s="3">
        <v>25</v>
      </c>
      <c r="M361" s="3">
        <v>0</v>
      </c>
      <c r="N361" s="3">
        <v>420</v>
      </c>
      <c r="O361" s="3">
        <v>840</v>
      </c>
      <c r="P361" s="3">
        <v>420</v>
      </c>
      <c r="Q361" s="3">
        <v>34</v>
      </c>
      <c r="R361" s="3">
        <v>420</v>
      </c>
      <c r="S361" s="108">
        <f t="shared" si="6"/>
        <v>2279</v>
      </c>
    </row>
    <row r="362" spans="1:19" ht="12.75">
      <c r="A362" s="2" t="s">
        <v>58</v>
      </c>
      <c r="B362" s="61" t="s">
        <v>3</v>
      </c>
      <c r="C362" s="4">
        <v>1</v>
      </c>
      <c r="D362" s="5">
        <v>1000</v>
      </c>
      <c r="E362" s="2" t="s">
        <v>8</v>
      </c>
      <c r="F362" s="2" t="s">
        <v>73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108">
        <f t="shared" si="6"/>
        <v>0</v>
      </c>
    </row>
    <row r="363" spans="1:19" ht="12.75">
      <c r="A363" s="2" t="s">
        <v>53</v>
      </c>
      <c r="B363" s="2" t="s">
        <v>3</v>
      </c>
      <c r="C363" s="4">
        <v>1</v>
      </c>
      <c r="D363" s="5">
        <v>30</v>
      </c>
      <c r="E363" s="2" t="s">
        <v>57</v>
      </c>
      <c r="F363" s="2" t="s">
        <v>73</v>
      </c>
      <c r="G363" s="3">
        <v>90</v>
      </c>
      <c r="H363" s="3">
        <v>30</v>
      </c>
      <c r="I363" s="3">
        <v>30</v>
      </c>
      <c r="J363" s="3">
        <v>60</v>
      </c>
      <c r="K363" s="3">
        <v>960</v>
      </c>
      <c r="L363" s="3">
        <v>90</v>
      </c>
      <c r="M363" s="3">
        <v>60</v>
      </c>
      <c r="N363" s="3">
        <v>0</v>
      </c>
      <c r="O363" s="3">
        <v>120</v>
      </c>
      <c r="P363" s="3">
        <v>30</v>
      </c>
      <c r="Q363" s="3">
        <v>30</v>
      </c>
      <c r="R363" s="3">
        <v>30</v>
      </c>
      <c r="S363" s="108">
        <f t="shared" si="6"/>
        <v>1530</v>
      </c>
    </row>
    <row r="364" spans="1:19" ht="12.75">
      <c r="A364" s="2" t="s">
        <v>53</v>
      </c>
      <c r="B364" s="2" t="s">
        <v>3</v>
      </c>
      <c r="C364" s="4">
        <v>1</v>
      </c>
      <c r="D364" s="5">
        <v>25</v>
      </c>
      <c r="E364" s="2" t="s">
        <v>59</v>
      </c>
      <c r="F364" s="2" t="s">
        <v>97</v>
      </c>
      <c r="G364" s="3">
        <v>10555</v>
      </c>
      <c r="H364" s="3">
        <v>10236</v>
      </c>
      <c r="I364" s="3">
        <v>10216</v>
      </c>
      <c r="J364" s="3">
        <v>10163</v>
      </c>
      <c r="K364" s="3">
        <v>8933</v>
      </c>
      <c r="L364" s="3">
        <v>8605</v>
      </c>
      <c r="M364" s="3">
        <v>7851</v>
      </c>
      <c r="N364" s="3">
        <v>8362</v>
      </c>
      <c r="O364" s="3">
        <v>4226</v>
      </c>
      <c r="P364" s="3">
        <v>160</v>
      </c>
      <c r="Q364" s="3">
        <v>352</v>
      </c>
      <c r="R364" s="3">
        <v>166</v>
      </c>
      <c r="S364" s="108">
        <f aca="true" t="shared" si="7" ref="S364:S387">SUM(G364:R364)</f>
        <v>79825</v>
      </c>
    </row>
    <row r="365" spans="1:19" ht="12.75">
      <c r="A365" s="2" t="s">
        <v>53</v>
      </c>
      <c r="B365" s="2" t="s">
        <v>3</v>
      </c>
      <c r="C365" s="4">
        <v>1</v>
      </c>
      <c r="D365" s="5">
        <v>25</v>
      </c>
      <c r="E365" s="2" t="s">
        <v>98</v>
      </c>
      <c r="F365" s="2" t="s">
        <v>97</v>
      </c>
      <c r="G365" s="3">
        <v>604</v>
      </c>
      <c r="H365" s="3">
        <v>565</v>
      </c>
      <c r="I365" s="3">
        <v>638</v>
      </c>
      <c r="J365" s="3">
        <v>920</v>
      </c>
      <c r="K365" s="3">
        <v>453</v>
      </c>
      <c r="L365" s="3">
        <v>632</v>
      </c>
      <c r="M365" s="3">
        <v>668</v>
      </c>
      <c r="N365" s="3">
        <v>846</v>
      </c>
      <c r="O365" s="3">
        <v>801</v>
      </c>
      <c r="P365" s="3">
        <v>698</v>
      </c>
      <c r="Q365" s="3">
        <v>721</v>
      </c>
      <c r="R365" s="3">
        <v>730</v>
      </c>
      <c r="S365" s="108">
        <f t="shared" si="7"/>
        <v>8276</v>
      </c>
    </row>
    <row r="366" spans="1:19" ht="12.75">
      <c r="A366" s="2" t="s">
        <v>53</v>
      </c>
      <c r="B366" s="2" t="s">
        <v>3</v>
      </c>
      <c r="C366" s="4">
        <v>1</v>
      </c>
      <c r="D366" s="5">
        <v>25</v>
      </c>
      <c r="E366" s="2" t="s">
        <v>94</v>
      </c>
      <c r="F366" s="2" t="s">
        <v>97</v>
      </c>
      <c r="G366" s="3">
        <v>866</v>
      </c>
      <c r="H366" s="3">
        <v>806</v>
      </c>
      <c r="I366" s="3">
        <v>701</v>
      </c>
      <c r="J366" s="3">
        <v>778</v>
      </c>
      <c r="K366" s="3">
        <v>688</v>
      </c>
      <c r="L366" s="3">
        <v>838</v>
      </c>
      <c r="M366" s="3">
        <v>750</v>
      </c>
      <c r="N366" s="3">
        <v>570</v>
      </c>
      <c r="O366" s="3">
        <v>1005</v>
      </c>
      <c r="P366" s="3">
        <v>702</v>
      </c>
      <c r="Q366" s="3">
        <v>762</v>
      </c>
      <c r="R366" s="3">
        <v>744</v>
      </c>
      <c r="S366" s="108">
        <f t="shared" si="7"/>
        <v>9210</v>
      </c>
    </row>
    <row r="367" spans="1:19" ht="12.75">
      <c r="A367" s="2" t="s">
        <v>53</v>
      </c>
      <c r="B367" s="2" t="s">
        <v>3</v>
      </c>
      <c r="C367" s="4">
        <v>1</v>
      </c>
      <c r="D367" s="5">
        <v>100</v>
      </c>
      <c r="E367" s="2" t="s">
        <v>59</v>
      </c>
      <c r="F367" s="2" t="s">
        <v>97</v>
      </c>
      <c r="G367" s="3">
        <v>230</v>
      </c>
      <c r="H367" s="3">
        <v>360</v>
      </c>
      <c r="I367" s="3">
        <v>70</v>
      </c>
      <c r="J367" s="3">
        <v>240</v>
      </c>
      <c r="K367" s="3">
        <v>90</v>
      </c>
      <c r="L367" s="3">
        <v>180</v>
      </c>
      <c r="M367" s="3">
        <v>240</v>
      </c>
      <c r="N367" s="3">
        <v>180</v>
      </c>
      <c r="O367" s="3">
        <v>180</v>
      </c>
      <c r="P367" s="3">
        <v>180</v>
      </c>
      <c r="Q367" s="3">
        <v>360</v>
      </c>
      <c r="R367" s="3">
        <v>0</v>
      </c>
      <c r="S367" s="108">
        <f t="shared" si="7"/>
        <v>2310</v>
      </c>
    </row>
    <row r="368" spans="1:19" ht="12.75">
      <c r="A368" s="2" t="s">
        <v>53</v>
      </c>
      <c r="B368" s="2" t="s">
        <v>3</v>
      </c>
      <c r="C368" s="4">
        <v>1</v>
      </c>
      <c r="D368" s="5">
        <v>100</v>
      </c>
      <c r="E368" s="2" t="s">
        <v>98</v>
      </c>
      <c r="F368" s="2" t="s">
        <v>97</v>
      </c>
      <c r="G368" s="3">
        <v>1629</v>
      </c>
      <c r="H368" s="3">
        <v>1635</v>
      </c>
      <c r="I368" s="3">
        <v>1400</v>
      </c>
      <c r="J368" s="3">
        <v>2102</v>
      </c>
      <c r="K368" s="3">
        <v>1348</v>
      </c>
      <c r="L368" s="3">
        <v>1675</v>
      </c>
      <c r="M368" s="3">
        <v>1903</v>
      </c>
      <c r="N368" s="3">
        <v>1606</v>
      </c>
      <c r="O368" s="3">
        <v>1470</v>
      </c>
      <c r="P368" s="3">
        <v>1440</v>
      </c>
      <c r="Q368" s="3">
        <v>1874</v>
      </c>
      <c r="R368" s="3">
        <v>1394</v>
      </c>
      <c r="S368" s="108">
        <f t="shared" si="7"/>
        <v>19476</v>
      </c>
    </row>
    <row r="369" spans="1:19" ht="12.75">
      <c r="A369" s="2" t="s">
        <v>53</v>
      </c>
      <c r="B369" s="2" t="s">
        <v>3</v>
      </c>
      <c r="C369" s="4">
        <v>1</v>
      </c>
      <c r="D369" s="5">
        <v>100</v>
      </c>
      <c r="E369" s="2" t="s">
        <v>94</v>
      </c>
      <c r="F369" s="2" t="s">
        <v>97</v>
      </c>
      <c r="G369" s="3">
        <v>120</v>
      </c>
      <c r="H369" s="3">
        <v>180</v>
      </c>
      <c r="I369" s="3">
        <v>250</v>
      </c>
      <c r="J369" s="3">
        <v>204</v>
      </c>
      <c r="K369" s="3">
        <v>120</v>
      </c>
      <c r="L369" s="3">
        <v>120</v>
      </c>
      <c r="M369" s="3">
        <v>360</v>
      </c>
      <c r="N369" s="3">
        <v>300</v>
      </c>
      <c r="O369" s="3">
        <v>240</v>
      </c>
      <c r="P369" s="3">
        <v>120</v>
      </c>
      <c r="Q369" s="3">
        <v>240</v>
      </c>
      <c r="R369" s="3">
        <v>180</v>
      </c>
      <c r="S369" s="108">
        <f t="shared" si="7"/>
        <v>2434</v>
      </c>
    </row>
    <row r="370" spans="1:19" ht="12.75">
      <c r="A370" s="2" t="s">
        <v>86</v>
      </c>
      <c r="B370" s="2" t="s">
        <v>3</v>
      </c>
      <c r="C370" s="4">
        <v>1</v>
      </c>
      <c r="D370" s="5">
        <v>24</v>
      </c>
      <c r="E370" s="2" t="s">
        <v>89</v>
      </c>
      <c r="F370" s="2" t="s">
        <v>90</v>
      </c>
      <c r="G370" s="3">
        <v>797</v>
      </c>
      <c r="H370" s="3">
        <v>835</v>
      </c>
      <c r="I370" s="3">
        <v>405</v>
      </c>
      <c r="J370" s="3">
        <v>715</v>
      </c>
      <c r="K370" s="3">
        <v>221</v>
      </c>
      <c r="L370" s="3">
        <v>288</v>
      </c>
      <c r="M370" s="3">
        <v>390</v>
      </c>
      <c r="N370" s="3">
        <v>122</v>
      </c>
      <c r="O370" s="3">
        <v>215</v>
      </c>
      <c r="P370" s="3">
        <v>503</v>
      </c>
      <c r="Q370" s="3">
        <v>663</v>
      </c>
      <c r="R370" s="3">
        <v>365</v>
      </c>
      <c r="S370" s="108">
        <f t="shared" si="7"/>
        <v>5519</v>
      </c>
    </row>
    <row r="371" spans="1:19" ht="12.75">
      <c r="A371" s="2" t="s">
        <v>86</v>
      </c>
      <c r="B371" s="2" t="s">
        <v>3</v>
      </c>
      <c r="C371" s="4">
        <v>1</v>
      </c>
      <c r="D371" s="5">
        <v>24</v>
      </c>
      <c r="E371" s="2" t="s">
        <v>92</v>
      </c>
      <c r="F371" s="2" t="s">
        <v>90</v>
      </c>
      <c r="G371" s="3">
        <v>0</v>
      </c>
      <c r="H371" s="3">
        <v>0</v>
      </c>
      <c r="I371" s="3">
        <v>0</v>
      </c>
      <c r="J371" s="3">
        <v>240</v>
      </c>
      <c r="K371" s="3">
        <v>60</v>
      </c>
      <c r="L371" s="3">
        <v>0</v>
      </c>
      <c r="M371" s="3">
        <v>0</v>
      </c>
      <c r="N371" s="3">
        <v>0</v>
      </c>
      <c r="O371" s="3">
        <v>12</v>
      </c>
      <c r="P371" s="3">
        <v>41</v>
      </c>
      <c r="Q371" s="3">
        <v>0</v>
      </c>
      <c r="R371" s="3">
        <v>4</v>
      </c>
      <c r="S371" s="108">
        <f t="shared" si="7"/>
        <v>357</v>
      </c>
    </row>
    <row r="372" spans="1:19" ht="12.75">
      <c r="A372" s="2" t="s">
        <v>15</v>
      </c>
      <c r="B372" s="2" t="s">
        <v>3</v>
      </c>
      <c r="C372" s="4">
        <v>1</v>
      </c>
      <c r="D372" s="5">
        <v>60</v>
      </c>
      <c r="E372" s="2" t="s">
        <v>11</v>
      </c>
      <c r="F372" s="2" t="s">
        <v>136</v>
      </c>
      <c r="G372" s="3">
        <v>30</v>
      </c>
      <c r="H372" s="3">
        <v>30</v>
      </c>
      <c r="I372" s="3">
        <v>30</v>
      </c>
      <c r="J372" s="3">
        <v>30</v>
      </c>
      <c r="K372" s="3">
        <v>0</v>
      </c>
      <c r="L372" s="3">
        <v>30</v>
      </c>
      <c r="M372" s="3">
        <v>37</v>
      </c>
      <c r="N372" s="3">
        <v>0</v>
      </c>
      <c r="O372" s="3">
        <v>30</v>
      </c>
      <c r="P372" s="3">
        <v>30</v>
      </c>
      <c r="Q372" s="3">
        <v>60</v>
      </c>
      <c r="R372" s="3">
        <v>30</v>
      </c>
      <c r="S372" s="108">
        <f t="shared" si="7"/>
        <v>337</v>
      </c>
    </row>
    <row r="373" spans="1:19" ht="12.75">
      <c r="A373" s="2" t="s">
        <v>58</v>
      </c>
      <c r="B373" s="2" t="s">
        <v>3</v>
      </c>
      <c r="C373" s="4">
        <v>1</v>
      </c>
      <c r="D373" s="5">
        <v>100</v>
      </c>
      <c r="E373" s="2" t="s">
        <v>94</v>
      </c>
      <c r="F373" s="2" t="s">
        <v>95</v>
      </c>
      <c r="G373" s="3">
        <v>60</v>
      </c>
      <c r="H373" s="3">
        <v>0</v>
      </c>
      <c r="I373" s="3">
        <v>0</v>
      </c>
      <c r="J373" s="3">
        <v>34</v>
      </c>
      <c r="K373" s="3">
        <v>60</v>
      </c>
      <c r="L373" s="3">
        <v>75</v>
      </c>
      <c r="M373" s="3">
        <v>88</v>
      </c>
      <c r="N373" s="3">
        <v>15</v>
      </c>
      <c r="O373" s="3">
        <v>30</v>
      </c>
      <c r="P373" s="3">
        <v>0</v>
      </c>
      <c r="Q373" s="3">
        <v>0</v>
      </c>
      <c r="R373" s="3">
        <v>30</v>
      </c>
      <c r="S373" s="108">
        <f t="shared" si="7"/>
        <v>392</v>
      </c>
    </row>
    <row r="374" spans="1:19" ht="12.75">
      <c r="A374" s="2" t="s">
        <v>122</v>
      </c>
      <c r="B374" s="61" t="s">
        <v>3</v>
      </c>
      <c r="C374" s="4">
        <v>1</v>
      </c>
      <c r="D374" s="5">
        <v>1</v>
      </c>
      <c r="E374" s="2" t="s">
        <v>123</v>
      </c>
      <c r="F374" s="2" t="s">
        <v>155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108">
        <f t="shared" si="7"/>
        <v>0</v>
      </c>
    </row>
    <row r="375" spans="1:19" ht="12.75">
      <c r="A375" s="2" t="s">
        <v>122</v>
      </c>
      <c r="B375" s="61" t="s">
        <v>3</v>
      </c>
      <c r="C375" s="4">
        <v>1</v>
      </c>
      <c r="D375" s="5">
        <v>1</v>
      </c>
      <c r="E375" s="2" t="s">
        <v>124</v>
      </c>
      <c r="F375" s="2" t="s">
        <v>155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108">
        <f t="shared" si="7"/>
        <v>0</v>
      </c>
    </row>
    <row r="376" spans="1:19" ht="12.75">
      <c r="A376" s="2" t="s">
        <v>122</v>
      </c>
      <c r="B376" s="2" t="s">
        <v>3</v>
      </c>
      <c r="C376" s="4">
        <v>1</v>
      </c>
      <c r="D376" s="5">
        <v>30</v>
      </c>
      <c r="E376" s="2" t="s">
        <v>123</v>
      </c>
      <c r="F376" s="2" t="s">
        <v>155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8</v>
      </c>
      <c r="M376" s="3">
        <v>36</v>
      </c>
      <c r="N376" s="3">
        <v>60</v>
      </c>
      <c r="O376" s="3">
        <v>64</v>
      </c>
      <c r="P376" s="3">
        <v>96</v>
      </c>
      <c r="Q376" s="3">
        <v>180</v>
      </c>
      <c r="R376" s="3">
        <v>177</v>
      </c>
      <c r="S376" s="108">
        <f t="shared" si="7"/>
        <v>621</v>
      </c>
    </row>
    <row r="377" spans="1:19" ht="12.75">
      <c r="A377" s="2" t="s">
        <v>122</v>
      </c>
      <c r="B377" s="2" t="s">
        <v>3</v>
      </c>
      <c r="C377" s="4">
        <v>1</v>
      </c>
      <c r="D377" s="5">
        <v>30</v>
      </c>
      <c r="E377" s="2" t="s">
        <v>124</v>
      </c>
      <c r="F377" s="2" t="s">
        <v>155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2760</v>
      </c>
      <c r="P377" s="3">
        <v>387</v>
      </c>
      <c r="Q377" s="3">
        <v>756</v>
      </c>
      <c r="R377" s="3">
        <v>690</v>
      </c>
      <c r="S377" s="108">
        <f t="shared" si="7"/>
        <v>4593</v>
      </c>
    </row>
    <row r="378" spans="1:19" ht="12.75">
      <c r="A378" s="2" t="s">
        <v>86</v>
      </c>
      <c r="B378" s="61" t="s">
        <v>3</v>
      </c>
      <c r="C378" s="4">
        <v>1</v>
      </c>
      <c r="D378" s="5">
        <v>30</v>
      </c>
      <c r="E378" s="2" t="s">
        <v>87</v>
      </c>
      <c r="F378" s="2" t="s">
        <v>155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108">
        <f t="shared" si="7"/>
        <v>0</v>
      </c>
    </row>
    <row r="379" spans="1:19" ht="12.75">
      <c r="A379" s="2" t="s">
        <v>86</v>
      </c>
      <c r="B379" s="61" t="s">
        <v>3</v>
      </c>
      <c r="C379" s="4">
        <v>1</v>
      </c>
      <c r="D379" s="5">
        <v>30</v>
      </c>
      <c r="E379" s="2" t="s">
        <v>91</v>
      </c>
      <c r="F379" s="2" t="s">
        <v>155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108">
        <f t="shared" si="7"/>
        <v>0</v>
      </c>
    </row>
    <row r="380" spans="1:19" ht="12.75">
      <c r="A380" s="2" t="s">
        <v>86</v>
      </c>
      <c r="B380" s="61" t="s">
        <v>3</v>
      </c>
      <c r="C380" s="4">
        <v>1</v>
      </c>
      <c r="D380" s="5">
        <v>30</v>
      </c>
      <c r="E380" s="2" t="s">
        <v>107</v>
      </c>
      <c r="F380" s="2" t="s">
        <v>155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108">
        <f t="shared" si="7"/>
        <v>0</v>
      </c>
    </row>
    <row r="381" spans="1:19" ht="12.75">
      <c r="A381" s="2" t="s">
        <v>86</v>
      </c>
      <c r="B381" s="61" t="s">
        <v>3</v>
      </c>
      <c r="C381" s="4">
        <v>1</v>
      </c>
      <c r="D381" s="5">
        <v>30</v>
      </c>
      <c r="E381" s="2" t="s">
        <v>108</v>
      </c>
      <c r="F381" s="2" t="s">
        <v>155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108">
        <f t="shared" si="7"/>
        <v>0</v>
      </c>
    </row>
    <row r="382" spans="1:19" ht="12.75">
      <c r="A382" s="2" t="s">
        <v>28</v>
      </c>
      <c r="B382" s="2" t="s">
        <v>3</v>
      </c>
      <c r="C382" s="4">
        <v>1</v>
      </c>
      <c r="D382" s="5">
        <v>473</v>
      </c>
      <c r="E382" s="2" t="s">
        <v>16</v>
      </c>
      <c r="F382" s="2" t="s">
        <v>81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1892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108">
        <f t="shared" si="7"/>
        <v>1892</v>
      </c>
    </row>
    <row r="383" spans="1:19" ht="12.75">
      <c r="A383" s="2" t="s">
        <v>130</v>
      </c>
      <c r="B383" s="2" t="s">
        <v>3</v>
      </c>
      <c r="C383" s="4">
        <v>1</v>
      </c>
      <c r="D383" s="5">
        <v>4</v>
      </c>
      <c r="E383" s="2" t="s">
        <v>131</v>
      </c>
      <c r="F383" s="2" t="s">
        <v>132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1</v>
      </c>
      <c r="M383" s="3">
        <v>36</v>
      </c>
      <c r="N383" s="3">
        <v>27</v>
      </c>
      <c r="O383" s="3">
        <v>30</v>
      </c>
      <c r="P383" s="3">
        <v>23</v>
      </c>
      <c r="Q383" s="3">
        <v>35</v>
      </c>
      <c r="R383" s="3">
        <v>35</v>
      </c>
      <c r="S383" s="108">
        <f t="shared" si="7"/>
        <v>187</v>
      </c>
    </row>
    <row r="384" spans="1:19" ht="12.75">
      <c r="A384" s="2" t="s">
        <v>130</v>
      </c>
      <c r="B384" s="2" t="s">
        <v>3</v>
      </c>
      <c r="C384" s="4">
        <v>1</v>
      </c>
      <c r="D384" s="5">
        <v>4</v>
      </c>
      <c r="E384" s="2" t="s">
        <v>133</v>
      </c>
      <c r="F384" s="2" t="s">
        <v>132</v>
      </c>
      <c r="G384" s="3">
        <v>0</v>
      </c>
      <c r="H384" s="3">
        <v>0</v>
      </c>
      <c r="I384" s="3">
        <v>0</v>
      </c>
      <c r="J384" s="3">
        <v>0</v>
      </c>
      <c r="K384" s="3">
        <v>6</v>
      </c>
      <c r="L384" s="3">
        <v>14</v>
      </c>
      <c r="M384" s="3">
        <v>22</v>
      </c>
      <c r="N384" s="3">
        <v>54</v>
      </c>
      <c r="O384" s="3">
        <v>52</v>
      </c>
      <c r="P384" s="3">
        <v>54</v>
      </c>
      <c r="Q384" s="3">
        <v>87</v>
      </c>
      <c r="R384" s="3">
        <v>99</v>
      </c>
      <c r="S384" s="108">
        <f t="shared" si="7"/>
        <v>388</v>
      </c>
    </row>
    <row r="385" spans="1:19" ht="12.75">
      <c r="A385" s="2" t="s">
        <v>130</v>
      </c>
      <c r="B385" s="2" t="s">
        <v>3</v>
      </c>
      <c r="C385" s="4">
        <v>1</v>
      </c>
      <c r="D385" s="5">
        <v>4</v>
      </c>
      <c r="E385" s="2" t="s">
        <v>134</v>
      </c>
      <c r="F385" s="10" t="s">
        <v>132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7</v>
      </c>
      <c r="M385" s="11">
        <v>8</v>
      </c>
      <c r="N385" s="11">
        <v>23</v>
      </c>
      <c r="O385" s="11">
        <v>16</v>
      </c>
      <c r="P385" s="11">
        <v>0</v>
      </c>
      <c r="Q385" s="11">
        <v>13</v>
      </c>
      <c r="R385" s="11">
        <v>8</v>
      </c>
      <c r="S385" s="108">
        <f t="shared" si="7"/>
        <v>75</v>
      </c>
    </row>
    <row r="386" spans="1:19" ht="12.75">
      <c r="A386" s="2" t="s">
        <v>93</v>
      </c>
      <c r="B386" s="61" t="s">
        <v>3</v>
      </c>
      <c r="C386" s="4">
        <v>1</v>
      </c>
      <c r="D386" s="5">
        <v>30</v>
      </c>
      <c r="E386" s="2" t="s">
        <v>11</v>
      </c>
      <c r="F386" s="2" t="s">
        <v>197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108">
        <f t="shared" si="7"/>
        <v>0</v>
      </c>
    </row>
    <row r="387" spans="1:19" ht="12.75">
      <c r="A387" s="2" t="s">
        <v>93</v>
      </c>
      <c r="B387" s="61" t="s">
        <v>3</v>
      </c>
      <c r="C387" s="4">
        <v>1</v>
      </c>
      <c r="D387" s="5">
        <v>30</v>
      </c>
      <c r="E387" s="2" t="s">
        <v>82</v>
      </c>
      <c r="F387" s="10" t="s">
        <v>197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08">
        <f t="shared" si="7"/>
        <v>0</v>
      </c>
    </row>
    <row r="388" spans="6:19" ht="15">
      <c r="F388" s="12" t="s">
        <v>219</v>
      </c>
      <c r="G388" s="13">
        <f>SUM(G6:G387)</f>
        <v>8834405.5</v>
      </c>
      <c r="H388" s="13">
        <f>SUM(H6:H387)</f>
        <v>8826068.7</v>
      </c>
      <c r="I388" s="13">
        <f>SUM(I6:I387)</f>
        <v>9157871.7</v>
      </c>
      <c r="J388" s="13">
        <f>SUM(J6:J387)</f>
        <v>9467058</v>
      </c>
      <c r="K388" s="13">
        <f>SUM(K6:K387)</f>
        <v>8620834.9</v>
      </c>
      <c r="L388" s="13">
        <f>SUM(L6:L387)</f>
        <v>10152235</v>
      </c>
      <c r="M388" s="13">
        <f>SUM(M6:M387)</f>
        <v>9314545.5</v>
      </c>
      <c r="N388" s="13">
        <f>SUM(N6:N387)</f>
        <v>9395943.1</v>
      </c>
      <c r="O388" s="13">
        <f>SUM(O6:O387)</f>
        <v>9819282.6</v>
      </c>
      <c r="P388" s="13">
        <f>SUM(P6:P387)</f>
        <v>8707372.5</v>
      </c>
      <c r="Q388" s="13">
        <f>SUM(Q6:Q387)</f>
        <v>9767476.83</v>
      </c>
      <c r="R388" s="13">
        <f>SUM(R6:R387)</f>
        <v>9405258.3</v>
      </c>
      <c r="S388" s="14">
        <f>SUM(S6:S387)</f>
        <v>111468352.63000001</v>
      </c>
    </row>
    <row r="389" spans="1:1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5.5">
      <c r="A390" s="8" t="s">
        <v>200</v>
      </c>
      <c r="B390" s="8" t="s">
        <v>201</v>
      </c>
      <c r="C390" s="8" t="s">
        <v>202</v>
      </c>
      <c r="D390" s="8" t="s">
        <v>203</v>
      </c>
      <c r="E390" s="8" t="s">
        <v>204</v>
      </c>
      <c r="F390" s="8" t="s">
        <v>205</v>
      </c>
      <c r="G390" s="9" t="s">
        <v>206</v>
      </c>
      <c r="H390" s="9" t="s">
        <v>207</v>
      </c>
      <c r="I390" s="9" t="s">
        <v>208</v>
      </c>
      <c r="J390" s="9" t="s">
        <v>209</v>
      </c>
      <c r="K390" s="9" t="s">
        <v>210</v>
      </c>
      <c r="L390" s="9" t="s">
        <v>211</v>
      </c>
      <c r="M390" s="9" t="s">
        <v>212</v>
      </c>
      <c r="N390" s="9" t="s">
        <v>213</v>
      </c>
      <c r="O390" s="9" t="s">
        <v>214</v>
      </c>
      <c r="P390" s="9" t="s">
        <v>215</v>
      </c>
      <c r="Q390" s="9" t="s">
        <v>216</v>
      </c>
      <c r="R390" s="9" t="s">
        <v>217</v>
      </c>
      <c r="S390" s="6" t="s">
        <v>218</v>
      </c>
    </row>
    <row r="391" spans="1:19" ht="12.75">
      <c r="A391" s="2" t="s">
        <v>39</v>
      </c>
      <c r="B391" s="2" t="s">
        <v>156</v>
      </c>
      <c r="C391" s="4">
        <v>1</v>
      </c>
      <c r="D391" s="5">
        <v>100</v>
      </c>
      <c r="E391" s="2" t="s">
        <v>41</v>
      </c>
      <c r="F391" s="2" t="s">
        <v>6</v>
      </c>
      <c r="G391" s="3">
        <v>1148</v>
      </c>
      <c r="H391" s="3">
        <v>1037</v>
      </c>
      <c r="I391" s="3">
        <v>1023</v>
      </c>
      <c r="J391" s="3">
        <v>645</v>
      </c>
      <c r="K391" s="3">
        <v>490</v>
      </c>
      <c r="L391" s="3">
        <v>814</v>
      </c>
      <c r="M391" s="3">
        <v>278</v>
      </c>
      <c r="N391" s="3">
        <v>197</v>
      </c>
      <c r="O391" s="3">
        <v>329</v>
      </c>
      <c r="P391" s="3">
        <v>343</v>
      </c>
      <c r="Q391" s="3">
        <v>285</v>
      </c>
      <c r="R391" s="3">
        <v>289</v>
      </c>
      <c r="S391" s="15">
        <f>SUM(G391:R391)</f>
        <v>6878</v>
      </c>
    </row>
    <row r="392" spans="1:19" ht="12.75">
      <c r="A392" s="2" t="s">
        <v>50</v>
      </c>
      <c r="B392" s="61" t="s">
        <v>156</v>
      </c>
      <c r="C392" s="4">
        <v>1</v>
      </c>
      <c r="D392" s="5">
        <v>10</v>
      </c>
      <c r="E392" s="2" t="s">
        <v>41</v>
      </c>
      <c r="F392" s="2" t="s">
        <v>6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15">
        <f>SUM(G392:R392)</f>
        <v>0</v>
      </c>
    </row>
    <row r="393" spans="1:19" ht="12.75">
      <c r="A393" s="2" t="s">
        <v>50</v>
      </c>
      <c r="B393" s="2" t="s">
        <v>156</v>
      </c>
      <c r="C393" s="4">
        <v>1</v>
      </c>
      <c r="D393" s="5">
        <v>100</v>
      </c>
      <c r="E393" s="2" t="s">
        <v>41</v>
      </c>
      <c r="F393" s="2" t="s">
        <v>6</v>
      </c>
      <c r="G393" s="3">
        <v>65054</v>
      </c>
      <c r="H393" s="3">
        <v>69876</v>
      </c>
      <c r="I393" s="3">
        <v>68727</v>
      </c>
      <c r="J393" s="3">
        <v>68715</v>
      </c>
      <c r="K393" s="3">
        <v>60119</v>
      </c>
      <c r="L393" s="3">
        <v>63188</v>
      </c>
      <c r="M393" s="3">
        <v>61906</v>
      </c>
      <c r="N393" s="3">
        <v>57165</v>
      </c>
      <c r="O393" s="3">
        <v>63903</v>
      </c>
      <c r="P393" s="3">
        <v>56208</v>
      </c>
      <c r="Q393" s="3">
        <v>61879</v>
      </c>
      <c r="R393" s="3">
        <v>59072</v>
      </c>
      <c r="S393" s="15">
        <f aca="true" t="shared" si="8" ref="S393:S461">SUM(G393:R393)</f>
        <v>755812</v>
      </c>
    </row>
    <row r="394" spans="1:19" ht="12.75">
      <c r="A394" s="2" t="s">
        <v>50</v>
      </c>
      <c r="B394" s="2" t="s">
        <v>156</v>
      </c>
      <c r="C394" s="4">
        <v>1</v>
      </c>
      <c r="D394" s="5">
        <v>500</v>
      </c>
      <c r="E394" s="2" t="s">
        <v>41</v>
      </c>
      <c r="F394" s="2" t="s">
        <v>6</v>
      </c>
      <c r="G394" s="3">
        <v>3112</v>
      </c>
      <c r="H394" s="3">
        <v>1551</v>
      </c>
      <c r="I394" s="3">
        <v>2229</v>
      </c>
      <c r="J394" s="3">
        <v>2309</v>
      </c>
      <c r="K394" s="3">
        <v>2345</v>
      </c>
      <c r="L394" s="3">
        <v>3301</v>
      </c>
      <c r="M394" s="3">
        <v>2506</v>
      </c>
      <c r="N394" s="3">
        <v>2379</v>
      </c>
      <c r="O394" s="3">
        <v>1692</v>
      </c>
      <c r="P394" s="3">
        <v>1263</v>
      </c>
      <c r="Q394" s="3">
        <v>1891</v>
      </c>
      <c r="R394" s="3">
        <v>3269</v>
      </c>
      <c r="S394" s="15">
        <f t="shared" si="8"/>
        <v>27847</v>
      </c>
    </row>
    <row r="395" spans="1:19" ht="12.75">
      <c r="A395" s="2" t="s">
        <v>53</v>
      </c>
      <c r="B395" s="2" t="s">
        <v>156</v>
      </c>
      <c r="C395" s="4">
        <v>1</v>
      </c>
      <c r="D395" s="5">
        <v>100</v>
      </c>
      <c r="E395" s="2" t="s">
        <v>55</v>
      </c>
      <c r="F395" s="2" t="s">
        <v>6</v>
      </c>
      <c r="G395" s="3">
        <v>63624</v>
      </c>
      <c r="H395" s="3">
        <v>50380</v>
      </c>
      <c r="I395" s="3">
        <v>42667</v>
      </c>
      <c r="J395" s="3">
        <v>37093</v>
      </c>
      <c r="K395" s="3">
        <v>37860</v>
      </c>
      <c r="L395" s="3">
        <v>49137</v>
      </c>
      <c r="M395" s="3">
        <v>48103</v>
      </c>
      <c r="N395" s="3">
        <v>55478</v>
      </c>
      <c r="O395" s="3">
        <v>51711</v>
      </c>
      <c r="P395" s="3">
        <v>46855</v>
      </c>
      <c r="Q395" s="3">
        <v>46135</v>
      </c>
      <c r="R395" s="3">
        <v>45815</v>
      </c>
      <c r="S395" s="15">
        <f t="shared" si="8"/>
        <v>574858</v>
      </c>
    </row>
    <row r="396" spans="1:19" ht="12.75">
      <c r="A396" s="2" t="s">
        <v>33</v>
      </c>
      <c r="B396" s="2" t="s">
        <v>156</v>
      </c>
      <c r="C396" s="4">
        <v>1</v>
      </c>
      <c r="D396" s="5">
        <v>100</v>
      </c>
      <c r="E396" s="2" t="s">
        <v>32</v>
      </c>
      <c r="F396" s="2" t="s">
        <v>6</v>
      </c>
      <c r="G396" s="3">
        <v>42625</v>
      </c>
      <c r="H396" s="3">
        <v>42733</v>
      </c>
      <c r="I396" s="3">
        <v>43000</v>
      </c>
      <c r="J396" s="3">
        <v>44771</v>
      </c>
      <c r="K396" s="3">
        <v>41688</v>
      </c>
      <c r="L396" s="3">
        <v>48589</v>
      </c>
      <c r="M396" s="3">
        <v>42645</v>
      </c>
      <c r="N396" s="3">
        <v>47629</v>
      </c>
      <c r="O396" s="3">
        <v>45533</v>
      </c>
      <c r="P396" s="3">
        <v>44502</v>
      </c>
      <c r="Q396" s="3">
        <v>48302</v>
      </c>
      <c r="R396" s="3">
        <v>48529</v>
      </c>
      <c r="S396" s="15">
        <f t="shared" si="8"/>
        <v>540546</v>
      </c>
    </row>
    <row r="397" spans="1:19" ht="12.75">
      <c r="A397" s="2" t="s">
        <v>31</v>
      </c>
      <c r="B397" s="2" t="s">
        <v>156</v>
      </c>
      <c r="C397" s="4">
        <v>1</v>
      </c>
      <c r="D397" s="5">
        <v>100</v>
      </c>
      <c r="E397" s="2" t="s">
        <v>32</v>
      </c>
      <c r="F397" s="2" t="s">
        <v>6</v>
      </c>
      <c r="G397" s="3">
        <v>42720</v>
      </c>
      <c r="H397" s="3">
        <v>43445</v>
      </c>
      <c r="I397" s="3">
        <v>47604</v>
      </c>
      <c r="J397" s="3">
        <v>43039</v>
      </c>
      <c r="K397" s="3">
        <v>39685</v>
      </c>
      <c r="L397" s="3">
        <v>44481</v>
      </c>
      <c r="M397" s="3">
        <v>42172</v>
      </c>
      <c r="N397" s="3">
        <v>43140</v>
      </c>
      <c r="O397" s="3">
        <v>44954</v>
      </c>
      <c r="P397" s="3">
        <v>44563</v>
      </c>
      <c r="Q397" s="3">
        <v>45188</v>
      </c>
      <c r="R397" s="3">
        <v>46870</v>
      </c>
      <c r="S397" s="15">
        <f t="shared" si="8"/>
        <v>527861</v>
      </c>
    </row>
    <row r="398" spans="1:19" ht="12.75">
      <c r="A398" s="2" t="s">
        <v>31</v>
      </c>
      <c r="B398" s="2" t="s">
        <v>156</v>
      </c>
      <c r="C398" s="4">
        <v>1</v>
      </c>
      <c r="D398" s="5">
        <v>500</v>
      </c>
      <c r="E398" s="2" t="s">
        <v>32</v>
      </c>
      <c r="F398" s="2" t="s">
        <v>6</v>
      </c>
      <c r="G398" s="3">
        <v>1490</v>
      </c>
      <c r="H398" s="3">
        <v>1665</v>
      </c>
      <c r="I398" s="3">
        <v>1220</v>
      </c>
      <c r="J398" s="3">
        <v>785</v>
      </c>
      <c r="K398" s="3">
        <v>1380</v>
      </c>
      <c r="L398" s="3">
        <v>820</v>
      </c>
      <c r="M398" s="3">
        <v>900</v>
      </c>
      <c r="N398" s="3">
        <v>970</v>
      </c>
      <c r="O398" s="3">
        <v>1056</v>
      </c>
      <c r="P398" s="3">
        <v>1060</v>
      </c>
      <c r="Q398" s="3">
        <v>940</v>
      </c>
      <c r="R398" s="3">
        <v>970</v>
      </c>
      <c r="S398" s="15">
        <f t="shared" si="8"/>
        <v>13256</v>
      </c>
    </row>
    <row r="399" spans="1:19" ht="12.75">
      <c r="A399" s="2" t="s">
        <v>46</v>
      </c>
      <c r="B399" s="2" t="s">
        <v>156</v>
      </c>
      <c r="C399" s="4">
        <v>1</v>
      </c>
      <c r="D399" s="5">
        <v>100</v>
      </c>
      <c r="E399" s="2" t="s">
        <v>47</v>
      </c>
      <c r="F399" s="2" t="s">
        <v>6</v>
      </c>
      <c r="G399" s="3">
        <v>2860</v>
      </c>
      <c r="H399" s="3">
        <v>4337</v>
      </c>
      <c r="I399" s="3">
        <v>5908</v>
      </c>
      <c r="J399" s="3">
        <v>6846</v>
      </c>
      <c r="K399" s="3">
        <v>8397</v>
      </c>
      <c r="L399" s="3">
        <v>7684</v>
      </c>
      <c r="M399" s="3">
        <v>7828</v>
      </c>
      <c r="N399" s="3">
        <v>7173</v>
      </c>
      <c r="O399" s="3">
        <v>7186</v>
      </c>
      <c r="P399" s="3">
        <v>6494</v>
      </c>
      <c r="Q399" s="3">
        <v>6510</v>
      </c>
      <c r="R399" s="3">
        <v>6292</v>
      </c>
      <c r="S399" s="15">
        <f t="shared" si="8"/>
        <v>77515</v>
      </c>
    </row>
    <row r="400" spans="1:19" ht="12.75">
      <c r="A400" s="2" t="s">
        <v>4</v>
      </c>
      <c r="B400" s="2" t="s">
        <v>156</v>
      </c>
      <c r="C400" s="4">
        <v>1</v>
      </c>
      <c r="D400" s="5">
        <v>100</v>
      </c>
      <c r="E400" s="2" t="s">
        <v>5</v>
      </c>
      <c r="F400" s="2" t="s">
        <v>6</v>
      </c>
      <c r="G400" s="3">
        <v>38</v>
      </c>
      <c r="H400" s="3">
        <v>61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15">
        <f t="shared" si="8"/>
        <v>99</v>
      </c>
    </row>
    <row r="401" spans="1:19" ht="12.75">
      <c r="A401" s="2" t="s">
        <v>181</v>
      </c>
      <c r="B401" s="2" t="s">
        <v>156</v>
      </c>
      <c r="C401" s="4">
        <v>1</v>
      </c>
      <c r="D401" s="5">
        <v>100</v>
      </c>
      <c r="E401" s="2" t="s">
        <v>47</v>
      </c>
      <c r="F401" s="2" t="s">
        <v>6</v>
      </c>
      <c r="G401" s="3">
        <v>0</v>
      </c>
      <c r="H401" s="3">
        <v>100</v>
      </c>
      <c r="I401" s="3">
        <v>200</v>
      </c>
      <c r="J401" s="3">
        <v>640</v>
      </c>
      <c r="K401" s="3">
        <v>100</v>
      </c>
      <c r="L401" s="3">
        <v>100</v>
      </c>
      <c r="M401" s="3">
        <v>740</v>
      </c>
      <c r="N401" s="3">
        <v>0</v>
      </c>
      <c r="O401" s="3">
        <v>160</v>
      </c>
      <c r="P401" s="3">
        <v>600</v>
      </c>
      <c r="Q401" s="3">
        <v>160</v>
      </c>
      <c r="R401" s="3">
        <v>100</v>
      </c>
      <c r="S401" s="15">
        <f t="shared" si="8"/>
        <v>2900</v>
      </c>
    </row>
    <row r="402" spans="1:19" ht="12.75">
      <c r="A402" s="2" t="s">
        <v>15</v>
      </c>
      <c r="B402" s="61" t="s">
        <v>156</v>
      </c>
      <c r="C402" s="4">
        <v>1</v>
      </c>
      <c r="D402" s="5">
        <v>56</v>
      </c>
      <c r="E402" s="2" t="s">
        <v>20</v>
      </c>
      <c r="F402" s="2" t="s">
        <v>12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15">
        <f t="shared" si="8"/>
        <v>0</v>
      </c>
    </row>
    <row r="403" spans="1:19" ht="12.75">
      <c r="A403" s="2" t="s">
        <v>15</v>
      </c>
      <c r="B403" s="61" t="s">
        <v>156</v>
      </c>
      <c r="C403" s="4">
        <v>1</v>
      </c>
      <c r="D403" s="5">
        <v>90</v>
      </c>
      <c r="E403" s="2" t="s">
        <v>20</v>
      </c>
      <c r="F403" s="2" t="s">
        <v>12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15">
        <f t="shared" si="8"/>
        <v>0</v>
      </c>
    </row>
    <row r="404" spans="1:19" ht="12.75">
      <c r="A404" s="2" t="s">
        <v>15</v>
      </c>
      <c r="B404" s="2" t="s">
        <v>156</v>
      </c>
      <c r="C404" s="4">
        <v>1</v>
      </c>
      <c r="D404" s="5">
        <v>100</v>
      </c>
      <c r="E404" s="2" t="s">
        <v>20</v>
      </c>
      <c r="F404" s="2" t="s">
        <v>12</v>
      </c>
      <c r="G404" s="3">
        <v>113291</v>
      </c>
      <c r="H404" s="3">
        <v>112920</v>
      </c>
      <c r="I404" s="3">
        <v>120690</v>
      </c>
      <c r="J404" s="3">
        <v>117838</v>
      </c>
      <c r="K404" s="3">
        <v>108530</v>
      </c>
      <c r="L404" s="3">
        <v>122757</v>
      </c>
      <c r="M404" s="3">
        <v>122947</v>
      </c>
      <c r="N404" s="3">
        <v>121661</v>
      </c>
      <c r="O404" s="3">
        <v>128569</v>
      </c>
      <c r="P404" s="3">
        <v>119726</v>
      </c>
      <c r="Q404" s="3">
        <v>129231</v>
      </c>
      <c r="R404" s="3">
        <v>124698</v>
      </c>
      <c r="S404" s="15">
        <f t="shared" si="8"/>
        <v>1442858</v>
      </c>
    </row>
    <row r="405" spans="1:19" ht="12.75">
      <c r="A405" s="2" t="s">
        <v>15</v>
      </c>
      <c r="B405" s="2" t="s">
        <v>156</v>
      </c>
      <c r="C405" s="4">
        <v>1</v>
      </c>
      <c r="D405" s="5">
        <v>100</v>
      </c>
      <c r="E405" s="2" t="s">
        <v>22</v>
      </c>
      <c r="F405" s="2" t="s">
        <v>12</v>
      </c>
      <c r="G405" s="3">
        <v>74707</v>
      </c>
      <c r="H405" s="3">
        <v>72322</v>
      </c>
      <c r="I405" s="3">
        <v>75008</v>
      </c>
      <c r="J405" s="3">
        <v>72798</v>
      </c>
      <c r="K405" s="3">
        <v>67645</v>
      </c>
      <c r="L405" s="3">
        <v>76715</v>
      </c>
      <c r="M405" s="3">
        <v>74087</v>
      </c>
      <c r="N405" s="3">
        <v>75772</v>
      </c>
      <c r="O405" s="3">
        <v>83944</v>
      </c>
      <c r="P405" s="3">
        <v>76066</v>
      </c>
      <c r="Q405" s="3">
        <v>77464</v>
      </c>
      <c r="R405" s="3">
        <v>80583</v>
      </c>
      <c r="S405" s="15">
        <f t="shared" si="8"/>
        <v>907111</v>
      </c>
    </row>
    <row r="406" spans="1:19" ht="12.75">
      <c r="A406" s="2" t="s">
        <v>15</v>
      </c>
      <c r="B406" s="2" t="s">
        <v>156</v>
      </c>
      <c r="C406" s="4">
        <v>1</v>
      </c>
      <c r="D406" s="5">
        <v>500</v>
      </c>
      <c r="E406" s="2" t="s">
        <v>20</v>
      </c>
      <c r="F406" s="2" t="s">
        <v>12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90</v>
      </c>
      <c r="P406" s="3">
        <v>0</v>
      </c>
      <c r="Q406" s="3">
        <v>0</v>
      </c>
      <c r="R406" s="3">
        <v>0</v>
      </c>
      <c r="S406" s="15">
        <f t="shared" si="8"/>
        <v>90</v>
      </c>
    </row>
    <row r="407" spans="1:19" ht="12.75">
      <c r="A407" s="2" t="s">
        <v>38</v>
      </c>
      <c r="B407" s="2" t="s">
        <v>156</v>
      </c>
      <c r="C407" s="4">
        <v>1</v>
      </c>
      <c r="D407" s="5">
        <v>100</v>
      </c>
      <c r="E407" s="2" t="s">
        <v>20</v>
      </c>
      <c r="F407" s="2" t="s">
        <v>12</v>
      </c>
      <c r="G407" s="3">
        <v>1043</v>
      </c>
      <c r="H407" s="3">
        <v>1421</v>
      </c>
      <c r="I407" s="3">
        <v>1327</v>
      </c>
      <c r="J407" s="3">
        <v>1817</v>
      </c>
      <c r="K407" s="3">
        <v>1144</v>
      </c>
      <c r="L407" s="3">
        <v>1408</v>
      </c>
      <c r="M407" s="3">
        <v>970</v>
      </c>
      <c r="N407" s="3">
        <v>1344</v>
      </c>
      <c r="O407" s="3">
        <v>1185</v>
      </c>
      <c r="P407" s="3">
        <v>1509</v>
      </c>
      <c r="Q407" s="3">
        <v>1130</v>
      </c>
      <c r="R407" s="3">
        <v>802</v>
      </c>
      <c r="S407" s="15">
        <f t="shared" si="8"/>
        <v>15100</v>
      </c>
    </row>
    <row r="408" spans="1:19" ht="12.75">
      <c r="A408" s="2" t="s">
        <v>38</v>
      </c>
      <c r="B408" s="2" t="s">
        <v>156</v>
      </c>
      <c r="C408" s="4">
        <v>1</v>
      </c>
      <c r="D408" s="5">
        <v>100</v>
      </c>
      <c r="E408" s="2" t="s">
        <v>22</v>
      </c>
      <c r="F408" s="2" t="s">
        <v>12</v>
      </c>
      <c r="G408" s="3">
        <v>10854</v>
      </c>
      <c r="H408" s="3">
        <v>12124</v>
      </c>
      <c r="I408" s="3">
        <v>12638</v>
      </c>
      <c r="J408" s="3">
        <v>13038</v>
      </c>
      <c r="K408" s="3">
        <v>11072</v>
      </c>
      <c r="L408" s="3">
        <v>14391</v>
      </c>
      <c r="M408" s="3">
        <v>10774</v>
      </c>
      <c r="N408" s="3">
        <v>14629</v>
      </c>
      <c r="O408" s="3">
        <v>12691</v>
      </c>
      <c r="P408" s="3">
        <v>12182</v>
      </c>
      <c r="Q408" s="3">
        <v>11816</v>
      </c>
      <c r="R408" s="3">
        <v>11790</v>
      </c>
      <c r="S408" s="15">
        <f t="shared" si="8"/>
        <v>147999</v>
      </c>
    </row>
    <row r="409" spans="1:19" ht="12.75">
      <c r="A409" s="2" t="s">
        <v>38</v>
      </c>
      <c r="B409" s="2" t="s">
        <v>156</v>
      </c>
      <c r="C409" s="4">
        <v>1</v>
      </c>
      <c r="D409" s="5">
        <v>100</v>
      </c>
      <c r="E409" s="2" t="s">
        <v>26</v>
      </c>
      <c r="F409" s="2" t="s">
        <v>12</v>
      </c>
      <c r="G409" s="3">
        <v>460</v>
      </c>
      <c r="H409" s="3">
        <v>700</v>
      </c>
      <c r="I409" s="3">
        <v>422</v>
      </c>
      <c r="J409" s="3">
        <v>1470</v>
      </c>
      <c r="K409" s="3">
        <v>854</v>
      </c>
      <c r="L409" s="3">
        <v>1179</v>
      </c>
      <c r="M409" s="3">
        <v>1390</v>
      </c>
      <c r="N409" s="3">
        <v>1990</v>
      </c>
      <c r="O409" s="3">
        <v>1330</v>
      </c>
      <c r="P409" s="3">
        <v>1740</v>
      </c>
      <c r="Q409" s="3">
        <v>1410</v>
      </c>
      <c r="R409" s="3">
        <v>2240</v>
      </c>
      <c r="S409" s="15">
        <f t="shared" si="8"/>
        <v>15185</v>
      </c>
    </row>
    <row r="410" spans="1:19" ht="12.75">
      <c r="A410" s="2" t="s">
        <v>58</v>
      </c>
      <c r="B410" s="2" t="s">
        <v>156</v>
      </c>
      <c r="C410" s="4">
        <v>1</v>
      </c>
      <c r="D410" s="5">
        <v>100</v>
      </c>
      <c r="E410" s="2" t="s">
        <v>55</v>
      </c>
      <c r="F410" s="2" t="s">
        <v>12</v>
      </c>
      <c r="G410" s="3">
        <v>79803</v>
      </c>
      <c r="H410" s="3">
        <v>80913</v>
      </c>
      <c r="I410" s="3">
        <v>86152</v>
      </c>
      <c r="J410" s="3">
        <v>82420.5</v>
      </c>
      <c r="K410" s="3">
        <v>75710</v>
      </c>
      <c r="L410" s="3">
        <v>87959</v>
      </c>
      <c r="M410" s="3">
        <v>79285</v>
      </c>
      <c r="N410" s="3">
        <v>83373.5</v>
      </c>
      <c r="O410" s="3">
        <v>82742</v>
      </c>
      <c r="P410" s="3">
        <v>83411</v>
      </c>
      <c r="Q410" s="3">
        <v>82524</v>
      </c>
      <c r="R410" s="3">
        <v>83837.75</v>
      </c>
      <c r="S410" s="15">
        <f t="shared" si="8"/>
        <v>988130.75</v>
      </c>
    </row>
    <row r="411" spans="1:19" ht="12.75">
      <c r="A411" s="2" t="s">
        <v>58</v>
      </c>
      <c r="B411" s="2" t="s">
        <v>156</v>
      </c>
      <c r="C411" s="4">
        <v>1</v>
      </c>
      <c r="D411" s="5">
        <v>100</v>
      </c>
      <c r="E411" s="2" t="s">
        <v>59</v>
      </c>
      <c r="F411" s="2" t="s">
        <v>12</v>
      </c>
      <c r="G411" s="3">
        <v>404298</v>
      </c>
      <c r="H411" s="3">
        <v>408162</v>
      </c>
      <c r="I411" s="3">
        <v>422957</v>
      </c>
      <c r="J411" s="3">
        <v>397380</v>
      </c>
      <c r="K411" s="3">
        <v>376748</v>
      </c>
      <c r="L411" s="3">
        <v>426470</v>
      </c>
      <c r="M411" s="3">
        <v>390085</v>
      </c>
      <c r="N411" s="3">
        <v>396419</v>
      </c>
      <c r="O411" s="3">
        <v>420399</v>
      </c>
      <c r="P411" s="3">
        <v>399778</v>
      </c>
      <c r="Q411" s="3">
        <v>419653</v>
      </c>
      <c r="R411" s="3">
        <v>405199</v>
      </c>
      <c r="S411" s="15">
        <f t="shared" si="8"/>
        <v>4867548</v>
      </c>
    </row>
    <row r="412" spans="1:19" ht="12.75">
      <c r="A412" s="2" t="s">
        <v>58</v>
      </c>
      <c r="B412" s="61" t="s">
        <v>156</v>
      </c>
      <c r="C412" s="4">
        <v>1</v>
      </c>
      <c r="D412" s="5">
        <v>250</v>
      </c>
      <c r="E412" s="2" t="s">
        <v>56</v>
      </c>
      <c r="F412" s="2" t="s">
        <v>12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15">
        <f t="shared" si="8"/>
        <v>0</v>
      </c>
    </row>
    <row r="413" spans="1:19" ht="12.75">
      <c r="A413" s="2" t="s">
        <v>93</v>
      </c>
      <c r="B413" s="61" t="s">
        <v>156</v>
      </c>
      <c r="C413" s="4">
        <v>1</v>
      </c>
      <c r="D413" s="5">
        <v>40</v>
      </c>
      <c r="E413" s="2" t="s">
        <v>13</v>
      </c>
      <c r="F413" s="2" t="s">
        <v>12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15">
        <f t="shared" si="8"/>
        <v>0</v>
      </c>
    </row>
    <row r="414" spans="1:19" ht="12.75">
      <c r="A414" s="2" t="s">
        <v>93</v>
      </c>
      <c r="B414" s="2" t="s">
        <v>156</v>
      </c>
      <c r="C414" s="4">
        <v>1</v>
      </c>
      <c r="D414" s="5">
        <v>60</v>
      </c>
      <c r="E414" s="2" t="s">
        <v>13</v>
      </c>
      <c r="F414" s="2" t="s">
        <v>12</v>
      </c>
      <c r="G414" s="3">
        <v>0</v>
      </c>
      <c r="H414" s="3">
        <v>0</v>
      </c>
      <c r="I414" s="3">
        <v>0</v>
      </c>
      <c r="J414" s="3">
        <v>60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15">
        <f t="shared" si="8"/>
        <v>60</v>
      </c>
    </row>
    <row r="415" spans="1:19" ht="12.75">
      <c r="A415" s="2" t="s">
        <v>93</v>
      </c>
      <c r="B415" s="2" t="s">
        <v>156</v>
      </c>
      <c r="C415" s="4">
        <v>1</v>
      </c>
      <c r="D415" s="5">
        <v>90</v>
      </c>
      <c r="E415" s="2" t="s">
        <v>13</v>
      </c>
      <c r="F415" s="2" t="s">
        <v>12</v>
      </c>
      <c r="G415" s="3">
        <v>0</v>
      </c>
      <c r="H415" s="3">
        <v>0</v>
      </c>
      <c r="I415" s="3">
        <v>90</v>
      </c>
      <c r="J415" s="3">
        <v>90</v>
      </c>
      <c r="K415" s="3">
        <v>0</v>
      </c>
      <c r="L415" s="3">
        <v>0</v>
      </c>
      <c r="M415" s="3">
        <v>0</v>
      </c>
      <c r="N415" s="3">
        <v>90</v>
      </c>
      <c r="O415" s="3">
        <v>0</v>
      </c>
      <c r="P415" s="3">
        <v>180</v>
      </c>
      <c r="Q415" s="3">
        <v>0</v>
      </c>
      <c r="R415" s="3">
        <v>0</v>
      </c>
      <c r="S415" s="15">
        <f t="shared" si="8"/>
        <v>450</v>
      </c>
    </row>
    <row r="416" spans="1:19" ht="12.75">
      <c r="A416" s="2" t="s">
        <v>93</v>
      </c>
      <c r="B416" s="2" t="s">
        <v>156</v>
      </c>
      <c r="C416" s="4">
        <v>1</v>
      </c>
      <c r="D416" s="5">
        <v>100</v>
      </c>
      <c r="E416" s="2" t="s">
        <v>13</v>
      </c>
      <c r="F416" s="2" t="s">
        <v>12</v>
      </c>
      <c r="G416" s="3">
        <v>672151</v>
      </c>
      <c r="H416" s="3">
        <v>707394</v>
      </c>
      <c r="I416" s="3">
        <v>835321</v>
      </c>
      <c r="J416" s="3">
        <v>795090</v>
      </c>
      <c r="K416" s="3">
        <v>744842</v>
      </c>
      <c r="L416" s="3">
        <v>799365</v>
      </c>
      <c r="M416" s="3">
        <v>768808</v>
      </c>
      <c r="N416" s="3">
        <v>875787</v>
      </c>
      <c r="O416" s="3">
        <v>889958.5</v>
      </c>
      <c r="P416" s="3">
        <v>852827</v>
      </c>
      <c r="Q416" s="3">
        <v>938489</v>
      </c>
      <c r="R416" s="3">
        <v>897242</v>
      </c>
      <c r="S416" s="15">
        <f t="shared" si="8"/>
        <v>9777274.5</v>
      </c>
    </row>
    <row r="417" spans="1:19" ht="12.75">
      <c r="A417" s="2" t="s">
        <v>93</v>
      </c>
      <c r="B417" s="2" t="s">
        <v>156</v>
      </c>
      <c r="C417" s="4">
        <v>1</v>
      </c>
      <c r="D417" s="5">
        <v>120</v>
      </c>
      <c r="E417" s="2" t="s">
        <v>13</v>
      </c>
      <c r="F417" s="2" t="s">
        <v>12</v>
      </c>
      <c r="G417" s="3">
        <v>0</v>
      </c>
      <c r="H417" s="3">
        <v>120</v>
      </c>
      <c r="I417" s="3">
        <v>120</v>
      </c>
      <c r="J417" s="3">
        <v>120</v>
      </c>
      <c r="K417" s="3">
        <v>120</v>
      </c>
      <c r="L417" s="3">
        <v>0</v>
      </c>
      <c r="M417" s="3">
        <v>120</v>
      </c>
      <c r="N417" s="3">
        <v>0</v>
      </c>
      <c r="O417" s="3">
        <v>120</v>
      </c>
      <c r="P417" s="3">
        <v>120</v>
      </c>
      <c r="Q417" s="3">
        <v>120</v>
      </c>
      <c r="R417" s="3">
        <v>120</v>
      </c>
      <c r="S417" s="15">
        <f t="shared" si="8"/>
        <v>1080</v>
      </c>
    </row>
    <row r="418" spans="1:19" ht="12.75">
      <c r="A418" s="2" t="s">
        <v>93</v>
      </c>
      <c r="B418" s="2" t="s">
        <v>156</v>
      </c>
      <c r="C418" s="4">
        <v>1</v>
      </c>
      <c r="D418" s="5">
        <v>180</v>
      </c>
      <c r="E418" s="2" t="s">
        <v>13</v>
      </c>
      <c r="F418" s="2" t="s">
        <v>12</v>
      </c>
      <c r="G418" s="3">
        <v>0</v>
      </c>
      <c r="H418" s="3">
        <v>0</v>
      </c>
      <c r="I418" s="3">
        <v>0</v>
      </c>
      <c r="J418" s="3">
        <v>180</v>
      </c>
      <c r="K418" s="3">
        <v>180</v>
      </c>
      <c r="L418" s="3">
        <v>180</v>
      </c>
      <c r="M418" s="3">
        <v>0</v>
      </c>
      <c r="N418" s="3">
        <v>0</v>
      </c>
      <c r="O418" s="3">
        <v>180</v>
      </c>
      <c r="P418" s="3">
        <v>0</v>
      </c>
      <c r="Q418" s="3">
        <v>0</v>
      </c>
      <c r="R418" s="3">
        <v>0</v>
      </c>
      <c r="S418" s="15">
        <f t="shared" si="8"/>
        <v>720</v>
      </c>
    </row>
    <row r="419" spans="1:19" ht="12.75">
      <c r="A419" s="2" t="s">
        <v>93</v>
      </c>
      <c r="B419" s="2" t="s">
        <v>156</v>
      </c>
      <c r="C419" s="4">
        <v>1</v>
      </c>
      <c r="D419" s="5">
        <v>240</v>
      </c>
      <c r="E419" s="2" t="s">
        <v>13</v>
      </c>
      <c r="F419" s="2" t="s">
        <v>12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240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15">
        <f t="shared" si="8"/>
        <v>240</v>
      </c>
    </row>
    <row r="420" spans="1:19" ht="12.75">
      <c r="A420" s="2" t="s">
        <v>93</v>
      </c>
      <c r="B420" s="2" t="s">
        <v>156</v>
      </c>
      <c r="C420" s="4">
        <v>1</v>
      </c>
      <c r="D420" s="5">
        <v>300</v>
      </c>
      <c r="E420" s="2" t="s">
        <v>13</v>
      </c>
      <c r="F420" s="2" t="s">
        <v>12</v>
      </c>
      <c r="G420" s="3">
        <v>210</v>
      </c>
      <c r="H420" s="3">
        <v>360</v>
      </c>
      <c r="I420" s="3">
        <v>835</v>
      </c>
      <c r="J420" s="3">
        <v>930</v>
      </c>
      <c r="K420" s="3">
        <v>815</v>
      </c>
      <c r="L420" s="3">
        <v>750</v>
      </c>
      <c r="M420" s="3">
        <v>870</v>
      </c>
      <c r="N420" s="3">
        <v>810</v>
      </c>
      <c r="O420" s="3">
        <v>600</v>
      </c>
      <c r="P420" s="3">
        <v>795</v>
      </c>
      <c r="Q420" s="3">
        <v>420</v>
      </c>
      <c r="R420" s="3">
        <v>300</v>
      </c>
      <c r="S420" s="15">
        <f t="shared" si="8"/>
        <v>7695</v>
      </c>
    </row>
    <row r="421" spans="1:19" ht="12.75">
      <c r="A421" s="2" t="s">
        <v>93</v>
      </c>
      <c r="B421" s="2" t="s">
        <v>156</v>
      </c>
      <c r="C421" s="4">
        <v>1</v>
      </c>
      <c r="D421" s="5">
        <v>500</v>
      </c>
      <c r="E421" s="2" t="s">
        <v>13</v>
      </c>
      <c r="F421" s="2" t="s">
        <v>12</v>
      </c>
      <c r="G421" s="3">
        <v>857877</v>
      </c>
      <c r="H421" s="3">
        <v>917891</v>
      </c>
      <c r="I421" s="3">
        <v>964239.5</v>
      </c>
      <c r="J421" s="3">
        <v>866201</v>
      </c>
      <c r="K421" s="3">
        <v>759321</v>
      </c>
      <c r="L421" s="3">
        <v>876283</v>
      </c>
      <c r="M421" s="3">
        <v>779814.5</v>
      </c>
      <c r="N421" s="3">
        <v>816780.5</v>
      </c>
      <c r="O421" s="3">
        <v>826567</v>
      </c>
      <c r="P421" s="3">
        <v>803261.71</v>
      </c>
      <c r="Q421" s="3">
        <v>851074.64</v>
      </c>
      <c r="R421" s="3">
        <v>837821.15</v>
      </c>
      <c r="S421" s="15">
        <f t="shared" si="8"/>
        <v>10157132.000000002</v>
      </c>
    </row>
    <row r="422" spans="1:19" ht="12.75">
      <c r="A422" s="2" t="s">
        <v>93</v>
      </c>
      <c r="B422" s="2" t="s">
        <v>156</v>
      </c>
      <c r="C422" s="4">
        <v>1</v>
      </c>
      <c r="D422" s="5">
        <v>1000</v>
      </c>
      <c r="E422" s="2" t="s">
        <v>13</v>
      </c>
      <c r="F422" s="2" t="s">
        <v>12</v>
      </c>
      <c r="G422" s="3">
        <v>1379848.5</v>
      </c>
      <c r="H422" s="3">
        <v>1520464</v>
      </c>
      <c r="I422" s="3">
        <v>1869632</v>
      </c>
      <c r="J422" s="3">
        <v>1897308</v>
      </c>
      <c r="K422" s="3">
        <v>1757586.5</v>
      </c>
      <c r="L422" s="3">
        <v>2077745</v>
      </c>
      <c r="M422" s="3">
        <v>1967311</v>
      </c>
      <c r="N422" s="3">
        <v>2007292</v>
      </c>
      <c r="O422" s="3">
        <v>2047804.5</v>
      </c>
      <c r="P422" s="3">
        <v>1958964</v>
      </c>
      <c r="Q422" s="3">
        <v>2135537.5</v>
      </c>
      <c r="R422" s="3">
        <v>2046736.5</v>
      </c>
      <c r="S422" s="15">
        <f t="shared" si="8"/>
        <v>22666229.5</v>
      </c>
    </row>
    <row r="423" spans="1:19" ht="12.75">
      <c r="A423" s="2" t="s">
        <v>39</v>
      </c>
      <c r="B423" s="61" t="s">
        <v>156</v>
      </c>
      <c r="C423" s="4">
        <v>1</v>
      </c>
      <c r="D423" s="5">
        <v>10</v>
      </c>
      <c r="E423" s="2" t="s">
        <v>52</v>
      </c>
      <c r="F423" s="2" t="s">
        <v>12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15">
        <f t="shared" si="8"/>
        <v>0</v>
      </c>
    </row>
    <row r="424" spans="1:19" ht="12.75">
      <c r="A424" s="2" t="s">
        <v>39</v>
      </c>
      <c r="B424" s="61" t="s">
        <v>156</v>
      </c>
      <c r="C424" s="4">
        <v>1</v>
      </c>
      <c r="D424" s="5">
        <v>10</v>
      </c>
      <c r="E424" s="2" t="s">
        <v>41</v>
      </c>
      <c r="F424" s="2" t="s">
        <v>12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15">
        <f t="shared" si="8"/>
        <v>0</v>
      </c>
    </row>
    <row r="425" spans="1:19" ht="12.75">
      <c r="A425" s="2" t="s">
        <v>39</v>
      </c>
      <c r="B425" s="61" t="s">
        <v>156</v>
      </c>
      <c r="C425" s="4">
        <v>1</v>
      </c>
      <c r="D425" s="5">
        <v>12</v>
      </c>
      <c r="E425" s="2" t="s">
        <v>41</v>
      </c>
      <c r="F425" s="2" t="s">
        <v>12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15">
        <f t="shared" si="8"/>
        <v>0</v>
      </c>
    </row>
    <row r="426" spans="1:19" ht="12.75">
      <c r="A426" s="2" t="s">
        <v>39</v>
      </c>
      <c r="B426" s="61" t="s">
        <v>156</v>
      </c>
      <c r="C426" s="4">
        <v>1</v>
      </c>
      <c r="D426" s="5">
        <v>15</v>
      </c>
      <c r="E426" s="2" t="s">
        <v>52</v>
      </c>
      <c r="F426" s="2" t="s">
        <v>12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15">
        <f t="shared" si="8"/>
        <v>0</v>
      </c>
    </row>
    <row r="427" spans="1:19" ht="12.75">
      <c r="A427" s="2" t="s">
        <v>39</v>
      </c>
      <c r="B427" s="61" t="s">
        <v>156</v>
      </c>
      <c r="C427" s="4">
        <v>1</v>
      </c>
      <c r="D427" s="5">
        <v>15</v>
      </c>
      <c r="E427" s="2" t="s">
        <v>42</v>
      </c>
      <c r="F427" s="2" t="s">
        <v>12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15">
        <f t="shared" si="8"/>
        <v>0</v>
      </c>
    </row>
    <row r="428" spans="1:19" ht="12.75">
      <c r="A428" s="2" t="s">
        <v>39</v>
      </c>
      <c r="B428" s="61" t="s">
        <v>156</v>
      </c>
      <c r="C428" s="4">
        <v>1</v>
      </c>
      <c r="D428" s="5">
        <v>20</v>
      </c>
      <c r="E428" s="2" t="s">
        <v>43</v>
      </c>
      <c r="F428" s="2" t="s">
        <v>12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15">
        <f t="shared" si="8"/>
        <v>0</v>
      </c>
    </row>
    <row r="429" spans="1:19" ht="12.75">
      <c r="A429" s="2" t="s">
        <v>39</v>
      </c>
      <c r="B429" s="2" t="s">
        <v>156</v>
      </c>
      <c r="C429" s="4">
        <v>1</v>
      </c>
      <c r="D429" s="5">
        <v>30</v>
      </c>
      <c r="E429" s="2" t="s">
        <v>41</v>
      </c>
      <c r="F429" s="2" t="s">
        <v>12</v>
      </c>
      <c r="G429" s="3">
        <v>0</v>
      </c>
      <c r="H429" s="3">
        <v>30</v>
      </c>
      <c r="I429" s="3">
        <v>20</v>
      </c>
      <c r="J429" s="3">
        <v>0</v>
      </c>
      <c r="K429" s="3">
        <v>40</v>
      </c>
      <c r="L429" s="3">
        <v>20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30</v>
      </c>
      <c r="S429" s="15">
        <f t="shared" si="8"/>
        <v>140</v>
      </c>
    </row>
    <row r="430" spans="1:19" ht="12.75">
      <c r="A430" s="2" t="s">
        <v>39</v>
      </c>
      <c r="B430" s="2" t="s">
        <v>156</v>
      </c>
      <c r="C430" s="4">
        <v>1</v>
      </c>
      <c r="D430" s="5">
        <v>30</v>
      </c>
      <c r="E430" s="2" t="s">
        <v>43</v>
      </c>
      <c r="F430" s="2" t="s">
        <v>12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542</v>
      </c>
      <c r="M430" s="3">
        <v>145</v>
      </c>
      <c r="N430" s="3">
        <v>0</v>
      </c>
      <c r="O430" s="3">
        <v>20</v>
      </c>
      <c r="P430" s="3">
        <v>0</v>
      </c>
      <c r="Q430" s="3">
        <v>0</v>
      </c>
      <c r="R430" s="3">
        <v>0</v>
      </c>
      <c r="S430" s="15">
        <f t="shared" si="8"/>
        <v>707</v>
      </c>
    </row>
    <row r="431" spans="1:19" ht="12.75">
      <c r="A431" s="2" t="s">
        <v>39</v>
      </c>
      <c r="B431" s="2" t="s">
        <v>156</v>
      </c>
      <c r="C431" s="4">
        <v>1</v>
      </c>
      <c r="D431" s="5">
        <v>30</v>
      </c>
      <c r="E431" s="2" t="s">
        <v>100</v>
      </c>
      <c r="F431" s="2" t="s">
        <v>12</v>
      </c>
      <c r="G431" s="3">
        <v>30</v>
      </c>
      <c r="H431" s="3">
        <v>0</v>
      </c>
      <c r="I431" s="3">
        <v>0</v>
      </c>
      <c r="J431" s="3">
        <v>0</v>
      </c>
      <c r="K431" s="3">
        <v>60</v>
      </c>
      <c r="L431" s="3">
        <v>0</v>
      </c>
      <c r="M431" s="3">
        <v>0</v>
      </c>
      <c r="N431" s="3">
        <v>0</v>
      </c>
      <c r="O431" s="3">
        <v>0</v>
      </c>
      <c r="P431" s="3">
        <v>120</v>
      </c>
      <c r="Q431" s="3">
        <v>300</v>
      </c>
      <c r="R431" s="3">
        <v>30</v>
      </c>
      <c r="S431" s="15">
        <f t="shared" si="8"/>
        <v>540</v>
      </c>
    </row>
    <row r="432" spans="1:19" ht="12.75">
      <c r="A432" s="2" t="s">
        <v>39</v>
      </c>
      <c r="B432" s="2" t="s">
        <v>156</v>
      </c>
      <c r="C432" s="4">
        <v>1</v>
      </c>
      <c r="D432" s="5">
        <v>45</v>
      </c>
      <c r="E432" s="2" t="s">
        <v>41</v>
      </c>
      <c r="F432" s="2" t="s">
        <v>12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45</v>
      </c>
      <c r="N432" s="3">
        <v>0</v>
      </c>
      <c r="O432" s="3">
        <v>45</v>
      </c>
      <c r="P432" s="3">
        <v>45</v>
      </c>
      <c r="Q432" s="3">
        <v>45</v>
      </c>
      <c r="R432" s="3">
        <v>45</v>
      </c>
      <c r="S432" s="15">
        <f t="shared" si="8"/>
        <v>225</v>
      </c>
    </row>
    <row r="433" spans="1:19" ht="12.75">
      <c r="A433" s="2" t="s">
        <v>39</v>
      </c>
      <c r="B433" s="2" t="s">
        <v>156</v>
      </c>
      <c r="C433" s="4">
        <v>1</v>
      </c>
      <c r="D433" s="5">
        <v>60</v>
      </c>
      <c r="E433" s="2" t="s">
        <v>41</v>
      </c>
      <c r="F433" s="2" t="s">
        <v>12</v>
      </c>
      <c r="G433" s="3">
        <v>50</v>
      </c>
      <c r="H433" s="3">
        <v>30</v>
      </c>
      <c r="I433" s="3">
        <v>20</v>
      </c>
      <c r="J433" s="3">
        <v>90</v>
      </c>
      <c r="K433" s="3">
        <v>210</v>
      </c>
      <c r="L433" s="3">
        <v>100</v>
      </c>
      <c r="M433" s="3">
        <v>106</v>
      </c>
      <c r="N433" s="3">
        <v>30</v>
      </c>
      <c r="O433" s="3">
        <v>447</v>
      </c>
      <c r="P433" s="3">
        <v>297</v>
      </c>
      <c r="Q433" s="3">
        <v>390</v>
      </c>
      <c r="R433" s="3">
        <v>170</v>
      </c>
      <c r="S433" s="15">
        <f t="shared" si="8"/>
        <v>1940</v>
      </c>
    </row>
    <row r="434" spans="1:19" ht="12.75">
      <c r="A434" s="2" t="s">
        <v>39</v>
      </c>
      <c r="B434" s="2" t="s">
        <v>156</v>
      </c>
      <c r="C434" s="4">
        <v>1</v>
      </c>
      <c r="D434" s="5">
        <v>60</v>
      </c>
      <c r="E434" s="2" t="s">
        <v>43</v>
      </c>
      <c r="F434" s="2" t="s">
        <v>12</v>
      </c>
      <c r="G434" s="3">
        <v>30</v>
      </c>
      <c r="H434" s="3">
        <v>42</v>
      </c>
      <c r="I434" s="3">
        <v>40</v>
      </c>
      <c r="J434" s="3">
        <v>26</v>
      </c>
      <c r="K434" s="3">
        <v>0</v>
      </c>
      <c r="L434" s="3">
        <v>90</v>
      </c>
      <c r="M434" s="3">
        <v>60</v>
      </c>
      <c r="N434" s="3">
        <v>0</v>
      </c>
      <c r="O434" s="3">
        <v>0</v>
      </c>
      <c r="P434" s="3">
        <v>0</v>
      </c>
      <c r="Q434" s="3">
        <v>60</v>
      </c>
      <c r="R434" s="3">
        <v>0</v>
      </c>
      <c r="S434" s="15">
        <f t="shared" si="8"/>
        <v>348</v>
      </c>
    </row>
    <row r="435" spans="1:19" ht="12.75">
      <c r="A435" s="2" t="s">
        <v>39</v>
      </c>
      <c r="B435" s="2" t="s">
        <v>156</v>
      </c>
      <c r="C435" s="4">
        <v>1</v>
      </c>
      <c r="D435" s="5">
        <v>60</v>
      </c>
      <c r="E435" s="2" t="s">
        <v>45</v>
      </c>
      <c r="F435" s="2" t="s">
        <v>12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148</v>
      </c>
      <c r="P435" s="3">
        <v>24</v>
      </c>
      <c r="Q435" s="3">
        <v>100</v>
      </c>
      <c r="R435" s="3">
        <v>60</v>
      </c>
      <c r="S435" s="15">
        <f t="shared" si="8"/>
        <v>332</v>
      </c>
    </row>
    <row r="436" spans="1:19" ht="12.75">
      <c r="A436" s="2" t="s">
        <v>39</v>
      </c>
      <c r="B436" s="2" t="s">
        <v>156</v>
      </c>
      <c r="C436" s="4">
        <v>1</v>
      </c>
      <c r="D436" s="5">
        <v>60</v>
      </c>
      <c r="E436" s="2" t="s">
        <v>104</v>
      </c>
      <c r="F436" s="2" t="s">
        <v>12</v>
      </c>
      <c r="G436" s="3">
        <v>0</v>
      </c>
      <c r="H436" s="3">
        <v>0</v>
      </c>
      <c r="I436" s="3">
        <v>0</v>
      </c>
      <c r="J436" s="3">
        <v>90</v>
      </c>
      <c r="K436" s="3">
        <v>420</v>
      </c>
      <c r="L436" s="3">
        <v>510</v>
      </c>
      <c r="M436" s="3">
        <v>150</v>
      </c>
      <c r="N436" s="3">
        <v>90</v>
      </c>
      <c r="O436" s="3">
        <v>270</v>
      </c>
      <c r="P436" s="3">
        <v>90</v>
      </c>
      <c r="Q436" s="3">
        <v>90</v>
      </c>
      <c r="R436" s="3">
        <v>40</v>
      </c>
      <c r="S436" s="15">
        <f t="shared" si="8"/>
        <v>1750</v>
      </c>
    </row>
    <row r="437" spans="1:19" ht="12.75">
      <c r="A437" s="2" t="s">
        <v>39</v>
      </c>
      <c r="B437" s="2" t="s">
        <v>156</v>
      </c>
      <c r="C437" s="4">
        <v>1</v>
      </c>
      <c r="D437" s="5">
        <v>60</v>
      </c>
      <c r="E437" s="2" t="s">
        <v>100</v>
      </c>
      <c r="F437" s="2" t="s">
        <v>12</v>
      </c>
      <c r="G437" s="3">
        <v>180</v>
      </c>
      <c r="H437" s="3">
        <v>120</v>
      </c>
      <c r="I437" s="3">
        <v>240</v>
      </c>
      <c r="J437" s="3">
        <v>300</v>
      </c>
      <c r="K437" s="3">
        <v>180</v>
      </c>
      <c r="L437" s="3">
        <v>260</v>
      </c>
      <c r="M437" s="3">
        <v>240</v>
      </c>
      <c r="N437" s="3">
        <v>300</v>
      </c>
      <c r="O437" s="3">
        <v>180</v>
      </c>
      <c r="P437" s="3">
        <v>200</v>
      </c>
      <c r="Q437" s="3">
        <v>260</v>
      </c>
      <c r="R437" s="3">
        <v>180</v>
      </c>
      <c r="S437" s="15">
        <f t="shared" si="8"/>
        <v>2640</v>
      </c>
    </row>
    <row r="438" spans="1:19" ht="12.75">
      <c r="A438" s="2" t="s">
        <v>39</v>
      </c>
      <c r="B438" s="2" t="s">
        <v>156</v>
      </c>
      <c r="C438" s="4">
        <v>1</v>
      </c>
      <c r="D438" s="5">
        <v>90</v>
      </c>
      <c r="E438" s="2" t="s">
        <v>41</v>
      </c>
      <c r="F438" s="2" t="s">
        <v>12</v>
      </c>
      <c r="G438" s="3">
        <v>100</v>
      </c>
      <c r="H438" s="3">
        <v>93</v>
      </c>
      <c r="I438" s="3">
        <v>0</v>
      </c>
      <c r="J438" s="3">
        <v>60</v>
      </c>
      <c r="K438" s="3">
        <v>0</v>
      </c>
      <c r="L438" s="3">
        <v>150</v>
      </c>
      <c r="M438" s="3">
        <v>15</v>
      </c>
      <c r="N438" s="3">
        <v>125</v>
      </c>
      <c r="O438" s="3">
        <v>212</v>
      </c>
      <c r="P438" s="3">
        <v>377</v>
      </c>
      <c r="Q438" s="3">
        <v>292</v>
      </c>
      <c r="R438" s="3">
        <v>120</v>
      </c>
      <c r="S438" s="15">
        <f t="shared" si="8"/>
        <v>1544</v>
      </c>
    </row>
    <row r="439" spans="1:19" ht="12.75">
      <c r="A439" s="2" t="s">
        <v>39</v>
      </c>
      <c r="B439" s="2" t="s">
        <v>156</v>
      </c>
      <c r="C439" s="4">
        <v>1</v>
      </c>
      <c r="D439" s="5">
        <v>90</v>
      </c>
      <c r="E439" s="2" t="s">
        <v>43</v>
      </c>
      <c r="F439" s="2" t="s">
        <v>12</v>
      </c>
      <c r="G439" s="3">
        <v>310</v>
      </c>
      <c r="H439" s="3">
        <v>40</v>
      </c>
      <c r="I439" s="3">
        <v>140</v>
      </c>
      <c r="J439" s="3">
        <v>217</v>
      </c>
      <c r="K439" s="3">
        <v>40</v>
      </c>
      <c r="L439" s="3">
        <v>40</v>
      </c>
      <c r="M439" s="3">
        <v>170</v>
      </c>
      <c r="N439" s="3">
        <v>230</v>
      </c>
      <c r="O439" s="3">
        <v>80</v>
      </c>
      <c r="P439" s="3">
        <v>80</v>
      </c>
      <c r="Q439" s="3">
        <v>410</v>
      </c>
      <c r="R439" s="3">
        <v>160</v>
      </c>
      <c r="S439" s="15">
        <f t="shared" si="8"/>
        <v>1917</v>
      </c>
    </row>
    <row r="440" spans="1:19" ht="12.75">
      <c r="A440" s="2" t="s">
        <v>39</v>
      </c>
      <c r="B440" s="2" t="s">
        <v>156</v>
      </c>
      <c r="C440" s="4">
        <v>1</v>
      </c>
      <c r="D440" s="5">
        <v>90</v>
      </c>
      <c r="E440" s="2" t="s">
        <v>45</v>
      </c>
      <c r="F440" s="2" t="s">
        <v>12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120</v>
      </c>
      <c r="Q440" s="3">
        <v>0</v>
      </c>
      <c r="R440" s="3">
        <v>10</v>
      </c>
      <c r="S440" s="15">
        <f t="shared" si="8"/>
        <v>130</v>
      </c>
    </row>
    <row r="441" spans="1:19" ht="12.75">
      <c r="A441" s="2" t="s">
        <v>39</v>
      </c>
      <c r="B441" s="2" t="s">
        <v>156</v>
      </c>
      <c r="C441" s="4">
        <v>1</v>
      </c>
      <c r="D441" s="5">
        <v>90</v>
      </c>
      <c r="E441" s="2" t="s">
        <v>104</v>
      </c>
      <c r="F441" s="2" t="s">
        <v>12</v>
      </c>
      <c r="G441" s="3">
        <v>0</v>
      </c>
      <c r="H441" s="3">
        <v>0</v>
      </c>
      <c r="I441" s="3">
        <v>0</v>
      </c>
      <c r="J441" s="3">
        <v>0</v>
      </c>
      <c r="K441" s="3">
        <v>280</v>
      </c>
      <c r="L441" s="3">
        <v>1500</v>
      </c>
      <c r="M441" s="3">
        <v>60</v>
      </c>
      <c r="N441" s="3">
        <v>180</v>
      </c>
      <c r="O441" s="3">
        <v>110</v>
      </c>
      <c r="P441" s="3">
        <v>90</v>
      </c>
      <c r="Q441" s="3">
        <v>180</v>
      </c>
      <c r="R441" s="3">
        <v>0</v>
      </c>
      <c r="S441" s="15">
        <f t="shared" si="8"/>
        <v>2400</v>
      </c>
    </row>
    <row r="442" spans="1:19" ht="12.75">
      <c r="A442" s="2" t="s">
        <v>39</v>
      </c>
      <c r="B442" s="2" t="s">
        <v>156</v>
      </c>
      <c r="C442" s="4">
        <v>1</v>
      </c>
      <c r="D442" s="5">
        <v>90</v>
      </c>
      <c r="E442" s="2" t="s">
        <v>100</v>
      </c>
      <c r="F442" s="2" t="s">
        <v>12</v>
      </c>
      <c r="G442" s="3">
        <v>120</v>
      </c>
      <c r="H442" s="3">
        <v>220</v>
      </c>
      <c r="I442" s="3">
        <v>250</v>
      </c>
      <c r="J442" s="3">
        <v>100</v>
      </c>
      <c r="K442" s="3">
        <v>200</v>
      </c>
      <c r="L442" s="3">
        <v>190</v>
      </c>
      <c r="M442" s="3">
        <v>30</v>
      </c>
      <c r="N442" s="3">
        <v>105</v>
      </c>
      <c r="O442" s="3">
        <v>30</v>
      </c>
      <c r="P442" s="3">
        <v>710</v>
      </c>
      <c r="Q442" s="3">
        <v>148</v>
      </c>
      <c r="R442" s="3">
        <v>106</v>
      </c>
      <c r="S442" s="15">
        <f t="shared" si="8"/>
        <v>2209</v>
      </c>
    </row>
    <row r="443" spans="1:19" ht="12.75">
      <c r="A443" s="2" t="s">
        <v>39</v>
      </c>
      <c r="B443" s="2" t="s">
        <v>156</v>
      </c>
      <c r="C443" s="4">
        <v>1</v>
      </c>
      <c r="D443" s="5">
        <v>90</v>
      </c>
      <c r="E443" s="2" t="s">
        <v>84</v>
      </c>
      <c r="F443" s="2" t="s">
        <v>12</v>
      </c>
      <c r="G443" s="3">
        <v>0</v>
      </c>
      <c r="H443" s="3">
        <v>120</v>
      </c>
      <c r="I443" s="3">
        <v>0</v>
      </c>
      <c r="J443" s="3">
        <v>0</v>
      </c>
      <c r="K443" s="3">
        <v>120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15">
        <f t="shared" si="8"/>
        <v>240</v>
      </c>
    </row>
    <row r="444" spans="1:19" ht="12.75">
      <c r="A444" s="2" t="s">
        <v>39</v>
      </c>
      <c r="B444" s="2" t="s">
        <v>156</v>
      </c>
      <c r="C444" s="4">
        <v>1</v>
      </c>
      <c r="D444" s="5">
        <v>100</v>
      </c>
      <c r="E444" s="2" t="s">
        <v>40</v>
      </c>
      <c r="F444" s="2" t="s">
        <v>12</v>
      </c>
      <c r="G444" s="3">
        <v>21120</v>
      </c>
      <c r="H444" s="3">
        <v>27384</v>
      </c>
      <c r="I444" s="3">
        <v>45798</v>
      </c>
      <c r="J444" s="3">
        <v>39148</v>
      </c>
      <c r="K444" s="3">
        <v>36062</v>
      </c>
      <c r="L444" s="3">
        <v>35342</v>
      </c>
      <c r="M444" s="3">
        <v>33763</v>
      </c>
      <c r="N444" s="3">
        <v>38846</v>
      </c>
      <c r="O444" s="3">
        <v>35945</v>
      </c>
      <c r="P444" s="3">
        <v>31958</v>
      </c>
      <c r="Q444" s="3">
        <v>37708.111000000004</v>
      </c>
      <c r="R444" s="3">
        <v>32066</v>
      </c>
      <c r="S444" s="15">
        <f t="shared" si="8"/>
        <v>415140.11100000003</v>
      </c>
    </row>
    <row r="445" spans="1:19" ht="12.75">
      <c r="A445" s="2" t="s">
        <v>39</v>
      </c>
      <c r="B445" s="2" t="s">
        <v>156</v>
      </c>
      <c r="C445" s="4">
        <v>1</v>
      </c>
      <c r="D445" s="5">
        <v>100</v>
      </c>
      <c r="E445" s="2" t="s">
        <v>176</v>
      </c>
      <c r="F445" s="2" t="s">
        <v>12</v>
      </c>
      <c r="G445" s="3">
        <v>1624</v>
      </c>
      <c r="H445" s="3">
        <v>1790</v>
      </c>
      <c r="I445" s="3">
        <v>2194</v>
      </c>
      <c r="J445" s="3">
        <v>1878</v>
      </c>
      <c r="K445" s="3">
        <v>1370</v>
      </c>
      <c r="L445" s="3">
        <v>1626</v>
      </c>
      <c r="M445" s="3">
        <v>1761</v>
      </c>
      <c r="N445" s="3">
        <v>1370</v>
      </c>
      <c r="O445" s="3">
        <v>1316</v>
      </c>
      <c r="P445" s="3">
        <v>1065</v>
      </c>
      <c r="Q445" s="3">
        <v>1140</v>
      </c>
      <c r="R445" s="3">
        <v>994</v>
      </c>
      <c r="S445" s="15">
        <f t="shared" si="8"/>
        <v>18128</v>
      </c>
    </row>
    <row r="446" spans="1:19" ht="12.75">
      <c r="A446" s="2" t="s">
        <v>39</v>
      </c>
      <c r="B446" s="2" t="s">
        <v>156</v>
      </c>
      <c r="C446" s="4">
        <v>1</v>
      </c>
      <c r="D446" s="5">
        <v>100</v>
      </c>
      <c r="E446" s="2" t="s">
        <v>52</v>
      </c>
      <c r="F446" s="2" t="s">
        <v>12</v>
      </c>
      <c r="G446" s="3">
        <v>612581</v>
      </c>
      <c r="H446" s="3">
        <v>656380.5</v>
      </c>
      <c r="I446" s="3">
        <v>754332</v>
      </c>
      <c r="J446" s="3">
        <v>748483.5</v>
      </c>
      <c r="K446" s="3">
        <v>722631</v>
      </c>
      <c r="L446" s="3">
        <v>863021</v>
      </c>
      <c r="M446" s="3">
        <v>825343</v>
      </c>
      <c r="N446" s="3">
        <v>871281</v>
      </c>
      <c r="O446" s="3">
        <v>899032</v>
      </c>
      <c r="P446" s="3">
        <v>869982</v>
      </c>
      <c r="Q446" s="3">
        <v>959795</v>
      </c>
      <c r="R446" s="3">
        <v>946824</v>
      </c>
      <c r="S446" s="15">
        <f t="shared" si="8"/>
        <v>9729686</v>
      </c>
    </row>
    <row r="447" spans="1:19" ht="12.75">
      <c r="A447" s="2" t="s">
        <v>39</v>
      </c>
      <c r="B447" s="2" t="s">
        <v>156</v>
      </c>
      <c r="C447" s="4">
        <v>1</v>
      </c>
      <c r="D447" s="5">
        <v>100</v>
      </c>
      <c r="E447" s="2" t="s">
        <v>166</v>
      </c>
      <c r="F447" s="2" t="s">
        <v>12</v>
      </c>
      <c r="G447" s="3">
        <v>0</v>
      </c>
      <c r="H447" s="3">
        <v>75</v>
      </c>
      <c r="I447" s="3">
        <v>120</v>
      </c>
      <c r="J447" s="3">
        <v>150</v>
      </c>
      <c r="K447" s="3">
        <v>0</v>
      </c>
      <c r="L447" s="3">
        <v>30</v>
      </c>
      <c r="M447" s="3">
        <v>70</v>
      </c>
      <c r="N447" s="3">
        <v>30</v>
      </c>
      <c r="O447" s="3">
        <v>0</v>
      </c>
      <c r="P447" s="3">
        <v>0</v>
      </c>
      <c r="Q447" s="3">
        <v>60</v>
      </c>
      <c r="R447" s="3">
        <v>20</v>
      </c>
      <c r="S447" s="15">
        <f t="shared" si="8"/>
        <v>555</v>
      </c>
    </row>
    <row r="448" spans="1:19" ht="12.75">
      <c r="A448" s="2" t="s">
        <v>39</v>
      </c>
      <c r="B448" s="2" t="s">
        <v>156</v>
      </c>
      <c r="C448" s="4">
        <v>1</v>
      </c>
      <c r="D448" s="5">
        <v>100</v>
      </c>
      <c r="E448" s="2" t="s">
        <v>41</v>
      </c>
      <c r="F448" s="2" t="s">
        <v>12</v>
      </c>
      <c r="G448" s="3">
        <v>91664</v>
      </c>
      <c r="H448" s="3">
        <v>104161</v>
      </c>
      <c r="I448" s="3">
        <v>108826</v>
      </c>
      <c r="J448" s="3">
        <v>116919</v>
      </c>
      <c r="K448" s="3">
        <v>104700</v>
      </c>
      <c r="L448" s="3">
        <v>115935</v>
      </c>
      <c r="M448" s="3">
        <v>107500</v>
      </c>
      <c r="N448" s="3">
        <v>106875</v>
      </c>
      <c r="O448" s="3">
        <v>110624</v>
      </c>
      <c r="P448" s="3">
        <v>102757.5</v>
      </c>
      <c r="Q448" s="3">
        <v>111384</v>
      </c>
      <c r="R448" s="3">
        <v>103307.5</v>
      </c>
      <c r="S448" s="15">
        <f t="shared" si="8"/>
        <v>1284653</v>
      </c>
    </row>
    <row r="449" spans="1:19" ht="12.75">
      <c r="A449" s="2" t="s">
        <v>39</v>
      </c>
      <c r="B449" s="2" t="s">
        <v>156</v>
      </c>
      <c r="C449" s="4">
        <v>1</v>
      </c>
      <c r="D449" s="5">
        <v>100</v>
      </c>
      <c r="E449" s="2" t="s">
        <v>177</v>
      </c>
      <c r="F449" s="2" t="s">
        <v>12</v>
      </c>
      <c r="G449" s="3">
        <v>1876</v>
      </c>
      <c r="H449" s="3">
        <v>2510</v>
      </c>
      <c r="I449" s="3">
        <v>2110</v>
      </c>
      <c r="J449" s="3">
        <v>1810</v>
      </c>
      <c r="K449" s="3">
        <v>2205</v>
      </c>
      <c r="L449" s="3">
        <v>2210</v>
      </c>
      <c r="M449" s="3">
        <v>1455</v>
      </c>
      <c r="N449" s="3">
        <v>2450</v>
      </c>
      <c r="O449" s="3">
        <v>2400</v>
      </c>
      <c r="P449" s="3">
        <v>2234</v>
      </c>
      <c r="Q449" s="3">
        <v>2094</v>
      </c>
      <c r="R449" s="3">
        <v>2639</v>
      </c>
      <c r="S449" s="15">
        <f t="shared" si="8"/>
        <v>25993</v>
      </c>
    </row>
    <row r="450" spans="1:19" ht="12.75">
      <c r="A450" s="2" t="s">
        <v>39</v>
      </c>
      <c r="B450" s="2" t="s">
        <v>156</v>
      </c>
      <c r="C450" s="4">
        <v>1</v>
      </c>
      <c r="D450" s="5">
        <v>100</v>
      </c>
      <c r="E450" s="2" t="s">
        <v>114</v>
      </c>
      <c r="F450" s="2" t="s">
        <v>12</v>
      </c>
      <c r="G450" s="3">
        <v>412803</v>
      </c>
      <c r="H450" s="3">
        <v>422882</v>
      </c>
      <c r="I450" s="3">
        <v>455940</v>
      </c>
      <c r="J450" s="3">
        <v>467221</v>
      </c>
      <c r="K450" s="3">
        <v>437218</v>
      </c>
      <c r="L450" s="3">
        <v>520939</v>
      </c>
      <c r="M450" s="3">
        <v>494828</v>
      </c>
      <c r="N450" s="3">
        <v>520994</v>
      </c>
      <c r="O450" s="3">
        <v>540818</v>
      </c>
      <c r="P450" s="3">
        <v>530207</v>
      </c>
      <c r="Q450" s="3">
        <v>595380</v>
      </c>
      <c r="R450" s="3">
        <v>558815.111</v>
      </c>
      <c r="S450" s="15">
        <f t="shared" si="8"/>
        <v>5958045.111</v>
      </c>
    </row>
    <row r="451" spans="1:19" ht="12.75">
      <c r="A451" s="2" t="s">
        <v>39</v>
      </c>
      <c r="B451" s="2" t="s">
        <v>156</v>
      </c>
      <c r="C451" s="4">
        <v>1</v>
      </c>
      <c r="D451" s="5">
        <v>100</v>
      </c>
      <c r="E451" s="2" t="s">
        <v>167</v>
      </c>
      <c r="F451" s="2" t="s">
        <v>12</v>
      </c>
      <c r="G451" s="3">
        <v>510</v>
      </c>
      <c r="H451" s="3">
        <v>540</v>
      </c>
      <c r="I451" s="3">
        <v>420</v>
      </c>
      <c r="J451" s="3">
        <v>540</v>
      </c>
      <c r="K451" s="3">
        <v>580</v>
      </c>
      <c r="L451" s="3">
        <v>414</v>
      </c>
      <c r="M451" s="3">
        <v>270</v>
      </c>
      <c r="N451" s="3">
        <v>360</v>
      </c>
      <c r="O451" s="3">
        <v>450</v>
      </c>
      <c r="P451" s="3">
        <v>270</v>
      </c>
      <c r="Q451" s="3">
        <v>570</v>
      </c>
      <c r="R451" s="3">
        <v>840</v>
      </c>
      <c r="S451" s="15">
        <f t="shared" si="8"/>
        <v>5764</v>
      </c>
    </row>
    <row r="452" spans="1:19" ht="12.75">
      <c r="A452" s="2" t="s">
        <v>39</v>
      </c>
      <c r="B452" s="2" t="s">
        <v>156</v>
      </c>
      <c r="C452" s="4">
        <v>1</v>
      </c>
      <c r="D452" s="5">
        <v>100</v>
      </c>
      <c r="E452" s="2" t="s">
        <v>43</v>
      </c>
      <c r="F452" s="2" t="s">
        <v>12</v>
      </c>
      <c r="G452" s="3">
        <v>305934</v>
      </c>
      <c r="H452" s="3">
        <v>301418</v>
      </c>
      <c r="I452" s="3">
        <v>316755</v>
      </c>
      <c r="J452" s="3">
        <v>311687</v>
      </c>
      <c r="K452" s="3">
        <v>277543</v>
      </c>
      <c r="L452" s="3">
        <v>330948</v>
      </c>
      <c r="M452" s="3">
        <v>295684</v>
      </c>
      <c r="N452" s="3">
        <v>307362</v>
      </c>
      <c r="O452" s="3">
        <v>306932</v>
      </c>
      <c r="P452" s="3">
        <v>297805</v>
      </c>
      <c r="Q452" s="3">
        <v>309013</v>
      </c>
      <c r="R452" s="3">
        <v>293938</v>
      </c>
      <c r="S452" s="15">
        <f t="shared" si="8"/>
        <v>3655019</v>
      </c>
    </row>
    <row r="453" spans="1:19" ht="12.75">
      <c r="A453" s="2" t="s">
        <v>39</v>
      </c>
      <c r="B453" s="2" t="s">
        <v>156</v>
      </c>
      <c r="C453" s="4">
        <v>1</v>
      </c>
      <c r="D453" s="5">
        <v>100</v>
      </c>
      <c r="E453" s="2" t="s">
        <v>44</v>
      </c>
      <c r="F453" s="2" t="s">
        <v>12</v>
      </c>
      <c r="G453" s="3">
        <v>71824</v>
      </c>
      <c r="H453" s="3">
        <v>68787</v>
      </c>
      <c r="I453" s="3">
        <v>73962</v>
      </c>
      <c r="J453" s="3">
        <v>73087</v>
      </c>
      <c r="K453" s="3">
        <v>69371</v>
      </c>
      <c r="L453" s="3">
        <v>78376</v>
      </c>
      <c r="M453" s="3">
        <v>70751</v>
      </c>
      <c r="N453" s="3">
        <v>74140</v>
      </c>
      <c r="O453" s="3">
        <v>73439</v>
      </c>
      <c r="P453" s="3">
        <v>69109</v>
      </c>
      <c r="Q453" s="3">
        <v>73339</v>
      </c>
      <c r="R453" s="3">
        <v>67597</v>
      </c>
      <c r="S453" s="15">
        <f t="shared" si="8"/>
        <v>863782</v>
      </c>
    </row>
    <row r="454" spans="1:19" ht="12.75">
      <c r="A454" s="2" t="s">
        <v>39</v>
      </c>
      <c r="B454" s="2" t="s">
        <v>156</v>
      </c>
      <c r="C454" s="4">
        <v>1</v>
      </c>
      <c r="D454" s="5">
        <v>100</v>
      </c>
      <c r="E454" s="2" t="s">
        <v>45</v>
      </c>
      <c r="F454" s="2" t="s">
        <v>12</v>
      </c>
      <c r="G454" s="3">
        <v>82039</v>
      </c>
      <c r="H454" s="3">
        <v>83295</v>
      </c>
      <c r="I454" s="3">
        <v>90414</v>
      </c>
      <c r="J454" s="3">
        <v>83442</v>
      </c>
      <c r="K454" s="3">
        <v>76502</v>
      </c>
      <c r="L454" s="3">
        <v>87542</v>
      </c>
      <c r="M454" s="3">
        <v>76749</v>
      </c>
      <c r="N454" s="3">
        <v>80007</v>
      </c>
      <c r="O454" s="3">
        <v>85598</v>
      </c>
      <c r="P454" s="3">
        <v>77601</v>
      </c>
      <c r="Q454" s="3">
        <v>83800</v>
      </c>
      <c r="R454" s="3">
        <v>77042</v>
      </c>
      <c r="S454" s="15">
        <f t="shared" si="8"/>
        <v>984031</v>
      </c>
    </row>
    <row r="455" spans="1:19" ht="12.75">
      <c r="A455" s="2" t="s">
        <v>39</v>
      </c>
      <c r="B455" s="2" t="s">
        <v>156</v>
      </c>
      <c r="C455" s="4">
        <v>1</v>
      </c>
      <c r="D455" s="5">
        <v>100</v>
      </c>
      <c r="E455" s="2" t="s">
        <v>172</v>
      </c>
      <c r="F455" s="2" t="s">
        <v>12</v>
      </c>
      <c r="G455" s="3">
        <v>12101</v>
      </c>
      <c r="H455" s="3">
        <v>11979</v>
      </c>
      <c r="I455" s="3">
        <v>12172</v>
      </c>
      <c r="J455" s="3">
        <v>13317</v>
      </c>
      <c r="K455" s="3">
        <v>9280</v>
      </c>
      <c r="L455" s="3">
        <v>10400</v>
      </c>
      <c r="M455" s="3">
        <v>10002</v>
      </c>
      <c r="N455" s="3">
        <v>10022</v>
      </c>
      <c r="O455" s="3">
        <v>9451</v>
      </c>
      <c r="P455" s="3">
        <v>9824</v>
      </c>
      <c r="Q455" s="3">
        <v>8510</v>
      </c>
      <c r="R455" s="3">
        <v>9104.111</v>
      </c>
      <c r="S455" s="15">
        <f t="shared" si="8"/>
        <v>126162.111</v>
      </c>
    </row>
    <row r="456" spans="1:19" ht="12.75">
      <c r="A456" s="2" t="s">
        <v>39</v>
      </c>
      <c r="B456" s="2" t="s">
        <v>156</v>
      </c>
      <c r="C456" s="4">
        <v>1</v>
      </c>
      <c r="D456" s="5">
        <v>100</v>
      </c>
      <c r="E456" s="2" t="s">
        <v>104</v>
      </c>
      <c r="F456" s="2" t="s">
        <v>12</v>
      </c>
      <c r="G456" s="3">
        <v>461048</v>
      </c>
      <c r="H456" s="3">
        <v>462169</v>
      </c>
      <c r="I456" s="3">
        <v>493368</v>
      </c>
      <c r="J456" s="3">
        <v>509424.5</v>
      </c>
      <c r="K456" s="3">
        <v>421860</v>
      </c>
      <c r="L456" s="3">
        <v>414656</v>
      </c>
      <c r="M456" s="3">
        <v>441374</v>
      </c>
      <c r="N456" s="3">
        <v>472544</v>
      </c>
      <c r="O456" s="3">
        <v>494614</v>
      </c>
      <c r="P456" s="3">
        <v>496907</v>
      </c>
      <c r="Q456" s="3">
        <v>531633</v>
      </c>
      <c r="R456" s="3">
        <v>508722</v>
      </c>
      <c r="S456" s="15">
        <f t="shared" si="8"/>
        <v>5708319.5</v>
      </c>
    </row>
    <row r="457" spans="1:19" ht="12.75">
      <c r="A457" s="2" t="s">
        <v>39</v>
      </c>
      <c r="B457" s="2" t="s">
        <v>156</v>
      </c>
      <c r="C457" s="4">
        <v>1</v>
      </c>
      <c r="D457" s="5">
        <v>100</v>
      </c>
      <c r="E457" s="2" t="s">
        <v>168</v>
      </c>
      <c r="F457" s="2" t="s">
        <v>12</v>
      </c>
      <c r="G457" s="3">
        <v>4095</v>
      </c>
      <c r="H457" s="3">
        <v>4170</v>
      </c>
      <c r="I457" s="3">
        <v>4400</v>
      </c>
      <c r="J457" s="3">
        <v>5110</v>
      </c>
      <c r="K457" s="3">
        <v>3825</v>
      </c>
      <c r="L457" s="3">
        <v>4308</v>
      </c>
      <c r="M457" s="3">
        <v>4160</v>
      </c>
      <c r="N457" s="3">
        <v>3452</v>
      </c>
      <c r="O457" s="3">
        <v>4000</v>
      </c>
      <c r="P457" s="3">
        <v>4345</v>
      </c>
      <c r="Q457" s="3">
        <v>3770</v>
      </c>
      <c r="R457" s="3">
        <v>3454</v>
      </c>
      <c r="S457" s="15">
        <f t="shared" si="8"/>
        <v>49089</v>
      </c>
    </row>
    <row r="458" spans="1:19" ht="12.75">
      <c r="A458" s="2" t="s">
        <v>39</v>
      </c>
      <c r="B458" s="2" t="s">
        <v>156</v>
      </c>
      <c r="C458" s="4">
        <v>1</v>
      </c>
      <c r="D458" s="5">
        <v>100</v>
      </c>
      <c r="E458" s="2" t="s">
        <v>100</v>
      </c>
      <c r="F458" s="2" t="s">
        <v>12</v>
      </c>
      <c r="G458" s="3">
        <v>531957</v>
      </c>
      <c r="H458" s="3">
        <v>533922</v>
      </c>
      <c r="I458" s="3">
        <v>551870</v>
      </c>
      <c r="J458" s="3">
        <v>516204</v>
      </c>
      <c r="K458" s="3">
        <v>496247</v>
      </c>
      <c r="L458" s="3">
        <v>550693</v>
      </c>
      <c r="M458" s="3">
        <v>513484</v>
      </c>
      <c r="N458" s="3">
        <v>536682</v>
      </c>
      <c r="O458" s="3">
        <v>527186</v>
      </c>
      <c r="P458" s="3">
        <v>458989</v>
      </c>
      <c r="Q458" s="3">
        <v>517598</v>
      </c>
      <c r="R458" s="3">
        <v>514767</v>
      </c>
      <c r="S458" s="15">
        <f t="shared" si="8"/>
        <v>6249599</v>
      </c>
    </row>
    <row r="459" spans="1:19" ht="12.75">
      <c r="A459" s="2" t="s">
        <v>39</v>
      </c>
      <c r="B459" s="2" t="s">
        <v>156</v>
      </c>
      <c r="C459" s="4">
        <v>1</v>
      </c>
      <c r="D459" s="5">
        <v>100</v>
      </c>
      <c r="E459" s="2" t="s">
        <v>84</v>
      </c>
      <c r="F459" s="2" t="s">
        <v>12</v>
      </c>
      <c r="G459" s="3">
        <v>165993</v>
      </c>
      <c r="H459" s="3">
        <v>169360</v>
      </c>
      <c r="I459" s="3">
        <v>168547</v>
      </c>
      <c r="J459" s="3">
        <v>164755</v>
      </c>
      <c r="K459" s="3">
        <v>153001</v>
      </c>
      <c r="L459" s="3">
        <v>168142</v>
      </c>
      <c r="M459" s="3">
        <v>159653</v>
      </c>
      <c r="N459" s="3">
        <v>157560</v>
      </c>
      <c r="O459" s="3">
        <v>164339</v>
      </c>
      <c r="P459" s="3">
        <v>154182</v>
      </c>
      <c r="Q459" s="3">
        <v>158137</v>
      </c>
      <c r="R459" s="3">
        <v>153546</v>
      </c>
      <c r="S459" s="15">
        <f t="shared" si="8"/>
        <v>1937215</v>
      </c>
    </row>
    <row r="460" spans="1:19" ht="12.75">
      <c r="A460" s="2" t="s">
        <v>39</v>
      </c>
      <c r="B460" s="2" t="s">
        <v>156</v>
      </c>
      <c r="C460" s="4">
        <v>1</v>
      </c>
      <c r="D460" s="5">
        <v>100</v>
      </c>
      <c r="E460" s="2" t="s">
        <v>170</v>
      </c>
      <c r="F460" s="2" t="s">
        <v>12</v>
      </c>
      <c r="G460" s="3">
        <v>1729</v>
      </c>
      <c r="H460" s="3">
        <v>2935</v>
      </c>
      <c r="I460" s="3">
        <v>2795</v>
      </c>
      <c r="J460" s="3">
        <v>2419</v>
      </c>
      <c r="K460" s="3">
        <v>1987</v>
      </c>
      <c r="L460" s="3">
        <v>2291</v>
      </c>
      <c r="M460" s="3">
        <v>2196</v>
      </c>
      <c r="N460" s="3">
        <v>2534</v>
      </c>
      <c r="O460" s="3">
        <v>2862</v>
      </c>
      <c r="P460" s="3">
        <v>2574</v>
      </c>
      <c r="Q460" s="3">
        <v>2478</v>
      </c>
      <c r="R460" s="3">
        <v>3161</v>
      </c>
      <c r="S460" s="15">
        <f t="shared" si="8"/>
        <v>29961</v>
      </c>
    </row>
    <row r="461" spans="1:19" ht="12.75">
      <c r="A461" s="2" t="s">
        <v>39</v>
      </c>
      <c r="B461" s="2" t="s">
        <v>156</v>
      </c>
      <c r="C461" s="4">
        <v>1</v>
      </c>
      <c r="D461" s="5">
        <v>100</v>
      </c>
      <c r="E461" s="2" t="s">
        <v>101</v>
      </c>
      <c r="F461" s="2" t="s">
        <v>12</v>
      </c>
      <c r="G461" s="3">
        <v>78920</v>
      </c>
      <c r="H461" s="3">
        <v>77857</v>
      </c>
      <c r="I461" s="3">
        <v>82307</v>
      </c>
      <c r="J461" s="3">
        <v>78873</v>
      </c>
      <c r="K461" s="3">
        <v>75338</v>
      </c>
      <c r="L461" s="3">
        <v>83760</v>
      </c>
      <c r="M461" s="3">
        <v>73639</v>
      </c>
      <c r="N461" s="3">
        <v>80065</v>
      </c>
      <c r="O461" s="3">
        <v>80204</v>
      </c>
      <c r="P461" s="3">
        <v>74483</v>
      </c>
      <c r="Q461" s="3">
        <v>77776</v>
      </c>
      <c r="R461" s="3">
        <v>77182</v>
      </c>
      <c r="S461" s="15">
        <f t="shared" si="8"/>
        <v>940404</v>
      </c>
    </row>
    <row r="462" spans="1:19" ht="12.75">
      <c r="A462" s="2" t="s">
        <v>39</v>
      </c>
      <c r="B462" s="2" t="s">
        <v>156</v>
      </c>
      <c r="C462" s="4">
        <v>1</v>
      </c>
      <c r="D462" s="5">
        <v>120</v>
      </c>
      <c r="E462" s="2" t="s">
        <v>41</v>
      </c>
      <c r="F462" s="2" t="s">
        <v>12</v>
      </c>
      <c r="G462" s="3">
        <v>0</v>
      </c>
      <c r="H462" s="3">
        <v>214</v>
      </c>
      <c r="I462" s="3">
        <v>144</v>
      </c>
      <c r="J462" s="3">
        <v>374</v>
      </c>
      <c r="K462" s="3">
        <v>15</v>
      </c>
      <c r="L462" s="3">
        <v>0</v>
      </c>
      <c r="M462" s="3">
        <v>48</v>
      </c>
      <c r="N462" s="3">
        <v>105</v>
      </c>
      <c r="O462" s="3">
        <v>75</v>
      </c>
      <c r="P462" s="3">
        <v>220</v>
      </c>
      <c r="Q462" s="3">
        <v>230</v>
      </c>
      <c r="R462" s="3">
        <v>390</v>
      </c>
      <c r="S462" s="15">
        <f aca="true" t="shared" si="9" ref="S462:S518">SUM(G462:R462)</f>
        <v>1815</v>
      </c>
    </row>
    <row r="463" spans="1:19" ht="12.75">
      <c r="A463" s="2" t="s">
        <v>39</v>
      </c>
      <c r="B463" s="2" t="s">
        <v>156</v>
      </c>
      <c r="C463" s="4">
        <v>1</v>
      </c>
      <c r="D463" s="5">
        <v>120</v>
      </c>
      <c r="E463" s="2" t="s">
        <v>43</v>
      </c>
      <c r="F463" s="2" t="s">
        <v>12</v>
      </c>
      <c r="G463" s="3">
        <v>430</v>
      </c>
      <c r="H463" s="3">
        <v>280</v>
      </c>
      <c r="I463" s="3">
        <v>180</v>
      </c>
      <c r="J463" s="3">
        <v>280</v>
      </c>
      <c r="K463" s="3">
        <v>245</v>
      </c>
      <c r="L463" s="3">
        <v>298</v>
      </c>
      <c r="M463" s="3">
        <v>826</v>
      </c>
      <c r="N463" s="3">
        <v>400</v>
      </c>
      <c r="O463" s="3">
        <v>804</v>
      </c>
      <c r="P463" s="3">
        <v>310</v>
      </c>
      <c r="Q463" s="3">
        <v>535</v>
      </c>
      <c r="R463" s="3">
        <v>210</v>
      </c>
      <c r="S463" s="15">
        <f t="shared" si="9"/>
        <v>4798</v>
      </c>
    </row>
    <row r="464" spans="1:19" ht="12.75">
      <c r="A464" s="2" t="s">
        <v>39</v>
      </c>
      <c r="B464" s="2" t="s">
        <v>156</v>
      </c>
      <c r="C464" s="4">
        <v>1</v>
      </c>
      <c r="D464" s="5">
        <v>120</v>
      </c>
      <c r="E464" s="2" t="s">
        <v>45</v>
      </c>
      <c r="F464" s="2" t="s">
        <v>12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120</v>
      </c>
      <c r="P464" s="3">
        <v>6</v>
      </c>
      <c r="Q464" s="3">
        <v>120</v>
      </c>
      <c r="R464" s="3">
        <v>120</v>
      </c>
      <c r="S464" s="15">
        <f t="shared" si="9"/>
        <v>366</v>
      </c>
    </row>
    <row r="465" spans="1:19" ht="12.75">
      <c r="A465" s="2" t="s">
        <v>39</v>
      </c>
      <c r="B465" s="2" t="s">
        <v>156</v>
      </c>
      <c r="C465" s="4">
        <v>1</v>
      </c>
      <c r="D465" s="5">
        <v>120</v>
      </c>
      <c r="E465" s="2" t="s">
        <v>104</v>
      </c>
      <c r="F465" s="2" t="s">
        <v>12</v>
      </c>
      <c r="G465" s="3">
        <v>90</v>
      </c>
      <c r="H465" s="3">
        <v>60</v>
      </c>
      <c r="I465" s="3">
        <v>0</v>
      </c>
      <c r="J465" s="3">
        <v>0</v>
      </c>
      <c r="K465" s="3">
        <v>240</v>
      </c>
      <c r="L465" s="3">
        <v>630</v>
      </c>
      <c r="M465" s="3">
        <v>0</v>
      </c>
      <c r="N465" s="3">
        <v>0</v>
      </c>
      <c r="O465" s="3">
        <v>0</v>
      </c>
      <c r="P465" s="3">
        <v>120</v>
      </c>
      <c r="Q465" s="3">
        <v>0</v>
      </c>
      <c r="R465" s="3">
        <v>30</v>
      </c>
      <c r="S465" s="15">
        <f t="shared" si="9"/>
        <v>1170</v>
      </c>
    </row>
    <row r="466" spans="1:19" ht="12.75">
      <c r="A466" s="2" t="s">
        <v>39</v>
      </c>
      <c r="B466" s="2" t="s">
        <v>156</v>
      </c>
      <c r="C466" s="4">
        <v>1</v>
      </c>
      <c r="D466" s="5">
        <v>120</v>
      </c>
      <c r="E466" s="2" t="s">
        <v>100</v>
      </c>
      <c r="F466" s="2" t="s">
        <v>12</v>
      </c>
      <c r="G466" s="3">
        <v>985</v>
      </c>
      <c r="H466" s="3">
        <v>642</v>
      </c>
      <c r="I466" s="3">
        <v>375</v>
      </c>
      <c r="J466" s="3">
        <v>210</v>
      </c>
      <c r="K466" s="3">
        <v>190</v>
      </c>
      <c r="L466" s="3">
        <v>300</v>
      </c>
      <c r="M466" s="3">
        <v>132</v>
      </c>
      <c r="N466" s="3">
        <v>210</v>
      </c>
      <c r="O466" s="3">
        <v>240</v>
      </c>
      <c r="P466" s="3">
        <v>1875</v>
      </c>
      <c r="Q466" s="3">
        <v>1450</v>
      </c>
      <c r="R466" s="3">
        <v>560</v>
      </c>
      <c r="S466" s="15">
        <f t="shared" si="9"/>
        <v>7169</v>
      </c>
    </row>
    <row r="467" spans="1:19" ht="12.75">
      <c r="A467" s="2" t="s">
        <v>39</v>
      </c>
      <c r="B467" s="2" t="s">
        <v>156</v>
      </c>
      <c r="C467" s="4">
        <v>1</v>
      </c>
      <c r="D467" s="5">
        <v>120</v>
      </c>
      <c r="E467" s="2" t="s">
        <v>84</v>
      </c>
      <c r="F467" s="2" t="s">
        <v>12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120</v>
      </c>
      <c r="O467" s="3">
        <v>0</v>
      </c>
      <c r="P467" s="3">
        <v>0</v>
      </c>
      <c r="Q467" s="3">
        <v>0</v>
      </c>
      <c r="R467" s="3">
        <v>0</v>
      </c>
      <c r="S467" s="15">
        <f t="shared" si="9"/>
        <v>120</v>
      </c>
    </row>
    <row r="468" spans="1:19" ht="12.75">
      <c r="A468" s="2" t="s">
        <v>39</v>
      </c>
      <c r="B468" s="2" t="s">
        <v>156</v>
      </c>
      <c r="C468" s="4">
        <v>1</v>
      </c>
      <c r="D468" s="5">
        <v>150</v>
      </c>
      <c r="E468" s="2" t="s">
        <v>100</v>
      </c>
      <c r="F468" s="2" t="s">
        <v>12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2810</v>
      </c>
      <c r="Q468" s="3">
        <v>970</v>
      </c>
      <c r="R468" s="3">
        <v>90</v>
      </c>
      <c r="S468" s="15">
        <f t="shared" si="9"/>
        <v>3870</v>
      </c>
    </row>
    <row r="469" spans="1:19" ht="12.75">
      <c r="A469" s="2" t="s">
        <v>39</v>
      </c>
      <c r="B469" s="2" t="s">
        <v>156</v>
      </c>
      <c r="C469" s="4">
        <v>1</v>
      </c>
      <c r="D469" s="5">
        <v>180</v>
      </c>
      <c r="E469" s="2" t="s">
        <v>41</v>
      </c>
      <c r="F469" s="2" t="s">
        <v>12</v>
      </c>
      <c r="G469" s="3">
        <v>70</v>
      </c>
      <c r="H469" s="3">
        <v>0</v>
      </c>
      <c r="I469" s="3">
        <v>20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620</v>
      </c>
      <c r="P469" s="3">
        <v>492</v>
      </c>
      <c r="Q469" s="3">
        <v>510</v>
      </c>
      <c r="R469" s="3">
        <v>756</v>
      </c>
      <c r="S469" s="15">
        <f t="shared" si="9"/>
        <v>2468</v>
      </c>
    </row>
    <row r="470" spans="1:19" ht="12.75">
      <c r="A470" s="2" t="s">
        <v>39</v>
      </c>
      <c r="B470" s="2" t="s">
        <v>156</v>
      </c>
      <c r="C470" s="4">
        <v>1</v>
      </c>
      <c r="D470" s="5">
        <v>180</v>
      </c>
      <c r="E470" s="2" t="s">
        <v>43</v>
      </c>
      <c r="F470" s="2" t="s">
        <v>12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60</v>
      </c>
      <c r="R470" s="3">
        <v>0</v>
      </c>
      <c r="S470" s="15">
        <f t="shared" si="9"/>
        <v>60</v>
      </c>
    </row>
    <row r="471" spans="1:19" ht="12.75">
      <c r="A471" s="2" t="s">
        <v>39</v>
      </c>
      <c r="B471" s="2" t="s">
        <v>156</v>
      </c>
      <c r="C471" s="4">
        <v>1</v>
      </c>
      <c r="D471" s="5">
        <v>180</v>
      </c>
      <c r="E471" s="2" t="s">
        <v>104</v>
      </c>
      <c r="F471" s="2" t="s">
        <v>12</v>
      </c>
      <c r="G471" s="3">
        <v>0</v>
      </c>
      <c r="H471" s="3">
        <v>0</v>
      </c>
      <c r="I471" s="3">
        <v>0</v>
      </c>
      <c r="J471" s="3">
        <v>0</v>
      </c>
      <c r="K471" s="3">
        <v>1945</v>
      </c>
      <c r="L471" s="3">
        <v>2359</v>
      </c>
      <c r="M471" s="3">
        <v>285</v>
      </c>
      <c r="N471" s="3">
        <v>120</v>
      </c>
      <c r="O471" s="3">
        <v>0</v>
      </c>
      <c r="P471" s="3">
        <v>60</v>
      </c>
      <c r="Q471" s="3">
        <v>0</v>
      </c>
      <c r="R471" s="3">
        <v>90</v>
      </c>
      <c r="S471" s="15">
        <f t="shared" si="9"/>
        <v>4859</v>
      </c>
    </row>
    <row r="472" spans="1:19" ht="12.75">
      <c r="A472" s="2" t="s">
        <v>39</v>
      </c>
      <c r="B472" s="2" t="s">
        <v>156</v>
      </c>
      <c r="C472" s="4">
        <v>1</v>
      </c>
      <c r="D472" s="5">
        <v>180</v>
      </c>
      <c r="E472" s="2" t="s">
        <v>100</v>
      </c>
      <c r="F472" s="2" t="s">
        <v>12</v>
      </c>
      <c r="G472" s="3">
        <v>180</v>
      </c>
      <c r="H472" s="3">
        <v>180</v>
      </c>
      <c r="I472" s="3">
        <v>240</v>
      </c>
      <c r="J472" s="3">
        <v>180</v>
      </c>
      <c r="K472" s="3">
        <v>60</v>
      </c>
      <c r="L472" s="3">
        <v>30</v>
      </c>
      <c r="M472" s="3">
        <v>0</v>
      </c>
      <c r="N472" s="3">
        <v>0</v>
      </c>
      <c r="O472" s="3">
        <v>0</v>
      </c>
      <c r="P472" s="3">
        <v>330</v>
      </c>
      <c r="Q472" s="3">
        <v>213</v>
      </c>
      <c r="R472" s="3">
        <v>0</v>
      </c>
      <c r="S472" s="15">
        <f t="shared" si="9"/>
        <v>1413</v>
      </c>
    </row>
    <row r="473" spans="1:19" ht="12.75">
      <c r="A473" s="2" t="s">
        <v>39</v>
      </c>
      <c r="B473" s="2" t="s">
        <v>156</v>
      </c>
      <c r="C473" s="4">
        <v>1</v>
      </c>
      <c r="D473" s="5">
        <v>240</v>
      </c>
      <c r="E473" s="2" t="s">
        <v>41</v>
      </c>
      <c r="F473" s="2" t="s">
        <v>12</v>
      </c>
      <c r="G473" s="3">
        <v>0</v>
      </c>
      <c r="H473" s="3">
        <v>0</v>
      </c>
      <c r="I473" s="3">
        <v>0</v>
      </c>
      <c r="J473" s="3">
        <v>0</v>
      </c>
      <c r="K473" s="3">
        <v>45</v>
      </c>
      <c r="L473" s="3">
        <v>90</v>
      </c>
      <c r="M473" s="3">
        <v>0</v>
      </c>
      <c r="N473" s="3">
        <v>0</v>
      </c>
      <c r="O473" s="3">
        <v>72</v>
      </c>
      <c r="P473" s="3">
        <v>80</v>
      </c>
      <c r="Q473" s="3">
        <v>276</v>
      </c>
      <c r="R473" s="3">
        <v>116</v>
      </c>
      <c r="S473" s="15">
        <f t="shared" si="9"/>
        <v>679</v>
      </c>
    </row>
    <row r="474" spans="1:19" ht="12.75">
      <c r="A474" s="2" t="s">
        <v>39</v>
      </c>
      <c r="B474" s="2" t="s">
        <v>156</v>
      </c>
      <c r="C474" s="4">
        <v>1</v>
      </c>
      <c r="D474" s="5">
        <v>240</v>
      </c>
      <c r="E474" s="2" t="s">
        <v>43</v>
      </c>
      <c r="F474" s="2" t="s">
        <v>12</v>
      </c>
      <c r="G474" s="3">
        <v>0</v>
      </c>
      <c r="H474" s="3">
        <v>0</v>
      </c>
      <c r="I474" s="3">
        <v>160</v>
      </c>
      <c r="J474" s="3">
        <v>0</v>
      </c>
      <c r="K474" s="3">
        <v>0</v>
      </c>
      <c r="L474" s="3">
        <v>20</v>
      </c>
      <c r="M474" s="3">
        <v>236</v>
      </c>
      <c r="N474" s="3">
        <v>225</v>
      </c>
      <c r="O474" s="3">
        <v>190</v>
      </c>
      <c r="P474" s="3">
        <v>295</v>
      </c>
      <c r="Q474" s="3">
        <v>260</v>
      </c>
      <c r="R474" s="3">
        <v>215</v>
      </c>
      <c r="S474" s="15">
        <f t="shared" si="9"/>
        <v>1601</v>
      </c>
    </row>
    <row r="475" spans="1:19" ht="12.75">
      <c r="A475" s="2" t="s">
        <v>39</v>
      </c>
      <c r="B475" s="2" t="s">
        <v>156</v>
      </c>
      <c r="C475" s="4">
        <v>1</v>
      </c>
      <c r="D475" s="5">
        <v>500</v>
      </c>
      <c r="E475" s="2" t="s">
        <v>52</v>
      </c>
      <c r="F475" s="2" t="s">
        <v>12</v>
      </c>
      <c r="G475" s="3">
        <v>34726</v>
      </c>
      <c r="H475" s="3">
        <v>37051</v>
      </c>
      <c r="I475" s="3">
        <v>42009</v>
      </c>
      <c r="J475" s="3">
        <v>45745</v>
      </c>
      <c r="K475" s="3">
        <v>44456</v>
      </c>
      <c r="L475" s="3">
        <v>56737.32</v>
      </c>
      <c r="M475" s="3">
        <v>56256.18</v>
      </c>
      <c r="N475" s="3">
        <v>66616.06</v>
      </c>
      <c r="O475" s="3">
        <v>66627</v>
      </c>
      <c r="P475" s="3">
        <v>68650</v>
      </c>
      <c r="Q475" s="3">
        <v>79274</v>
      </c>
      <c r="R475" s="3">
        <v>84686</v>
      </c>
      <c r="S475" s="15">
        <f t="shared" si="9"/>
        <v>682833.56</v>
      </c>
    </row>
    <row r="476" spans="1:19" ht="12.75">
      <c r="A476" s="2" t="s">
        <v>39</v>
      </c>
      <c r="B476" s="2" t="s">
        <v>156</v>
      </c>
      <c r="C476" s="4">
        <v>1</v>
      </c>
      <c r="D476" s="5">
        <v>500</v>
      </c>
      <c r="E476" s="2" t="s">
        <v>41</v>
      </c>
      <c r="F476" s="2" t="s">
        <v>12</v>
      </c>
      <c r="G476" s="3">
        <v>2965229</v>
      </c>
      <c r="H476" s="3">
        <v>3060711</v>
      </c>
      <c r="I476" s="3">
        <v>3365134.5</v>
      </c>
      <c r="J476" s="3">
        <v>3218633</v>
      </c>
      <c r="K476" s="3">
        <v>2912849</v>
      </c>
      <c r="L476" s="3">
        <v>3311026.5</v>
      </c>
      <c r="M476" s="3">
        <v>3067062.5</v>
      </c>
      <c r="N476" s="3">
        <v>3133271.5</v>
      </c>
      <c r="O476" s="3">
        <v>3144508</v>
      </c>
      <c r="P476" s="3">
        <v>2994238</v>
      </c>
      <c r="Q476" s="3">
        <v>3160203</v>
      </c>
      <c r="R476" s="3">
        <v>3015986</v>
      </c>
      <c r="S476" s="15">
        <f t="shared" si="9"/>
        <v>37348852</v>
      </c>
    </row>
    <row r="477" spans="1:19" ht="12.75">
      <c r="A477" s="2" t="s">
        <v>39</v>
      </c>
      <c r="B477" s="2" t="s">
        <v>156</v>
      </c>
      <c r="C477" s="4">
        <v>1</v>
      </c>
      <c r="D477" s="5">
        <v>500</v>
      </c>
      <c r="E477" s="2" t="s">
        <v>114</v>
      </c>
      <c r="F477" s="2" t="s">
        <v>12</v>
      </c>
      <c r="G477" s="3">
        <v>13083</v>
      </c>
      <c r="H477" s="3">
        <v>13701</v>
      </c>
      <c r="I477" s="3">
        <v>15532</v>
      </c>
      <c r="J477" s="3">
        <v>18315</v>
      </c>
      <c r="K477" s="3">
        <v>16952</v>
      </c>
      <c r="L477" s="3">
        <v>19614</v>
      </c>
      <c r="M477" s="3">
        <v>25365</v>
      </c>
      <c r="N477" s="3">
        <v>27792</v>
      </c>
      <c r="O477" s="3">
        <v>26534</v>
      </c>
      <c r="P477" s="3">
        <v>24963</v>
      </c>
      <c r="Q477" s="3">
        <v>28995</v>
      </c>
      <c r="R477" s="3">
        <v>33062</v>
      </c>
      <c r="S477" s="15">
        <f t="shared" si="9"/>
        <v>263908</v>
      </c>
    </row>
    <row r="478" spans="1:19" ht="12.75">
      <c r="A478" s="2" t="s">
        <v>39</v>
      </c>
      <c r="B478" s="2" t="s">
        <v>156</v>
      </c>
      <c r="C478" s="4">
        <v>1</v>
      </c>
      <c r="D478" s="5">
        <v>500</v>
      </c>
      <c r="E478" s="2" t="s">
        <v>43</v>
      </c>
      <c r="F478" s="2" t="s">
        <v>12</v>
      </c>
      <c r="G478" s="3">
        <v>922942</v>
      </c>
      <c r="H478" s="3">
        <v>942367</v>
      </c>
      <c r="I478" s="3">
        <v>981036</v>
      </c>
      <c r="J478" s="3">
        <v>949119</v>
      </c>
      <c r="K478" s="3">
        <v>889299</v>
      </c>
      <c r="L478" s="3">
        <v>984890</v>
      </c>
      <c r="M478" s="3">
        <v>924218</v>
      </c>
      <c r="N478" s="3">
        <v>939226</v>
      </c>
      <c r="O478" s="3">
        <v>965307</v>
      </c>
      <c r="P478" s="3">
        <v>923170</v>
      </c>
      <c r="Q478" s="3">
        <v>974357</v>
      </c>
      <c r="R478" s="3">
        <v>915525</v>
      </c>
      <c r="S478" s="15">
        <f t="shared" si="9"/>
        <v>11311456</v>
      </c>
    </row>
    <row r="479" spans="1:19" ht="12.75">
      <c r="A479" s="2" t="s">
        <v>39</v>
      </c>
      <c r="B479" s="2" t="s">
        <v>156</v>
      </c>
      <c r="C479" s="4">
        <v>1</v>
      </c>
      <c r="D479" s="5">
        <v>500</v>
      </c>
      <c r="E479" s="2" t="s">
        <v>44</v>
      </c>
      <c r="F479" s="2" t="s">
        <v>12</v>
      </c>
      <c r="G479" s="3">
        <v>51281</v>
      </c>
      <c r="H479" s="3">
        <v>53901</v>
      </c>
      <c r="I479" s="3">
        <v>58841</v>
      </c>
      <c r="J479" s="3">
        <v>56057</v>
      </c>
      <c r="K479" s="3">
        <v>47897</v>
      </c>
      <c r="L479" s="3">
        <v>54476</v>
      </c>
      <c r="M479" s="3">
        <v>51275</v>
      </c>
      <c r="N479" s="3">
        <v>51023</v>
      </c>
      <c r="O479" s="3">
        <v>53868</v>
      </c>
      <c r="P479" s="3">
        <v>49683</v>
      </c>
      <c r="Q479" s="3">
        <v>54368</v>
      </c>
      <c r="R479" s="3">
        <v>51223</v>
      </c>
      <c r="S479" s="15">
        <f t="shared" si="9"/>
        <v>633893</v>
      </c>
    </row>
    <row r="480" spans="1:19" ht="12.75">
      <c r="A480" s="2" t="s">
        <v>39</v>
      </c>
      <c r="B480" s="2" t="s">
        <v>156</v>
      </c>
      <c r="C480" s="4">
        <v>1</v>
      </c>
      <c r="D480" s="5">
        <v>500</v>
      </c>
      <c r="E480" s="2" t="s">
        <v>45</v>
      </c>
      <c r="F480" s="2" t="s">
        <v>12</v>
      </c>
      <c r="G480" s="3">
        <v>484239.5</v>
      </c>
      <c r="H480" s="3">
        <v>498739</v>
      </c>
      <c r="I480" s="3">
        <v>510162</v>
      </c>
      <c r="J480" s="3">
        <v>488176</v>
      </c>
      <c r="K480" s="3">
        <v>453438</v>
      </c>
      <c r="L480" s="3">
        <v>504940</v>
      </c>
      <c r="M480" s="3">
        <v>478224</v>
      </c>
      <c r="N480" s="3">
        <v>492374</v>
      </c>
      <c r="O480" s="3">
        <v>480385</v>
      </c>
      <c r="P480" s="3">
        <v>458940</v>
      </c>
      <c r="Q480" s="3">
        <v>473730</v>
      </c>
      <c r="R480" s="3">
        <v>460889</v>
      </c>
      <c r="S480" s="15">
        <f t="shared" si="9"/>
        <v>5784236.5</v>
      </c>
    </row>
    <row r="481" spans="1:19" ht="12.75">
      <c r="A481" s="2" t="s">
        <v>39</v>
      </c>
      <c r="B481" s="2" t="s">
        <v>156</v>
      </c>
      <c r="C481" s="4">
        <v>1</v>
      </c>
      <c r="D481" s="5">
        <v>500</v>
      </c>
      <c r="E481" s="2" t="s">
        <v>104</v>
      </c>
      <c r="F481" s="2" t="s">
        <v>12</v>
      </c>
      <c r="G481" s="3">
        <v>1227899</v>
      </c>
      <c r="H481" s="3">
        <v>1281257</v>
      </c>
      <c r="I481" s="3">
        <v>1349091</v>
      </c>
      <c r="J481" s="3">
        <v>1312041</v>
      </c>
      <c r="K481" s="3">
        <v>1314021</v>
      </c>
      <c r="L481" s="3">
        <v>1593167</v>
      </c>
      <c r="M481" s="3">
        <v>1478373</v>
      </c>
      <c r="N481" s="3">
        <v>1540355</v>
      </c>
      <c r="O481" s="3">
        <v>1559715</v>
      </c>
      <c r="P481" s="3">
        <v>1526107</v>
      </c>
      <c r="Q481" s="3">
        <v>1641206</v>
      </c>
      <c r="R481" s="3">
        <v>1614034</v>
      </c>
      <c r="S481" s="15">
        <f t="shared" si="9"/>
        <v>17437266</v>
      </c>
    </row>
    <row r="482" spans="1:19" ht="12.75">
      <c r="A482" s="2" t="s">
        <v>39</v>
      </c>
      <c r="B482" s="2" t="s">
        <v>156</v>
      </c>
      <c r="C482" s="4">
        <v>1</v>
      </c>
      <c r="D482" s="5">
        <v>500</v>
      </c>
      <c r="E482" s="2" t="s">
        <v>100</v>
      </c>
      <c r="F482" s="2" t="s">
        <v>12</v>
      </c>
      <c r="G482" s="3">
        <v>720896</v>
      </c>
      <c r="H482" s="3">
        <v>745134</v>
      </c>
      <c r="I482" s="3">
        <v>770606</v>
      </c>
      <c r="J482" s="3">
        <v>762174.5</v>
      </c>
      <c r="K482" s="3">
        <v>697309</v>
      </c>
      <c r="L482" s="3">
        <v>788653</v>
      </c>
      <c r="M482" s="3">
        <v>752147</v>
      </c>
      <c r="N482" s="3">
        <v>764842</v>
      </c>
      <c r="O482" s="3">
        <v>772848</v>
      </c>
      <c r="P482" s="3">
        <v>768728</v>
      </c>
      <c r="Q482" s="3">
        <v>807547</v>
      </c>
      <c r="R482" s="3">
        <v>751657</v>
      </c>
      <c r="S482" s="15">
        <f t="shared" si="9"/>
        <v>9102541.5</v>
      </c>
    </row>
    <row r="483" spans="1:19" ht="12.75">
      <c r="A483" s="2" t="s">
        <v>39</v>
      </c>
      <c r="B483" s="2" t="s">
        <v>156</v>
      </c>
      <c r="C483" s="4">
        <v>1</v>
      </c>
      <c r="D483" s="5">
        <v>500</v>
      </c>
      <c r="E483" s="2" t="s">
        <v>84</v>
      </c>
      <c r="F483" s="2" t="s">
        <v>12</v>
      </c>
      <c r="G483" s="3">
        <v>98437</v>
      </c>
      <c r="H483" s="3">
        <v>100559</v>
      </c>
      <c r="I483" s="3">
        <v>106538</v>
      </c>
      <c r="J483" s="3">
        <v>101599</v>
      </c>
      <c r="K483" s="3">
        <v>89456</v>
      </c>
      <c r="L483" s="3">
        <v>102162</v>
      </c>
      <c r="M483" s="3">
        <v>97963</v>
      </c>
      <c r="N483" s="3">
        <v>99904</v>
      </c>
      <c r="O483" s="3">
        <v>101082</v>
      </c>
      <c r="P483" s="3">
        <v>92663</v>
      </c>
      <c r="Q483" s="3">
        <v>99036</v>
      </c>
      <c r="R483" s="3">
        <v>96531</v>
      </c>
      <c r="S483" s="15">
        <f t="shared" si="9"/>
        <v>1185930</v>
      </c>
    </row>
    <row r="484" spans="1:19" ht="12.75">
      <c r="A484" s="2" t="s">
        <v>39</v>
      </c>
      <c r="B484" s="2" t="s">
        <v>156</v>
      </c>
      <c r="C484" s="4">
        <v>1</v>
      </c>
      <c r="D484" s="5">
        <v>500</v>
      </c>
      <c r="E484" s="2" t="s">
        <v>101</v>
      </c>
      <c r="F484" s="2" t="s">
        <v>12</v>
      </c>
      <c r="G484" s="3">
        <v>845</v>
      </c>
      <c r="H484" s="3">
        <v>1405</v>
      </c>
      <c r="I484" s="3">
        <v>1135</v>
      </c>
      <c r="J484" s="3">
        <v>1084</v>
      </c>
      <c r="K484" s="3">
        <v>1050</v>
      </c>
      <c r="L484" s="3">
        <v>1670</v>
      </c>
      <c r="M484" s="3">
        <v>515</v>
      </c>
      <c r="N484" s="3">
        <v>1195</v>
      </c>
      <c r="O484" s="3">
        <v>1205</v>
      </c>
      <c r="P484" s="3">
        <v>565</v>
      </c>
      <c r="Q484" s="3">
        <v>1177</v>
      </c>
      <c r="R484" s="3">
        <v>1196</v>
      </c>
      <c r="S484" s="15">
        <f t="shared" si="9"/>
        <v>13042</v>
      </c>
    </row>
    <row r="485" spans="1:19" ht="12.75">
      <c r="A485" s="2" t="s">
        <v>39</v>
      </c>
      <c r="B485" s="2" t="s">
        <v>156</v>
      </c>
      <c r="C485" s="4">
        <v>1</v>
      </c>
      <c r="D485" s="5">
        <v>750</v>
      </c>
      <c r="E485" s="2" t="s">
        <v>41</v>
      </c>
      <c r="F485" s="2" t="s">
        <v>12</v>
      </c>
      <c r="G485" s="3">
        <v>230</v>
      </c>
      <c r="H485" s="3">
        <v>150</v>
      </c>
      <c r="I485" s="3">
        <v>150</v>
      </c>
      <c r="J485" s="3">
        <v>190</v>
      </c>
      <c r="K485" s="3">
        <v>260</v>
      </c>
      <c r="L485" s="3">
        <v>420</v>
      </c>
      <c r="M485" s="3">
        <v>50</v>
      </c>
      <c r="N485" s="3">
        <v>282</v>
      </c>
      <c r="O485" s="3">
        <v>210</v>
      </c>
      <c r="P485" s="3">
        <v>90</v>
      </c>
      <c r="Q485" s="3">
        <v>195</v>
      </c>
      <c r="R485" s="3">
        <v>150</v>
      </c>
      <c r="S485" s="15">
        <f t="shared" si="9"/>
        <v>2377</v>
      </c>
    </row>
    <row r="486" spans="1:19" ht="12.75">
      <c r="A486" s="2" t="s">
        <v>39</v>
      </c>
      <c r="B486" s="2" t="s">
        <v>156</v>
      </c>
      <c r="C486" s="4">
        <v>1</v>
      </c>
      <c r="D486" s="5">
        <v>750</v>
      </c>
      <c r="E486" s="2" t="s">
        <v>43</v>
      </c>
      <c r="F486" s="2" t="s">
        <v>12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30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15">
        <f t="shared" si="9"/>
        <v>30</v>
      </c>
    </row>
    <row r="487" spans="1:19" ht="12.75">
      <c r="A487" s="2" t="s">
        <v>39</v>
      </c>
      <c r="B487" s="2" t="s">
        <v>156</v>
      </c>
      <c r="C487" s="4">
        <v>1</v>
      </c>
      <c r="D487" s="5">
        <v>1000</v>
      </c>
      <c r="E487" s="2" t="s">
        <v>52</v>
      </c>
      <c r="F487" s="2" t="s">
        <v>12</v>
      </c>
      <c r="G487" s="3">
        <v>0</v>
      </c>
      <c r="H487" s="3">
        <v>0</v>
      </c>
      <c r="I487" s="3">
        <v>60</v>
      </c>
      <c r="J487" s="3">
        <v>60</v>
      </c>
      <c r="K487" s="3">
        <v>0</v>
      </c>
      <c r="L487" s="3">
        <v>60</v>
      </c>
      <c r="M487" s="3">
        <v>60</v>
      </c>
      <c r="N487" s="3">
        <v>210</v>
      </c>
      <c r="O487" s="3">
        <v>135</v>
      </c>
      <c r="P487" s="3">
        <v>210</v>
      </c>
      <c r="Q487" s="3">
        <v>350</v>
      </c>
      <c r="R487" s="3">
        <v>1232</v>
      </c>
      <c r="S487" s="15">
        <f t="shared" si="9"/>
        <v>2377</v>
      </c>
    </row>
    <row r="488" spans="1:19" ht="12.75">
      <c r="A488" s="2" t="s">
        <v>39</v>
      </c>
      <c r="B488" s="2" t="s">
        <v>156</v>
      </c>
      <c r="C488" s="4">
        <v>1</v>
      </c>
      <c r="D488" s="5">
        <v>1000</v>
      </c>
      <c r="E488" s="2" t="s">
        <v>41</v>
      </c>
      <c r="F488" s="2" t="s">
        <v>12</v>
      </c>
      <c r="G488" s="3">
        <v>30300</v>
      </c>
      <c r="H488" s="3">
        <v>30693</v>
      </c>
      <c r="I488" s="3">
        <v>54499</v>
      </c>
      <c r="J488" s="3">
        <v>36420</v>
      </c>
      <c r="K488" s="3">
        <v>33407</v>
      </c>
      <c r="L488" s="3">
        <v>39555</v>
      </c>
      <c r="M488" s="3">
        <v>32553</v>
      </c>
      <c r="N488" s="3">
        <v>39285</v>
      </c>
      <c r="O488" s="3">
        <v>42534.5</v>
      </c>
      <c r="P488" s="3">
        <v>39901</v>
      </c>
      <c r="Q488" s="3">
        <v>48211</v>
      </c>
      <c r="R488" s="3">
        <v>41682</v>
      </c>
      <c r="S488" s="15">
        <f t="shared" si="9"/>
        <v>469040.5</v>
      </c>
    </row>
    <row r="489" spans="1:19" ht="12.75">
      <c r="A489" s="2" t="s">
        <v>39</v>
      </c>
      <c r="B489" s="2" t="s">
        <v>156</v>
      </c>
      <c r="C489" s="4">
        <v>1</v>
      </c>
      <c r="D489" s="5">
        <v>1000</v>
      </c>
      <c r="E489" s="2" t="s">
        <v>114</v>
      </c>
      <c r="F489" s="2" t="s">
        <v>12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120</v>
      </c>
      <c r="P489" s="3">
        <v>420</v>
      </c>
      <c r="Q489" s="3">
        <v>1776</v>
      </c>
      <c r="R489" s="3">
        <v>2539</v>
      </c>
      <c r="S489" s="15">
        <f t="shared" si="9"/>
        <v>4855</v>
      </c>
    </row>
    <row r="490" spans="1:19" ht="12.75">
      <c r="A490" s="2" t="s">
        <v>39</v>
      </c>
      <c r="B490" s="2" t="s">
        <v>156</v>
      </c>
      <c r="C490" s="4">
        <v>1</v>
      </c>
      <c r="D490" s="5">
        <v>1000</v>
      </c>
      <c r="E490" s="2" t="s">
        <v>43</v>
      </c>
      <c r="F490" s="2" t="s">
        <v>12</v>
      </c>
      <c r="G490" s="3">
        <v>56161</v>
      </c>
      <c r="H490" s="3">
        <v>58443</v>
      </c>
      <c r="I490" s="3">
        <v>59668</v>
      </c>
      <c r="J490" s="3">
        <v>58551</v>
      </c>
      <c r="K490" s="3">
        <v>53832</v>
      </c>
      <c r="L490" s="3">
        <v>63968</v>
      </c>
      <c r="M490" s="3">
        <v>60475</v>
      </c>
      <c r="N490" s="3">
        <v>61290</v>
      </c>
      <c r="O490" s="3">
        <v>66453</v>
      </c>
      <c r="P490" s="3">
        <v>56920</v>
      </c>
      <c r="Q490" s="3">
        <v>65962</v>
      </c>
      <c r="R490" s="3">
        <v>58811</v>
      </c>
      <c r="S490" s="15">
        <f t="shared" si="9"/>
        <v>720534</v>
      </c>
    </row>
    <row r="491" spans="1:19" ht="12.75">
      <c r="A491" s="2" t="s">
        <v>39</v>
      </c>
      <c r="B491" s="2" t="s">
        <v>156</v>
      </c>
      <c r="C491" s="4">
        <v>1</v>
      </c>
      <c r="D491" s="5">
        <v>1000</v>
      </c>
      <c r="E491" s="2" t="s">
        <v>45</v>
      </c>
      <c r="F491" s="2" t="s">
        <v>12</v>
      </c>
      <c r="G491" s="3">
        <v>3247</v>
      </c>
      <c r="H491" s="3">
        <v>3517</v>
      </c>
      <c r="I491" s="3">
        <v>3709</v>
      </c>
      <c r="J491" s="3">
        <v>2723</v>
      </c>
      <c r="K491" s="3">
        <v>2105</v>
      </c>
      <c r="L491" s="3">
        <v>2640</v>
      </c>
      <c r="M491" s="3">
        <v>2708</v>
      </c>
      <c r="N491" s="3">
        <v>2411</v>
      </c>
      <c r="O491" s="3">
        <v>3688</v>
      </c>
      <c r="P491" s="3">
        <v>3573</v>
      </c>
      <c r="Q491" s="3">
        <v>4480</v>
      </c>
      <c r="R491" s="3">
        <v>3497</v>
      </c>
      <c r="S491" s="15">
        <f t="shared" si="9"/>
        <v>38298</v>
      </c>
    </row>
    <row r="492" spans="1:19" ht="12.75">
      <c r="A492" s="2" t="s">
        <v>39</v>
      </c>
      <c r="B492" s="2" t="s">
        <v>156</v>
      </c>
      <c r="C492" s="4">
        <v>1</v>
      </c>
      <c r="D492" s="5">
        <v>1000</v>
      </c>
      <c r="E492" s="2" t="s">
        <v>104</v>
      </c>
      <c r="F492" s="2" t="s">
        <v>12</v>
      </c>
      <c r="G492" s="3">
        <v>80368</v>
      </c>
      <c r="H492" s="3">
        <v>87151</v>
      </c>
      <c r="I492" s="3">
        <v>95388</v>
      </c>
      <c r="J492" s="3">
        <v>89062</v>
      </c>
      <c r="K492" s="3">
        <v>74685</v>
      </c>
      <c r="L492" s="3">
        <v>89585</v>
      </c>
      <c r="M492" s="3">
        <v>70033</v>
      </c>
      <c r="N492" s="3">
        <v>70246</v>
      </c>
      <c r="O492" s="3">
        <v>80935</v>
      </c>
      <c r="P492" s="3">
        <v>77600</v>
      </c>
      <c r="Q492" s="3">
        <v>87360</v>
      </c>
      <c r="R492" s="3">
        <v>85876</v>
      </c>
      <c r="S492" s="15">
        <f t="shared" si="9"/>
        <v>988289</v>
      </c>
    </row>
    <row r="493" spans="1:19" ht="12.75">
      <c r="A493" s="2" t="s">
        <v>39</v>
      </c>
      <c r="B493" s="2" t="s">
        <v>156</v>
      </c>
      <c r="C493" s="4">
        <v>1</v>
      </c>
      <c r="D493" s="5">
        <v>1000</v>
      </c>
      <c r="E493" s="2" t="s">
        <v>100</v>
      </c>
      <c r="F493" s="2" t="s">
        <v>12</v>
      </c>
      <c r="G493" s="3">
        <v>30589</v>
      </c>
      <c r="H493" s="3">
        <v>35691</v>
      </c>
      <c r="I493" s="3">
        <v>38425</v>
      </c>
      <c r="J493" s="3">
        <v>42180</v>
      </c>
      <c r="K493" s="3">
        <v>31681</v>
      </c>
      <c r="L493" s="3">
        <v>43019</v>
      </c>
      <c r="M493" s="3">
        <v>39073</v>
      </c>
      <c r="N493" s="3">
        <v>40045</v>
      </c>
      <c r="O493" s="3">
        <v>47957</v>
      </c>
      <c r="P493" s="3">
        <v>48745</v>
      </c>
      <c r="Q493" s="3">
        <v>52447</v>
      </c>
      <c r="R493" s="3">
        <v>48181</v>
      </c>
      <c r="S493" s="15">
        <f t="shared" si="9"/>
        <v>498033</v>
      </c>
    </row>
    <row r="494" spans="1:19" ht="12.75">
      <c r="A494" s="2" t="s">
        <v>39</v>
      </c>
      <c r="B494" s="2" t="s">
        <v>156</v>
      </c>
      <c r="C494" s="4">
        <v>1</v>
      </c>
      <c r="D494" s="5">
        <v>1000</v>
      </c>
      <c r="E494" s="2" t="s">
        <v>84</v>
      </c>
      <c r="F494" s="2" t="s">
        <v>12</v>
      </c>
      <c r="G494" s="3">
        <v>8726</v>
      </c>
      <c r="H494" s="3">
        <v>7948</v>
      </c>
      <c r="I494" s="3">
        <v>7914</v>
      </c>
      <c r="J494" s="3">
        <v>7100</v>
      </c>
      <c r="K494" s="3">
        <v>6963</v>
      </c>
      <c r="L494" s="3">
        <v>8696</v>
      </c>
      <c r="M494" s="3">
        <v>7333</v>
      </c>
      <c r="N494" s="3">
        <v>7766</v>
      </c>
      <c r="O494" s="3">
        <v>7040</v>
      </c>
      <c r="P494" s="3">
        <v>7823</v>
      </c>
      <c r="Q494" s="3">
        <v>8874</v>
      </c>
      <c r="R494" s="3">
        <v>9537</v>
      </c>
      <c r="S494" s="15">
        <f t="shared" si="9"/>
        <v>95720</v>
      </c>
    </row>
    <row r="495" spans="1:19" ht="12.75">
      <c r="A495" s="2" t="s">
        <v>39</v>
      </c>
      <c r="B495" s="2" t="s">
        <v>156</v>
      </c>
      <c r="C495" s="4">
        <v>1</v>
      </c>
      <c r="D495" s="5">
        <v>5000</v>
      </c>
      <c r="E495" s="2" t="s">
        <v>41</v>
      </c>
      <c r="F495" s="2" t="s">
        <v>12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30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15">
        <f t="shared" si="9"/>
        <v>30</v>
      </c>
    </row>
    <row r="496" spans="1:19" ht="12.75">
      <c r="A496" s="2" t="s">
        <v>39</v>
      </c>
      <c r="B496" s="2" t="s">
        <v>156</v>
      </c>
      <c r="C496" s="4">
        <v>1</v>
      </c>
      <c r="D496" s="5">
        <v>5000</v>
      </c>
      <c r="E496" s="2" t="s">
        <v>43</v>
      </c>
      <c r="F496" s="2" t="s">
        <v>12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30</v>
      </c>
      <c r="N496" s="3">
        <v>0</v>
      </c>
      <c r="O496" s="3">
        <v>30</v>
      </c>
      <c r="P496" s="3">
        <v>70</v>
      </c>
      <c r="Q496" s="3">
        <v>30</v>
      </c>
      <c r="R496" s="3">
        <v>0</v>
      </c>
      <c r="S496" s="15">
        <f t="shared" si="9"/>
        <v>160</v>
      </c>
    </row>
    <row r="497" spans="1:19" ht="12.75">
      <c r="A497" s="2" t="s">
        <v>39</v>
      </c>
      <c r="B497" s="2" t="s">
        <v>156</v>
      </c>
      <c r="C497" s="4">
        <v>1</v>
      </c>
      <c r="D497" s="5">
        <v>5000</v>
      </c>
      <c r="E497" s="2" t="s">
        <v>45</v>
      </c>
      <c r="F497" s="2" t="s">
        <v>12</v>
      </c>
      <c r="G497" s="3">
        <v>0</v>
      </c>
      <c r="H497" s="3">
        <v>120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20</v>
      </c>
      <c r="O497" s="3">
        <v>0</v>
      </c>
      <c r="P497" s="3">
        <v>0</v>
      </c>
      <c r="Q497" s="3">
        <v>0</v>
      </c>
      <c r="R497" s="3">
        <v>0</v>
      </c>
      <c r="S497" s="15">
        <f t="shared" si="9"/>
        <v>140</v>
      </c>
    </row>
    <row r="498" spans="1:19" ht="12.75">
      <c r="A498" s="2" t="s">
        <v>39</v>
      </c>
      <c r="B498" s="2" t="s">
        <v>156</v>
      </c>
      <c r="C498" s="4">
        <v>1</v>
      </c>
      <c r="D498" s="5">
        <v>5000</v>
      </c>
      <c r="E498" s="2" t="s">
        <v>104</v>
      </c>
      <c r="F498" s="2" t="s">
        <v>12</v>
      </c>
      <c r="G498" s="3">
        <v>0</v>
      </c>
      <c r="H498" s="3">
        <v>0</v>
      </c>
      <c r="I498" s="3">
        <v>0</v>
      </c>
      <c r="J498" s="3">
        <v>90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15">
        <f t="shared" si="9"/>
        <v>90</v>
      </c>
    </row>
    <row r="499" spans="1:19" ht="12.75">
      <c r="A499" s="2" t="s">
        <v>39</v>
      </c>
      <c r="B499" s="2" t="s">
        <v>156</v>
      </c>
      <c r="C499" s="4">
        <v>1</v>
      </c>
      <c r="D499" s="5">
        <v>5000</v>
      </c>
      <c r="E499" s="2" t="s">
        <v>84</v>
      </c>
      <c r="F499" s="2" t="s">
        <v>12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30</v>
      </c>
      <c r="O499" s="3">
        <v>0</v>
      </c>
      <c r="P499" s="3">
        <v>0</v>
      </c>
      <c r="Q499" s="3">
        <v>0</v>
      </c>
      <c r="R499" s="3">
        <v>0</v>
      </c>
      <c r="S499" s="15">
        <f t="shared" si="9"/>
        <v>30</v>
      </c>
    </row>
    <row r="500" spans="1:19" ht="12.75">
      <c r="A500" s="2" t="s">
        <v>105</v>
      </c>
      <c r="B500" s="2" t="s">
        <v>156</v>
      </c>
      <c r="C500" s="4">
        <v>1</v>
      </c>
      <c r="D500" s="5">
        <v>100</v>
      </c>
      <c r="E500" s="2" t="s">
        <v>189</v>
      </c>
      <c r="F500" s="2" t="s">
        <v>12</v>
      </c>
      <c r="G500" s="3">
        <v>55</v>
      </c>
      <c r="H500" s="3">
        <v>120</v>
      </c>
      <c r="I500" s="3">
        <v>122</v>
      </c>
      <c r="J500" s="3">
        <v>352</v>
      </c>
      <c r="K500" s="3">
        <v>907</v>
      </c>
      <c r="L500" s="3">
        <v>2071</v>
      </c>
      <c r="M500" s="3">
        <v>362</v>
      </c>
      <c r="N500" s="3">
        <v>603</v>
      </c>
      <c r="O500" s="3">
        <v>740</v>
      </c>
      <c r="P500" s="3">
        <v>911</v>
      </c>
      <c r="Q500" s="3">
        <v>1015</v>
      </c>
      <c r="R500" s="3">
        <v>745</v>
      </c>
      <c r="S500" s="15">
        <f t="shared" si="9"/>
        <v>8003</v>
      </c>
    </row>
    <row r="501" spans="1:19" ht="12.75">
      <c r="A501" s="2" t="s">
        <v>105</v>
      </c>
      <c r="B501" s="2" t="s">
        <v>156</v>
      </c>
      <c r="C501" s="4">
        <v>1</v>
      </c>
      <c r="D501" s="5">
        <v>100</v>
      </c>
      <c r="E501" s="2" t="s">
        <v>128</v>
      </c>
      <c r="F501" s="2" t="s">
        <v>12</v>
      </c>
      <c r="G501" s="3">
        <v>2899</v>
      </c>
      <c r="H501" s="3">
        <v>2834</v>
      </c>
      <c r="I501" s="3">
        <v>2882</v>
      </c>
      <c r="J501" s="3">
        <v>3366</v>
      </c>
      <c r="K501" s="3">
        <v>2704</v>
      </c>
      <c r="L501" s="3">
        <v>4606</v>
      </c>
      <c r="M501" s="3">
        <v>5121</v>
      </c>
      <c r="N501" s="3">
        <v>5444</v>
      </c>
      <c r="O501" s="3">
        <v>5042</v>
      </c>
      <c r="P501" s="3">
        <v>4371</v>
      </c>
      <c r="Q501" s="3">
        <v>5829</v>
      </c>
      <c r="R501" s="3">
        <v>5161</v>
      </c>
      <c r="S501" s="15">
        <f t="shared" si="9"/>
        <v>50259</v>
      </c>
    </row>
    <row r="502" spans="1:19" ht="12.75">
      <c r="A502" s="2" t="s">
        <v>105</v>
      </c>
      <c r="B502" s="2" t="s">
        <v>156</v>
      </c>
      <c r="C502" s="4">
        <v>1</v>
      </c>
      <c r="D502" s="5">
        <v>100</v>
      </c>
      <c r="E502" s="2" t="s">
        <v>106</v>
      </c>
      <c r="F502" s="2" t="s">
        <v>12</v>
      </c>
      <c r="G502" s="3">
        <v>126906</v>
      </c>
      <c r="H502" s="3">
        <v>127842</v>
      </c>
      <c r="I502" s="3">
        <v>136905</v>
      </c>
      <c r="J502" s="3">
        <v>130318</v>
      </c>
      <c r="K502" s="3">
        <v>121797</v>
      </c>
      <c r="L502" s="3">
        <v>135815</v>
      </c>
      <c r="M502" s="3">
        <v>129497</v>
      </c>
      <c r="N502" s="3">
        <v>134225</v>
      </c>
      <c r="O502" s="3">
        <v>133298</v>
      </c>
      <c r="P502" s="3">
        <v>125185</v>
      </c>
      <c r="Q502" s="3">
        <v>137990.111</v>
      </c>
      <c r="R502" s="3">
        <v>124826</v>
      </c>
      <c r="S502" s="15">
        <f t="shared" si="9"/>
        <v>1564604.111</v>
      </c>
    </row>
    <row r="503" spans="1:19" ht="12.75">
      <c r="A503" s="2" t="s">
        <v>105</v>
      </c>
      <c r="B503" s="2" t="s">
        <v>156</v>
      </c>
      <c r="C503" s="4">
        <v>1</v>
      </c>
      <c r="D503" s="5">
        <v>100</v>
      </c>
      <c r="E503" s="2" t="s">
        <v>141</v>
      </c>
      <c r="F503" s="2" t="s">
        <v>12</v>
      </c>
      <c r="G503" s="3">
        <v>7608</v>
      </c>
      <c r="H503" s="3">
        <v>8486</v>
      </c>
      <c r="I503" s="3">
        <v>8286</v>
      </c>
      <c r="J503" s="3">
        <v>8609</v>
      </c>
      <c r="K503" s="3">
        <v>7488</v>
      </c>
      <c r="L503" s="3">
        <v>9911</v>
      </c>
      <c r="M503" s="3">
        <v>10213</v>
      </c>
      <c r="N503" s="3">
        <v>11607</v>
      </c>
      <c r="O503" s="3">
        <v>12938</v>
      </c>
      <c r="P503" s="3">
        <v>12258</v>
      </c>
      <c r="Q503" s="3">
        <v>13787</v>
      </c>
      <c r="R503" s="3">
        <v>11514</v>
      </c>
      <c r="S503" s="15">
        <f t="shared" si="9"/>
        <v>122705</v>
      </c>
    </row>
    <row r="504" spans="1:19" ht="12.75">
      <c r="A504" s="2" t="s">
        <v>105</v>
      </c>
      <c r="B504" s="2" t="s">
        <v>156</v>
      </c>
      <c r="C504" s="4">
        <v>1</v>
      </c>
      <c r="D504" s="5">
        <v>500</v>
      </c>
      <c r="E504" s="2" t="s">
        <v>106</v>
      </c>
      <c r="F504" s="2" t="s">
        <v>12</v>
      </c>
      <c r="G504" s="3">
        <v>2740</v>
      </c>
      <c r="H504" s="3">
        <v>2534</v>
      </c>
      <c r="I504" s="3">
        <v>3581</v>
      </c>
      <c r="J504" s="3">
        <v>3569</v>
      </c>
      <c r="K504" s="3">
        <v>3583</v>
      </c>
      <c r="L504" s="3">
        <v>4195</v>
      </c>
      <c r="M504" s="3">
        <v>3218</v>
      </c>
      <c r="N504" s="3">
        <v>3572</v>
      </c>
      <c r="O504" s="3">
        <v>3350</v>
      </c>
      <c r="P504" s="3">
        <v>3342</v>
      </c>
      <c r="Q504" s="3">
        <v>3247</v>
      </c>
      <c r="R504" s="3">
        <v>2994</v>
      </c>
      <c r="S504" s="15">
        <f t="shared" si="9"/>
        <v>39925</v>
      </c>
    </row>
    <row r="505" spans="1:19" ht="12.75">
      <c r="A505" s="2" t="s">
        <v>115</v>
      </c>
      <c r="B505" s="2" t="s">
        <v>156</v>
      </c>
      <c r="C505" s="4">
        <v>1</v>
      </c>
      <c r="D505" s="5">
        <v>100</v>
      </c>
      <c r="E505" s="2" t="s">
        <v>116</v>
      </c>
      <c r="F505" s="2" t="s">
        <v>12</v>
      </c>
      <c r="G505" s="3">
        <v>179851</v>
      </c>
      <c r="H505" s="3">
        <v>197475</v>
      </c>
      <c r="I505" s="3">
        <v>246159.5</v>
      </c>
      <c r="J505" s="3">
        <v>224704</v>
      </c>
      <c r="K505" s="3">
        <v>210938</v>
      </c>
      <c r="L505" s="3">
        <v>228498</v>
      </c>
      <c r="M505" s="3">
        <v>208673</v>
      </c>
      <c r="N505" s="3">
        <v>210957</v>
      </c>
      <c r="O505" s="3">
        <v>207651</v>
      </c>
      <c r="P505" s="3">
        <v>200574</v>
      </c>
      <c r="Q505" s="3">
        <v>216037</v>
      </c>
      <c r="R505" s="3">
        <v>202241</v>
      </c>
      <c r="S505" s="15">
        <f t="shared" si="9"/>
        <v>2533758.5</v>
      </c>
    </row>
    <row r="506" spans="1:19" ht="12.75">
      <c r="A506" s="2" t="s">
        <v>115</v>
      </c>
      <c r="B506" s="2" t="s">
        <v>156</v>
      </c>
      <c r="C506" s="4">
        <v>1</v>
      </c>
      <c r="D506" s="5">
        <v>500</v>
      </c>
      <c r="E506" s="2" t="s">
        <v>116</v>
      </c>
      <c r="F506" s="2" t="s">
        <v>12</v>
      </c>
      <c r="G506" s="3">
        <v>184477</v>
      </c>
      <c r="H506" s="3">
        <v>209200</v>
      </c>
      <c r="I506" s="3">
        <v>263324</v>
      </c>
      <c r="J506" s="3">
        <v>250959</v>
      </c>
      <c r="K506" s="3">
        <v>223912</v>
      </c>
      <c r="L506" s="3">
        <v>254536</v>
      </c>
      <c r="M506" s="3">
        <v>227097</v>
      </c>
      <c r="N506" s="3">
        <v>243523</v>
      </c>
      <c r="O506" s="3">
        <v>233312</v>
      </c>
      <c r="P506" s="3">
        <v>212343</v>
      </c>
      <c r="Q506" s="3">
        <v>236223</v>
      </c>
      <c r="R506" s="3">
        <v>221844</v>
      </c>
      <c r="S506" s="15">
        <f t="shared" si="9"/>
        <v>2760750</v>
      </c>
    </row>
    <row r="507" spans="1:19" ht="12.75">
      <c r="A507" s="2" t="s">
        <v>115</v>
      </c>
      <c r="B507" s="2" t="s">
        <v>156</v>
      </c>
      <c r="C507" s="4">
        <v>1</v>
      </c>
      <c r="D507" s="5">
        <v>1000</v>
      </c>
      <c r="E507" s="2" t="s">
        <v>116</v>
      </c>
      <c r="F507" s="2" t="s">
        <v>12</v>
      </c>
      <c r="G507" s="3">
        <v>2715</v>
      </c>
      <c r="H507" s="3">
        <v>2357</v>
      </c>
      <c r="I507" s="3">
        <v>3508</v>
      </c>
      <c r="J507" s="3">
        <v>2110</v>
      </c>
      <c r="K507" s="3">
        <v>2432</v>
      </c>
      <c r="L507" s="3">
        <v>3162</v>
      </c>
      <c r="M507" s="3">
        <v>3295</v>
      </c>
      <c r="N507" s="3">
        <v>2755</v>
      </c>
      <c r="O507" s="3">
        <v>3780</v>
      </c>
      <c r="P507" s="3">
        <v>2490</v>
      </c>
      <c r="Q507" s="3">
        <v>4142</v>
      </c>
      <c r="R507" s="3">
        <v>2989</v>
      </c>
      <c r="S507" s="15">
        <f t="shared" si="9"/>
        <v>35735</v>
      </c>
    </row>
    <row r="508" spans="1:19" ht="12.75">
      <c r="A508" s="2" t="s">
        <v>117</v>
      </c>
      <c r="B508" s="2" t="s">
        <v>156</v>
      </c>
      <c r="C508" s="4">
        <v>1</v>
      </c>
      <c r="D508" s="5">
        <v>100</v>
      </c>
      <c r="E508" s="2" t="s">
        <v>118</v>
      </c>
      <c r="F508" s="2" t="s">
        <v>12</v>
      </c>
      <c r="G508" s="3">
        <v>1400</v>
      </c>
      <c r="H508" s="3">
        <v>1820</v>
      </c>
      <c r="I508" s="3">
        <v>1820</v>
      </c>
      <c r="J508" s="3">
        <v>1870</v>
      </c>
      <c r="K508" s="3">
        <v>1552</v>
      </c>
      <c r="L508" s="3">
        <v>1550</v>
      </c>
      <c r="M508" s="3">
        <v>1540</v>
      </c>
      <c r="N508" s="3">
        <v>1790</v>
      </c>
      <c r="O508" s="3">
        <v>1630</v>
      </c>
      <c r="P508" s="3">
        <v>1922</v>
      </c>
      <c r="Q508" s="3">
        <v>1615</v>
      </c>
      <c r="R508" s="3">
        <v>1660</v>
      </c>
      <c r="S508" s="15">
        <f t="shared" si="9"/>
        <v>20169</v>
      </c>
    </row>
    <row r="509" spans="1:19" ht="12.75">
      <c r="A509" s="2" t="s">
        <v>50</v>
      </c>
      <c r="B509" s="61" t="s">
        <v>156</v>
      </c>
      <c r="C509" s="4">
        <v>1</v>
      </c>
      <c r="D509" s="5">
        <v>10</v>
      </c>
      <c r="E509" s="2" t="s">
        <v>52</v>
      </c>
      <c r="F509" s="2" t="s">
        <v>12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15">
        <f t="shared" si="9"/>
        <v>0</v>
      </c>
    </row>
    <row r="510" spans="1:19" ht="12.75">
      <c r="A510" s="2" t="s">
        <v>50</v>
      </c>
      <c r="B510" s="61" t="s">
        <v>156</v>
      </c>
      <c r="C510" s="4">
        <v>1</v>
      </c>
      <c r="D510" s="5">
        <v>12</v>
      </c>
      <c r="E510" s="2" t="s">
        <v>52</v>
      </c>
      <c r="F510" s="2" t="s">
        <v>12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15">
        <f t="shared" si="9"/>
        <v>0</v>
      </c>
    </row>
    <row r="511" spans="1:19" ht="12.75">
      <c r="A511" s="2" t="s">
        <v>50</v>
      </c>
      <c r="B511" s="61" t="s">
        <v>156</v>
      </c>
      <c r="C511" s="4">
        <v>1</v>
      </c>
      <c r="D511" s="5">
        <v>30</v>
      </c>
      <c r="E511" s="2" t="s">
        <v>52</v>
      </c>
      <c r="F511" s="2" t="s">
        <v>12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15">
        <f t="shared" si="9"/>
        <v>0</v>
      </c>
    </row>
    <row r="512" spans="1:19" ht="12.75">
      <c r="A512" s="2" t="s">
        <v>50</v>
      </c>
      <c r="B512" s="61" t="s">
        <v>156</v>
      </c>
      <c r="C512" s="4">
        <v>1</v>
      </c>
      <c r="D512" s="5">
        <v>40</v>
      </c>
      <c r="E512" s="2" t="s">
        <v>52</v>
      </c>
      <c r="F512" s="2" t="s">
        <v>12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15">
        <f t="shared" si="9"/>
        <v>0</v>
      </c>
    </row>
    <row r="513" spans="1:19" ht="12.75">
      <c r="A513" s="2" t="s">
        <v>50</v>
      </c>
      <c r="B513" s="61" t="s">
        <v>156</v>
      </c>
      <c r="C513" s="4">
        <v>1</v>
      </c>
      <c r="D513" s="5">
        <v>60</v>
      </c>
      <c r="E513" s="2" t="s">
        <v>52</v>
      </c>
      <c r="F513" s="2" t="s">
        <v>12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15">
        <f t="shared" si="9"/>
        <v>0</v>
      </c>
    </row>
    <row r="514" spans="1:19" ht="12.75">
      <c r="A514" s="2" t="s">
        <v>50</v>
      </c>
      <c r="B514" s="2" t="s">
        <v>156</v>
      </c>
      <c r="C514" s="4">
        <v>1</v>
      </c>
      <c r="D514" s="5">
        <v>100</v>
      </c>
      <c r="E514" s="2" t="s">
        <v>180</v>
      </c>
      <c r="F514" s="2" t="s">
        <v>12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90</v>
      </c>
      <c r="M514" s="3">
        <v>0</v>
      </c>
      <c r="N514" s="3">
        <v>120</v>
      </c>
      <c r="O514" s="3">
        <v>0</v>
      </c>
      <c r="P514" s="3">
        <v>75</v>
      </c>
      <c r="Q514" s="3">
        <v>0</v>
      </c>
      <c r="R514" s="3">
        <v>0</v>
      </c>
      <c r="S514" s="15">
        <f t="shared" si="9"/>
        <v>285</v>
      </c>
    </row>
    <row r="515" spans="1:19" ht="12.75">
      <c r="A515" s="2" t="s">
        <v>50</v>
      </c>
      <c r="B515" s="2" t="s">
        <v>156</v>
      </c>
      <c r="C515" s="4">
        <v>1</v>
      </c>
      <c r="D515" s="5">
        <v>100</v>
      </c>
      <c r="E515" s="2" t="s">
        <v>72</v>
      </c>
      <c r="F515" s="2" t="s">
        <v>12</v>
      </c>
      <c r="G515" s="3">
        <v>3481</v>
      </c>
      <c r="H515" s="3">
        <v>4083</v>
      </c>
      <c r="I515" s="3">
        <v>5483</v>
      </c>
      <c r="J515" s="3">
        <v>5251</v>
      </c>
      <c r="K515" s="3">
        <v>5009</v>
      </c>
      <c r="L515" s="3">
        <v>7656</v>
      </c>
      <c r="M515" s="3">
        <v>5036</v>
      </c>
      <c r="N515" s="3">
        <v>4276</v>
      </c>
      <c r="O515" s="3">
        <v>4964</v>
      </c>
      <c r="P515" s="3">
        <v>3281</v>
      </c>
      <c r="Q515" s="3">
        <v>4359</v>
      </c>
      <c r="R515" s="3">
        <v>5472</v>
      </c>
      <c r="S515" s="15">
        <f t="shared" si="9"/>
        <v>58351</v>
      </c>
    </row>
    <row r="516" spans="1:19" ht="12.75">
      <c r="A516" s="2" t="s">
        <v>50</v>
      </c>
      <c r="B516" s="2" t="s">
        <v>156</v>
      </c>
      <c r="C516" s="4">
        <v>1</v>
      </c>
      <c r="D516" s="5">
        <v>100</v>
      </c>
      <c r="E516" s="2" t="s">
        <v>176</v>
      </c>
      <c r="F516" s="2" t="s">
        <v>12</v>
      </c>
      <c r="G516" s="3">
        <v>1150</v>
      </c>
      <c r="H516" s="3">
        <v>1035</v>
      </c>
      <c r="I516" s="3">
        <v>1140</v>
      </c>
      <c r="J516" s="3">
        <v>837</v>
      </c>
      <c r="K516" s="3">
        <v>723</v>
      </c>
      <c r="L516" s="3">
        <v>1069</v>
      </c>
      <c r="M516" s="3">
        <v>1005</v>
      </c>
      <c r="N516" s="3">
        <v>1190</v>
      </c>
      <c r="O516" s="3">
        <v>975</v>
      </c>
      <c r="P516" s="3">
        <v>835</v>
      </c>
      <c r="Q516" s="3">
        <v>205</v>
      </c>
      <c r="R516" s="3">
        <v>60</v>
      </c>
      <c r="S516" s="15">
        <f t="shared" si="9"/>
        <v>10224</v>
      </c>
    </row>
    <row r="517" spans="1:19" ht="12.75">
      <c r="A517" s="2" t="s">
        <v>50</v>
      </c>
      <c r="B517" s="2" t="s">
        <v>156</v>
      </c>
      <c r="C517" s="4">
        <v>1</v>
      </c>
      <c r="D517" s="5">
        <v>100</v>
      </c>
      <c r="E517" s="2" t="s">
        <v>52</v>
      </c>
      <c r="F517" s="2" t="s">
        <v>12</v>
      </c>
      <c r="G517" s="3">
        <v>924541</v>
      </c>
      <c r="H517" s="3">
        <v>897175</v>
      </c>
      <c r="I517" s="3">
        <v>932300</v>
      </c>
      <c r="J517" s="3">
        <v>923735</v>
      </c>
      <c r="K517" s="3">
        <v>865321</v>
      </c>
      <c r="L517" s="3">
        <v>979887</v>
      </c>
      <c r="M517" s="3">
        <v>905203</v>
      </c>
      <c r="N517" s="3">
        <v>927142</v>
      </c>
      <c r="O517" s="3">
        <v>937942</v>
      </c>
      <c r="P517" s="3">
        <v>888605</v>
      </c>
      <c r="Q517" s="3">
        <v>960907</v>
      </c>
      <c r="R517" s="3">
        <v>943087</v>
      </c>
      <c r="S517" s="15">
        <f t="shared" si="9"/>
        <v>11085845</v>
      </c>
    </row>
    <row r="518" spans="1:19" ht="12.75">
      <c r="A518" s="2" t="s">
        <v>50</v>
      </c>
      <c r="B518" s="2" t="s">
        <v>156</v>
      </c>
      <c r="C518" s="4">
        <v>1</v>
      </c>
      <c r="D518" s="5">
        <v>100</v>
      </c>
      <c r="E518" s="2" t="s">
        <v>166</v>
      </c>
      <c r="F518" s="2" t="s">
        <v>12</v>
      </c>
      <c r="G518" s="3">
        <v>0</v>
      </c>
      <c r="H518" s="3">
        <v>60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15">
        <f t="shared" si="9"/>
        <v>60</v>
      </c>
    </row>
    <row r="519" spans="1:19" ht="12.75">
      <c r="A519" s="2" t="s">
        <v>50</v>
      </c>
      <c r="B519" s="2" t="s">
        <v>156</v>
      </c>
      <c r="C519" s="4">
        <v>1</v>
      </c>
      <c r="D519" s="5">
        <v>100</v>
      </c>
      <c r="E519" s="2" t="s">
        <v>41</v>
      </c>
      <c r="F519" s="2" t="s">
        <v>12</v>
      </c>
      <c r="G519" s="3">
        <v>12</v>
      </c>
      <c r="H519" s="3">
        <v>210</v>
      </c>
      <c r="I519" s="3">
        <v>280</v>
      </c>
      <c r="J519" s="3">
        <v>30</v>
      </c>
      <c r="K519" s="3">
        <v>170</v>
      </c>
      <c r="L519" s="3">
        <v>180</v>
      </c>
      <c r="M519" s="3">
        <v>70</v>
      </c>
      <c r="N519" s="3">
        <v>30</v>
      </c>
      <c r="O519" s="3">
        <v>300</v>
      </c>
      <c r="P519" s="3">
        <v>200</v>
      </c>
      <c r="Q519" s="3">
        <v>120</v>
      </c>
      <c r="R519" s="3">
        <v>180</v>
      </c>
      <c r="S519" s="15">
        <f aca="true" t="shared" si="10" ref="S519:S590">SUM(G519:R519)</f>
        <v>1782</v>
      </c>
    </row>
    <row r="520" spans="1:19" ht="12.75">
      <c r="A520" s="2" t="s">
        <v>50</v>
      </c>
      <c r="B520" s="2" t="s">
        <v>156</v>
      </c>
      <c r="C520" s="4">
        <v>1</v>
      </c>
      <c r="D520" s="5">
        <v>100</v>
      </c>
      <c r="E520" s="2" t="s">
        <v>177</v>
      </c>
      <c r="F520" s="2" t="s">
        <v>12</v>
      </c>
      <c r="G520" s="3">
        <v>660</v>
      </c>
      <c r="H520" s="3">
        <v>960</v>
      </c>
      <c r="I520" s="3">
        <v>810</v>
      </c>
      <c r="J520" s="3">
        <v>420</v>
      </c>
      <c r="K520" s="3">
        <v>810</v>
      </c>
      <c r="L520" s="3">
        <v>1035</v>
      </c>
      <c r="M520" s="3">
        <v>1040</v>
      </c>
      <c r="N520" s="3">
        <v>870</v>
      </c>
      <c r="O520" s="3">
        <v>1240</v>
      </c>
      <c r="P520" s="3">
        <v>640</v>
      </c>
      <c r="Q520" s="3">
        <v>480</v>
      </c>
      <c r="R520" s="3">
        <v>210</v>
      </c>
      <c r="S520" s="15">
        <f t="shared" si="10"/>
        <v>9175</v>
      </c>
    </row>
    <row r="521" spans="1:19" ht="12.75">
      <c r="A521" s="2" t="s">
        <v>50</v>
      </c>
      <c r="B521" s="2" t="s">
        <v>156</v>
      </c>
      <c r="C521" s="4">
        <v>1</v>
      </c>
      <c r="D521" s="5">
        <v>100</v>
      </c>
      <c r="E521" s="2" t="s">
        <v>114</v>
      </c>
      <c r="F521" s="2" t="s">
        <v>12</v>
      </c>
      <c r="G521" s="3">
        <v>362539</v>
      </c>
      <c r="H521" s="3">
        <v>364605</v>
      </c>
      <c r="I521" s="3">
        <v>390145</v>
      </c>
      <c r="J521" s="3">
        <v>379053</v>
      </c>
      <c r="K521" s="3">
        <v>357945</v>
      </c>
      <c r="L521" s="3">
        <v>415780</v>
      </c>
      <c r="M521" s="3">
        <v>391946</v>
      </c>
      <c r="N521" s="3">
        <v>399092</v>
      </c>
      <c r="O521" s="3">
        <v>410076</v>
      </c>
      <c r="P521" s="3">
        <v>394377</v>
      </c>
      <c r="Q521" s="3">
        <v>421091</v>
      </c>
      <c r="R521" s="3">
        <v>412432</v>
      </c>
      <c r="S521" s="15">
        <f t="shared" si="10"/>
        <v>4699081</v>
      </c>
    </row>
    <row r="522" spans="1:19" ht="12.75">
      <c r="A522" s="61" t="s">
        <v>50</v>
      </c>
      <c r="B522" s="2" t="s">
        <v>156</v>
      </c>
      <c r="C522" s="4">
        <v>1</v>
      </c>
      <c r="D522" s="5">
        <v>100</v>
      </c>
      <c r="E522" s="2" t="s">
        <v>167</v>
      </c>
      <c r="F522" s="2" t="s">
        <v>12</v>
      </c>
      <c r="G522" s="3">
        <v>0</v>
      </c>
      <c r="H522" s="3">
        <v>240</v>
      </c>
      <c r="I522" s="3">
        <v>0</v>
      </c>
      <c r="J522" s="3">
        <v>0</v>
      </c>
      <c r="K522" s="3">
        <v>150</v>
      </c>
      <c r="L522" s="3">
        <v>40</v>
      </c>
      <c r="M522" s="3">
        <v>120</v>
      </c>
      <c r="N522" s="3">
        <v>150</v>
      </c>
      <c r="O522" s="3">
        <v>100</v>
      </c>
      <c r="P522" s="3">
        <v>100</v>
      </c>
      <c r="Q522" s="3">
        <v>115</v>
      </c>
      <c r="R522" s="3">
        <v>100</v>
      </c>
      <c r="S522" s="15">
        <f t="shared" si="10"/>
        <v>1115</v>
      </c>
    </row>
    <row r="523" spans="1:19" ht="12.75">
      <c r="A523" s="2" t="s">
        <v>50</v>
      </c>
      <c r="B523" s="2" t="s">
        <v>156</v>
      </c>
      <c r="C523" s="4">
        <v>1</v>
      </c>
      <c r="D523" s="5">
        <v>100</v>
      </c>
      <c r="E523" s="2" t="s">
        <v>43</v>
      </c>
      <c r="F523" s="2" t="s">
        <v>12</v>
      </c>
      <c r="G523" s="3">
        <v>83703</v>
      </c>
      <c r="H523" s="3">
        <v>82180</v>
      </c>
      <c r="I523" s="3">
        <v>83981</v>
      </c>
      <c r="J523" s="3">
        <v>80312</v>
      </c>
      <c r="K523" s="3">
        <v>70496</v>
      </c>
      <c r="L523" s="3">
        <v>84473</v>
      </c>
      <c r="M523" s="3">
        <v>73747</v>
      </c>
      <c r="N523" s="3">
        <v>78763</v>
      </c>
      <c r="O523" s="3">
        <v>79038</v>
      </c>
      <c r="P523" s="3">
        <v>75206</v>
      </c>
      <c r="Q523" s="3">
        <v>78660</v>
      </c>
      <c r="R523" s="3">
        <v>75160</v>
      </c>
      <c r="S523" s="15">
        <f t="shared" si="10"/>
        <v>945719</v>
      </c>
    </row>
    <row r="524" spans="1:19" ht="12.75">
      <c r="A524" s="2" t="s">
        <v>50</v>
      </c>
      <c r="B524" s="2" t="s">
        <v>156</v>
      </c>
      <c r="C524" s="4">
        <v>1</v>
      </c>
      <c r="D524" s="5">
        <v>100</v>
      </c>
      <c r="E524" s="2" t="s">
        <v>172</v>
      </c>
      <c r="F524" s="2" t="s">
        <v>12</v>
      </c>
      <c r="G524" s="3">
        <v>5680</v>
      </c>
      <c r="H524" s="3">
        <v>4763</v>
      </c>
      <c r="I524" s="3">
        <v>5235</v>
      </c>
      <c r="J524" s="3">
        <v>6035</v>
      </c>
      <c r="K524" s="3">
        <v>4318</v>
      </c>
      <c r="L524" s="3">
        <v>5945</v>
      </c>
      <c r="M524" s="3">
        <v>5125</v>
      </c>
      <c r="N524" s="3">
        <v>5440</v>
      </c>
      <c r="O524" s="3">
        <v>4216</v>
      </c>
      <c r="P524" s="3">
        <v>1800</v>
      </c>
      <c r="Q524" s="3">
        <v>915</v>
      </c>
      <c r="R524" s="3">
        <v>430</v>
      </c>
      <c r="S524" s="15">
        <f t="shared" si="10"/>
        <v>49902</v>
      </c>
    </row>
    <row r="525" spans="1:19" ht="12.75">
      <c r="A525" s="2" t="s">
        <v>50</v>
      </c>
      <c r="B525" s="2" t="s">
        <v>156</v>
      </c>
      <c r="C525" s="4">
        <v>1</v>
      </c>
      <c r="D525" s="5">
        <v>100</v>
      </c>
      <c r="E525" s="2" t="s">
        <v>104</v>
      </c>
      <c r="F525" s="2" t="s">
        <v>12</v>
      </c>
      <c r="G525" s="3">
        <v>1212778</v>
      </c>
      <c r="H525" s="3">
        <v>1249939</v>
      </c>
      <c r="I525" s="3">
        <v>1318316</v>
      </c>
      <c r="J525" s="3">
        <v>1290924</v>
      </c>
      <c r="K525" s="3">
        <v>1212931</v>
      </c>
      <c r="L525" s="3">
        <v>1392328</v>
      </c>
      <c r="M525" s="3">
        <v>1330787</v>
      </c>
      <c r="N525" s="3">
        <v>1360466</v>
      </c>
      <c r="O525" s="3">
        <v>1402244</v>
      </c>
      <c r="P525" s="3">
        <v>1345578</v>
      </c>
      <c r="Q525" s="3">
        <v>1438101</v>
      </c>
      <c r="R525" s="3">
        <v>1409302</v>
      </c>
      <c r="S525" s="15">
        <f t="shared" si="10"/>
        <v>15963694</v>
      </c>
    </row>
    <row r="526" spans="1:19" ht="12.75">
      <c r="A526" s="2" t="s">
        <v>50</v>
      </c>
      <c r="B526" s="2" t="s">
        <v>156</v>
      </c>
      <c r="C526" s="4">
        <v>1</v>
      </c>
      <c r="D526" s="5">
        <v>100</v>
      </c>
      <c r="E526" s="2" t="s">
        <v>168</v>
      </c>
      <c r="F526" s="2" t="s">
        <v>12</v>
      </c>
      <c r="G526" s="3">
        <v>2300</v>
      </c>
      <c r="H526" s="3">
        <v>2270</v>
      </c>
      <c r="I526" s="3">
        <v>2487</v>
      </c>
      <c r="J526" s="3">
        <v>1595</v>
      </c>
      <c r="K526" s="3">
        <v>2160</v>
      </c>
      <c r="L526" s="3">
        <v>2320</v>
      </c>
      <c r="M526" s="3">
        <v>1480</v>
      </c>
      <c r="N526" s="3">
        <v>1710</v>
      </c>
      <c r="O526" s="3">
        <v>755</v>
      </c>
      <c r="P526" s="3">
        <v>480</v>
      </c>
      <c r="Q526" s="3">
        <v>460</v>
      </c>
      <c r="R526" s="3">
        <v>880</v>
      </c>
      <c r="S526" s="15">
        <f t="shared" si="10"/>
        <v>18897</v>
      </c>
    </row>
    <row r="527" spans="1:19" ht="12.75">
      <c r="A527" s="2" t="s">
        <v>50</v>
      </c>
      <c r="B527" s="2" t="s">
        <v>156</v>
      </c>
      <c r="C527" s="4">
        <v>1</v>
      </c>
      <c r="D527" s="5">
        <v>100</v>
      </c>
      <c r="E527" s="2" t="s">
        <v>100</v>
      </c>
      <c r="F527" s="2" t="s">
        <v>12</v>
      </c>
      <c r="G527" s="3">
        <v>2373</v>
      </c>
      <c r="H527" s="3">
        <v>2388</v>
      </c>
      <c r="I527" s="3">
        <v>2285</v>
      </c>
      <c r="J527" s="3">
        <v>1842</v>
      </c>
      <c r="K527" s="3">
        <v>2002</v>
      </c>
      <c r="L527" s="3">
        <v>1916</v>
      </c>
      <c r="M527" s="3">
        <v>1595</v>
      </c>
      <c r="N527" s="3">
        <v>1118</v>
      </c>
      <c r="O527" s="3">
        <v>1539</v>
      </c>
      <c r="P527" s="3">
        <v>1205</v>
      </c>
      <c r="Q527" s="3">
        <v>994</v>
      </c>
      <c r="R527" s="3">
        <v>1050</v>
      </c>
      <c r="S527" s="15">
        <f t="shared" si="10"/>
        <v>20307</v>
      </c>
    </row>
    <row r="528" spans="1:19" ht="12.75">
      <c r="A528" s="2" t="s">
        <v>50</v>
      </c>
      <c r="B528" s="2" t="s">
        <v>156</v>
      </c>
      <c r="C528" s="4">
        <v>1</v>
      </c>
      <c r="D528" s="5">
        <v>100</v>
      </c>
      <c r="E528" s="2" t="s">
        <v>84</v>
      </c>
      <c r="F528" s="2" t="s">
        <v>12</v>
      </c>
      <c r="G528" s="3">
        <v>139520</v>
      </c>
      <c r="H528" s="3">
        <v>134348</v>
      </c>
      <c r="I528" s="3">
        <v>149444</v>
      </c>
      <c r="J528" s="3">
        <v>138641</v>
      </c>
      <c r="K528" s="3">
        <v>127030</v>
      </c>
      <c r="L528" s="3">
        <v>139864</v>
      </c>
      <c r="M528" s="3">
        <v>135810</v>
      </c>
      <c r="N528" s="3">
        <v>134044</v>
      </c>
      <c r="O528" s="3">
        <v>136882</v>
      </c>
      <c r="P528" s="3">
        <v>129329</v>
      </c>
      <c r="Q528" s="3">
        <v>141244</v>
      </c>
      <c r="R528" s="3">
        <v>132793</v>
      </c>
      <c r="S528" s="15">
        <f t="shared" si="10"/>
        <v>1638949</v>
      </c>
    </row>
    <row r="529" spans="1:19" ht="12.75">
      <c r="A529" s="2" t="s">
        <v>50</v>
      </c>
      <c r="B529" s="61" t="s">
        <v>156</v>
      </c>
      <c r="C529" s="4">
        <v>1</v>
      </c>
      <c r="D529" s="5">
        <v>120</v>
      </c>
      <c r="E529" s="2" t="s">
        <v>52</v>
      </c>
      <c r="F529" s="2" t="s">
        <v>12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15">
        <f t="shared" si="10"/>
        <v>0</v>
      </c>
    </row>
    <row r="530" spans="1:19" ht="12.75">
      <c r="A530" s="2" t="s">
        <v>50</v>
      </c>
      <c r="B530" s="2" t="s">
        <v>156</v>
      </c>
      <c r="C530" s="4">
        <v>1</v>
      </c>
      <c r="D530" s="5">
        <v>500</v>
      </c>
      <c r="E530" s="2" t="s">
        <v>52</v>
      </c>
      <c r="F530" s="2" t="s">
        <v>12</v>
      </c>
      <c r="G530" s="3">
        <v>747320</v>
      </c>
      <c r="H530" s="3">
        <v>732308</v>
      </c>
      <c r="I530" s="3">
        <v>813951</v>
      </c>
      <c r="J530" s="3">
        <v>795412</v>
      </c>
      <c r="K530" s="3">
        <v>713645</v>
      </c>
      <c r="L530" s="3">
        <v>820623</v>
      </c>
      <c r="M530" s="3">
        <v>754025</v>
      </c>
      <c r="N530" s="3">
        <v>767602</v>
      </c>
      <c r="O530" s="3">
        <v>800265</v>
      </c>
      <c r="P530" s="3">
        <v>762775</v>
      </c>
      <c r="Q530" s="3">
        <v>816798.65</v>
      </c>
      <c r="R530" s="3">
        <v>761699</v>
      </c>
      <c r="S530" s="15">
        <f t="shared" si="10"/>
        <v>9286423.65</v>
      </c>
    </row>
    <row r="531" spans="1:19" ht="12.75">
      <c r="A531" s="2" t="s">
        <v>50</v>
      </c>
      <c r="B531" s="2" t="s">
        <v>156</v>
      </c>
      <c r="C531" s="4">
        <v>1</v>
      </c>
      <c r="D531" s="5">
        <v>5000</v>
      </c>
      <c r="E531" s="2" t="s">
        <v>52</v>
      </c>
      <c r="F531" s="2" t="s">
        <v>12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90</v>
      </c>
      <c r="Q531" s="3">
        <v>0</v>
      </c>
      <c r="R531" s="3">
        <v>0</v>
      </c>
      <c r="S531" s="15">
        <f t="shared" si="10"/>
        <v>90</v>
      </c>
    </row>
    <row r="532" spans="1:19" ht="12.75">
      <c r="A532" s="2" t="s">
        <v>50</v>
      </c>
      <c r="B532" s="61" t="s">
        <v>156</v>
      </c>
      <c r="C532" s="4">
        <v>4</v>
      </c>
      <c r="D532" s="5">
        <v>25</v>
      </c>
      <c r="E532" s="2" t="s">
        <v>104</v>
      </c>
      <c r="F532" s="2" t="s">
        <v>12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15">
        <f t="shared" si="10"/>
        <v>0</v>
      </c>
    </row>
    <row r="533" spans="1:19" ht="12.75">
      <c r="A533" s="2" t="s">
        <v>34</v>
      </c>
      <c r="B533" s="61" t="s">
        <v>156</v>
      </c>
      <c r="C533" s="4">
        <v>1</v>
      </c>
      <c r="D533" s="5">
        <v>15</v>
      </c>
      <c r="E533" s="2" t="s">
        <v>35</v>
      </c>
      <c r="F533" s="2" t="s">
        <v>12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15">
        <f t="shared" si="10"/>
        <v>0</v>
      </c>
    </row>
    <row r="534" spans="1:19" ht="12.75">
      <c r="A534" s="2" t="s">
        <v>34</v>
      </c>
      <c r="B534" s="2" t="s">
        <v>156</v>
      </c>
      <c r="C534" s="4">
        <v>1</v>
      </c>
      <c r="D534" s="5">
        <v>20</v>
      </c>
      <c r="E534" s="2" t="s">
        <v>35</v>
      </c>
      <c r="F534" s="2" t="s">
        <v>12</v>
      </c>
      <c r="G534" s="3">
        <v>15</v>
      </c>
      <c r="H534" s="3">
        <v>25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30</v>
      </c>
      <c r="R534" s="3">
        <v>0</v>
      </c>
      <c r="S534" s="15">
        <f t="shared" si="10"/>
        <v>70</v>
      </c>
    </row>
    <row r="535" spans="1:19" ht="12.75">
      <c r="A535" s="2" t="s">
        <v>34</v>
      </c>
      <c r="B535" s="2" t="s">
        <v>156</v>
      </c>
      <c r="C535" s="4">
        <v>1</v>
      </c>
      <c r="D535" s="5">
        <v>30</v>
      </c>
      <c r="E535" s="2" t="s">
        <v>35</v>
      </c>
      <c r="F535" s="2" t="s">
        <v>12</v>
      </c>
      <c r="G535" s="3">
        <v>56</v>
      </c>
      <c r="H535" s="3">
        <v>65</v>
      </c>
      <c r="I535" s="3">
        <v>150</v>
      </c>
      <c r="J535" s="3">
        <v>161</v>
      </c>
      <c r="K535" s="3">
        <v>62</v>
      </c>
      <c r="L535" s="3">
        <v>174</v>
      </c>
      <c r="M535" s="3">
        <v>222</v>
      </c>
      <c r="N535" s="3">
        <v>210</v>
      </c>
      <c r="O535" s="3">
        <v>92</v>
      </c>
      <c r="P535" s="3">
        <v>85</v>
      </c>
      <c r="Q535" s="3">
        <v>212</v>
      </c>
      <c r="R535" s="3">
        <v>12</v>
      </c>
      <c r="S535" s="15">
        <f t="shared" si="10"/>
        <v>1501</v>
      </c>
    </row>
    <row r="536" spans="1:19" ht="12.75">
      <c r="A536" s="2" t="s">
        <v>34</v>
      </c>
      <c r="B536" s="2" t="s">
        <v>156</v>
      </c>
      <c r="C536" s="4">
        <v>1</v>
      </c>
      <c r="D536" s="5">
        <v>50</v>
      </c>
      <c r="E536" s="2" t="s">
        <v>35</v>
      </c>
      <c r="F536" s="2" t="s">
        <v>12</v>
      </c>
      <c r="G536" s="3">
        <v>0</v>
      </c>
      <c r="H536" s="3">
        <v>77</v>
      </c>
      <c r="I536" s="3">
        <v>0</v>
      </c>
      <c r="J536" s="3">
        <v>0</v>
      </c>
      <c r="K536" s="3">
        <v>0</v>
      </c>
      <c r="L536" s="3">
        <v>80</v>
      </c>
      <c r="M536" s="3">
        <v>0</v>
      </c>
      <c r="N536" s="3">
        <v>0</v>
      </c>
      <c r="O536" s="3">
        <v>0</v>
      </c>
      <c r="P536" s="3">
        <v>120</v>
      </c>
      <c r="Q536" s="3">
        <v>0</v>
      </c>
      <c r="R536" s="3">
        <v>0</v>
      </c>
      <c r="S536" s="15">
        <f t="shared" si="10"/>
        <v>277</v>
      </c>
    </row>
    <row r="537" spans="1:19" ht="12.75">
      <c r="A537" s="2" t="s">
        <v>34</v>
      </c>
      <c r="B537" s="2" t="s">
        <v>156</v>
      </c>
      <c r="C537" s="4">
        <v>1</v>
      </c>
      <c r="D537" s="5">
        <v>60</v>
      </c>
      <c r="E537" s="2" t="s">
        <v>35</v>
      </c>
      <c r="F537" s="2" t="s">
        <v>12</v>
      </c>
      <c r="G537" s="3">
        <v>20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60</v>
      </c>
      <c r="N537" s="3">
        <v>60</v>
      </c>
      <c r="O537" s="3">
        <v>0</v>
      </c>
      <c r="P537" s="3">
        <v>0</v>
      </c>
      <c r="Q537" s="3">
        <v>60</v>
      </c>
      <c r="R537" s="3">
        <v>0</v>
      </c>
      <c r="S537" s="15">
        <f t="shared" si="10"/>
        <v>200</v>
      </c>
    </row>
    <row r="538" spans="1:19" ht="12.75">
      <c r="A538" s="2" t="s">
        <v>34</v>
      </c>
      <c r="B538" s="2" t="s">
        <v>156</v>
      </c>
      <c r="C538" s="4">
        <v>1</v>
      </c>
      <c r="D538" s="5">
        <v>90</v>
      </c>
      <c r="E538" s="2" t="s">
        <v>35</v>
      </c>
      <c r="F538" s="2" t="s">
        <v>12</v>
      </c>
      <c r="G538" s="3">
        <v>71</v>
      </c>
      <c r="H538" s="3">
        <v>214</v>
      </c>
      <c r="I538" s="3">
        <v>130</v>
      </c>
      <c r="J538" s="3">
        <v>224</v>
      </c>
      <c r="K538" s="3">
        <v>91</v>
      </c>
      <c r="L538" s="3">
        <v>242</v>
      </c>
      <c r="M538" s="3">
        <v>300</v>
      </c>
      <c r="N538" s="3">
        <v>90</v>
      </c>
      <c r="O538" s="3">
        <v>110</v>
      </c>
      <c r="P538" s="3">
        <v>300</v>
      </c>
      <c r="Q538" s="3">
        <v>70</v>
      </c>
      <c r="R538" s="3">
        <v>150</v>
      </c>
      <c r="S538" s="15">
        <f t="shared" si="10"/>
        <v>1992</v>
      </c>
    </row>
    <row r="539" spans="1:19" ht="12.75">
      <c r="A539" s="2" t="s">
        <v>34</v>
      </c>
      <c r="B539" s="61" t="s">
        <v>156</v>
      </c>
      <c r="C539" s="4">
        <v>1</v>
      </c>
      <c r="D539" s="5">
        <v>100</v>
      </c>
      <c r="E539" s="2" t="s">
        <v>36</v>
      </c>
      <c r="F539" s="2" t="s">
        <v>12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15">
        <f t="shared" si="10"/>
        <v>0</v>
      </c>
    </row>
    <row r="540" spans="1:19" ht="12.75">
      <c r="A540" s="2" t="s">
        <v>34</v>
      </c>
      <c r="B540" s="2" t="s">
        <v>156</v>
      </c>
      <c r="C540" s="4">
        <v>1</v>
      </c>
      <c r="D540" s="5">
        <v>100</v>
      </c>
      <c r="E540" s="2" t="s">
        <v>161</v>
      </c>
      <c r="F540" s="2" t="s">
        <v>12</v>
      </c>
      <c r="G540" s="3">
        <v>2708</v>
      </c>
      <c r="H540" s="3">
        <v>3199</v>
      </c>
      <c r="I540" s="3">
        <v>6220</v>
      </c>
      <c r="J540" s="3">
        <v>5604</v>
      </c>
      <c r="K540" s="3">
        <v>4304</v>
      </c>
      <c r="L540" s="3">
        <v>5871</v>
      </c>
      <c r="M540" s="3">
        <v>5022</v>
      </c>
      <c r="N540" s="3">
        <v>4915</v>
      </c>
      <c r="O540" s="3">
        <v>4736</v>
      </c>
      <c r="P540" s="3">
        <v>3687</v>
      </c>
      <c r="Q540" s="3">
        <v>4346.111</v>
      </c>
      <c r="R540" s="3">
        <v>5128</v>
      </c>
      <c r="S540" s="15">
        <f t="shared" si="10"/>
        <v>55740.111</v>
      </c>
    </row>
    <row r="541" spans="1:19" ht="12.75">
      <c r="A541" s="2" t="s">
        <v>34</v>
      </c>
      <c r="B541" s="2" t="s">
        <v>156</v>
      </c>
      <c r="C541" s="4">
        <v>1</v>
      </c>
      <c r="D541" s="5">
        <v>100</v>
      </c>
      <c r="E541" s="2" t="s">
        <v>35</v>
      </c>
      <c r="F541" s="2" t="s">
        <v>12</v>
      </c>
      <c r="G541" s="3">
        <v>51838</v>
      </c>
      <c r="H541" s="3">
        <v>56928</v>
      </c>
      <c r="I541" s="3">
        <v>70186</v>
      </c>
      <c r="J541" s="3">
        <v>83978</v>
      </c>
      <c r="K541" s="3">
        <v>73476</v>
      </c>
      <c r="L541" s="3">
        <v>75054</v>
      </c>
      <c r="M541" s="3">
        <v>67429</v>
      </c>
      <c r="N541" s="3">
        <v>64218</v>
      </c>
      <c r="O541" s="3">
        <v>64712</v>
      </c>
      <c r="P541" s="3">
        <v>58262</v>
      </c>
      <c r="Q541" s="3">
        <v>64627</v>
      </c>
      <c r="R541" s="3">
        <v>63084</v>
      </c>
      <c r="S541" s="15">
        <f t="shared" si="10"/>
        <v>793792</v>
      </c>
    </row>
    <row r="542" spans="1:19" ht="12.75">
      <c r="A542" s="2" t="s">
        <v>34</v>
      </c>
      <c r="B542" s="2" t="s">
        <v>156</v>
      </c>
      <c r="C542" s="4">
        <v>1</v>
      </c>
      <c r="D542" s="5">
        <v>100</v>
      </c>
      <c r="E542" s="2" t="s">
        <v>37</v>
      </c>
      <c r="F542" s="2" t="s">
        <v>12</v>
      </c>
      <c r="G542" s="3">
        <v>64150</v>
      </c>
      <c r="H542" s="3">
        <v>62817</v>
      </c>
      <c r="I542" s="3">
        <v>68251</v>
      </c>
      <c r="J542" s="3">
        <v>68069</v>
      </c>
      <c r="K542" s="3">
        <v>63534</v>
      </c>
      <c r="L542" s="3">
        <v>72624</v>
      </c>
      <c r="M542" s="3">
        <v>65830</v>
      </c>
      <c r="N542" s="3">
        <v>69381</v>
      </c>
      <c r="O542" s="3">
        <v>70346</v>
      </c>
      <c r="P542" s="3">
        <v>68734</v>
      </c>
      <c r="Q542" s="3">
        <v>71924</v>
      </c>
      <c r="R542" s="3">
        <v>65995</v>
      </c>
      <c r="S542" s="15">
        <f t="shared" si="10"/>
        <v>811655</v>
      </c>
    </row>
    <row r="543" spans="1:19" ht="12.75">
      <c r="A543" s="2" t="s">
        <v>34</v>
      </c>
      <c r="B543" s="2" t="s">
        <v>156</v>
      </c>
      <c r="C543" s="4">
        <v>1</v>
      </c>
      <c r="D543" s="5">
        <v>100</v>
      </c>
      <c r="E543" s="2" t="s">
        <v>162</v>
      </c>
      <c r="F543" s="2" t="s">
        <v>12</v>
      </c>
      <c r="G543" s="3">
        <v>0</v>
      </c>
      <c r="H543" s="3">
        <v>0</v>
      </c>
      <c r="I543" s="3">
        <v>30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30</v>
      </c>
      <c r="Q543" s="3">
        <v>0</v>
      </c>
      <c r="R543" s="3">
        <v>0</v>
      </c>
      <c r="S543" s="15">
        <f t="shared" si="10"/>
        <v>60</v>
      </c>
    </row>
    <row r="544" spans="1:19" ht="12.75">
      <c r="A544" s="2" t="s">
        <v>34</v>
      </c>
      <c r="B544" s="2" t="s">
        <v>156</v>
      </c>
      <c r="C544" s="4">
        <v>1</v>
      </c>
      <c r="D544" s="5">
        <v>120</v>
      </c>
      <c r="E544" s="2" t="s">
        <v>35</v>
      </c>
      <c r="F544" s="2" t="s">
        <v>12</v>
      </c>
      <c r="G544" s="3">
        <v>0</v>
      </c>
      <c r="H544" s="3">
        <v>0</v>
      </c>
      <c r="I544" s="3">
        <v>0</v>
      </c>
      <c r="J544" s="3">
        <v>18</v>
      </c>
      <c r="K544" s="3">
        <v>0</v>
      </c>
      <c r="L544" s="3">
        <v>60</v>
      </c>
      <c r="M544" s="3">
        <v>16</v>
      </c>
      <c r="N544" s="3">
        <v>10</v>
      </c>
      <c r="O544" s="3">
        <v>120</v>
      </c>
      <c r="P544" s="3">
        <v>60</v>
      </c>
      <c r="Q544" s="3">
        <v>0</v>
      </c>
      <c r="R544" s="3">
        <v>0</v>
      </c>
      <c r="S544" s="15">
        <f t="shared" si="10"/>
        <v>284</v>
      </c>
    </row>
    <row r="545" spans="1:19" ht="12.75">
      <c r="A545" s="2" t="s">
        <v>34</v>
      </c>
      <c r="B545" s="2" t="s">
        <v>156</v>
      </c>
      <c r="C545" s="4">
        <v>1</v>
      </c>
      <c r="D545" s="5">
        <v>180</v>
      </c>
      <c r="E545" s="2" t="s">
        <v>35</v>
      </c>
      <c r="F545" s="2" t="s">
        <v>12</v>
      </c>
      <c r="G545" s="3">
        <v>24</v>
      </c>
      <c r="H545" s="3">
        <v>16</v>
      </c>
      <c r="I545" s="3">
        <v>140</v>
      </c>
      <c r="J545" s="3">
        <v>200</v>
      </c>
      <c r="K545" s="3">
        <v>200</v>
      </c>
      <c r="L545" s="3">
        <v>192</v>
      </c>
      <c r="M545" s="3">
        <v>256</v>
      </c>
      <c r="N545" s="3">
        <v>210</v>
      </c>
      <c r="O545" s="3">
        <v>296</v>
      </c>
      <c r="P545" s="3">
        <v>210</v>
      </c>
      <c r="Q545" s="3">
        <v>306</v>
      </c>
      <c r="R545" s="3">
        <v>340</v>
      </c>
      <c r="S545" s="15">
        <f t="shared" si="10"/>
        <v>2390</v>
      </c>
    </row>
    <row r="546" spans="1:19" ht="12.75">
      <c r="A546" s="2" t="s">
        <v>34</v>
      </c>
      <c r="B546" s="2" t="s">
        <v>156</v>
      </c>
      <c r="C546" s="4">
        <v>1</v>
      </c>
      <c r="D546" s="5">
        <v>240</v>
      </c>
      <c r="E546" s="2" t="s">
        <v>35</v>
      </c>
      <c r="F546" s="2" t="s">
        <v>12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240</v>
      </c>
      <c r="Q546" s="3">
        <v>240</v>
      </c>
      <c r="R546" s="3">
        <v>240</v>
      </c>
      <c r="S546" s="15">
        <f t="shared" si="10"/>
        <v>720</v>
      </c>
    </row>
    <row r="547" spans="1:19" ht="12.75">
      <c r="A547" s="2" t="s">
        <v>34</v>
      </c>
      <c r="B547" s="2" t="s">
        <v>156</v>
      </c>
      <c r="C547" s="4">
        <v>1</v>
      </c>
      <c r="D547" s="5">
        <v>500</v>
      </c>
      <c r="E547" s="2" t="s">
        <v>35</v>
      </c>
      <c r="F547" s="2" t="s">
        <v>12</v>
      </c>
      <c r="G547" s="3">
        <v>20</v>
      </c>
      <c r="H547" s="3">
        <v>0</v>
      </c>
      <c r="I547" s="3">
        <v>60</v>
      </c>
      <c r="J547" s="3">
        <v>24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40</v>
      </c>
      <c r="S547" s="15">
        <f t="shared" si="10"/>
        <v>144</v>
      </c>
    </row>
    <row r="548" spans="1:19" ht="12.75">
      <c r="A548" s="2" t="s">
        <v>34</v>
      </c>
      <c r="B548" s="2" t="s">
        <v>156</v>
      </c>
      <c r="C548" s="4">
        <v>1</v>
      </c>
      <c r="D548" s="5">
        <v>500</v>
      </c>
      <c r="E548" s="2" t="s">
        <v>37</v>
      </c>
      <c r="F548" s="2" t="s">
        <v>12</v>
      </c>
      <c r="G548" s="3">
        <v>9835</v>
      </c>
      <c r="H548" s="3">
        <v>10284</v>
      </c>
      <c r="I548" s="3">
        <v>10731</v>
      </c>
      <c r="J548" s="3">
        <v>9684</v>
      </c>
      <c r="K548" s="3">
        <v>8736</v>
      </c>
      <c r="L548" s="3">
        <v>9485</v>
      </c>
      <c r="M548" s="3">
        <v>9393</v>
      </c>
      <c r="N548" s="3">
        <v>10094</v>
      </c>
      <c r="O548" s="3">
        <v>11230</v>
      </c>
      <c r="P548" s="3">
        <v>8100</v>
      </c>
      <c r="Q548" s="3">
        <v>10329</v>
      </c>
      <c r="R548" s="3">
        <v>8564</v>
      </c>
      <c r="S548" s="15">
        <f t="shared" si="10"/>
        <v>116465</v>
      </c>
    </row>
    <row r="549" spans="1:19" ht="12.75">
      <c r="A549" s="2" t="s">
        <v>34</v>
      </c>
      <c r="B549" s="2" t="s">
        <v>156</v>
      </c>
      <c r="C549" s="4">
        <v>1</v>
      </c>
      <c r="D549" s="5">
        <v>1000</v>
      </c>
      <c r="E549" s="2" t="s">
        <v>35</v>
      </c>
      <c r="F549" s="2" t="s">
        <v>12</v>
      </c>
      <c r="G549" s="3">
        <v>412271</v>
      </c>
      <c r="H549" s="3">
        <v>447248</v>
      </c>
      <c r="I549" s="3">
        <v>540232</v>
      </c>
      <c r="J549" s="3">
        <v>509058</v>
      </c>
      <c r="K549" s="3">
        <v>462639</v>
      </c>
      <c r="L549" s="3">
        <v>529755</v>
      </c>
      <c r="M549" s="3">
        <v>510280</v>
      </c>
      <c r="N549" s="3">
        <v>510920</v>
      </c>
      <c r="O549" s="3">
        <v>511512</v>
      </c>
      <c r="P549" s="3">
        <v>483000</v>
      </c>
      <c r="Q549" s="3">
        <v>524512</v>
      </c>
      <c r="R549" s="3">
        <v>497819</v>
      </c>
      <c r="S549" s="15">
        <f t="shared" si="10"/>
        <v>5939246</v>
      </c>
    </row>
    <row r="550" spans="1:19" ht="12.75">
      <c r="A550" s="2" t="s">
        <v>34</v>
      </c>
      <c r="B550" s="2" t="s">
        <v>156</v>
      </c>
      <c r="C550" s="4">
        <v>1</v>
      </c>
      <c r="D550" s="5">
        <v>1000</v>
      </c>
      <c r="E550" s="2" t="s">
        <v>37</v>
      </c>
      <c r="F550" s="2" t="s">
        <v>12</v>
      </c>
      <c r="G550" s="3">
        <v>420</v>
      </c>
      <c r="H550" s="3">
        <v>450</v>
      </c>
      <c r="I550" s="3">
        <v>240</v>
      </c>
      <c r="J550" s="3">
        <v>480</v>
      </c>
      <c r="K550" s="3">
        <v>360</v>
      </c>
      <c r="L550" s="3">
        <v>360</v>
      </c>
      <c r="M550" s="3">
        <v>370</v>
      </c>
      <c r="N550" s="3">
        <v>330</v>
      </c>
      <c r="O550" s="3">
        <v>420</v>
      </c>
      <c r="P550" s="3">
        <v>534</v>
      </c>
      <c r="Q550" s="3">
        <v>240</v>
      </c>
      <c r="R550" s="3">
        <v>420</v>
      </c>
      <c r="S550" s="15">
        <f t="shared" si="10"/>
        <v>4624</v>
      </c>
    </row>
    <row r="551" spans="1:19" ht="12.75">
      <c r="A551" s="2" t="s">
        <v>53</v>
      </c>
      <c r="B551" s="61" t="s">
        <v>156</v>
      </c>
      <c r="C551" s="4">
        <v>1</v>
      </c>
      <c r="D551" s="5">
        <v>90</v>
      </c>
      <c r="E551" s="2" t="s">
        <v>55</v>
      </c>
      <c r="F551" s="2" t="s">
        <v>12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15">
        <f t="shared" si="10"/>
        <v>0</v>
      </c>
    </row>
    <row r="552" spans="1:19" ht="12.75">
      <c r="A552" s="2" t="s">
        <v>53</v>
      </c>
      <c r="B552" s="2" t="s">
        <v>156</v>
      </c>
      <c r="C552" s="4">
        <v>1</v>
      </c>
      <c r="D552" s="5">
        <v>100</v>
      </c>
      <c r="E552" s="2" t="s">
        <v>55</v>
      </c>
      <c r="F552" s="2" t="s">
        <v>12</v>
      </c>
      <c r="G552" s="3">
        <v>616705</v>
      </c>
      <c r="H552" s="3">
        <v>631948</v>
      </c>
      <c r="I552" s="3">
        <v>661101.5</v>
      </c>
      <c r="J552" s="3">
        <v>663850</v>
      </c>
      <c r="K552" s="3">
        <v>605957</v>
      </c>
      <c r="L552" s="3">
        <v>699199</v>
      </c>
      <c r="M552" s="3">
        <v>649534</v>
      </c>
      <c r="N552" s="3">
        <v>632736</v>
      </c>
      <c r="O552" s="3">
        <v>666601</v>
      </c>
      <c r="P552" s="3">
        <v>657605</v>
      </c>
      <c r="Q552" s="3">
        <v>704397</v>
      </c>
      <c r="R552" s="3">
        <v>687897.5</v>
      </c>
      <c r="S552" s="15">
        <f t="shared" si="10"/>
        <v>7877531</v>
      </c>
    </row>
    <row r="553" spans="1:19" ht="12.75">
      <c r="A553" s="2" t="s">
        <v>53</v>
      </c>
      <c r="B553" s="2" t="s">
        <v>156</v>
      </c>
      <c r="C553" s="4">
        <v>1</v>
      </c>
      <c r="D553" s="5">
        <v>100</v>
      </c>
      <c r="E553" s="2" t="s">
        <v>59</v>
      </c>
      <c r="F553" s="2" t="s">
        <v>12</v>
      </c>
      <c r="G553" s="3">
        <v>48817</v>
      </c>
      <c r="H553" s="3">
        <v>54713</v>
      </c>
      <c r="I553" s="3">
        <v>67118</v>
      </c>
      <c r="J553" s="3">
        <v>66939</v>
      </c>
      <c r="K553" s="3">
        <v>65988</v>
      </c>
      <c r="L553" s="3">
        <v>94058</v>
      </c>
      <c r="M553" s="3">
        <v>90773</v>
      </c>
      <c r="N553" s="3">
        <v>100912</v>
      </c>
      <c r="O553" s="3">
        <v>108604</v>
      </c>
      <c r="P553" s="3">
        <v>110522</v>
      </c>
      <c r="Q553" s="3">
        <v>127800</v>
      </c>
      <c r="R553" s="3">
        <v>131670</v>
      </c>
      <c r="S553" s="15">
        <f t="shared" si="10"/>
        <v>1067914</v>
      </c>
    </row>
    <row r="554" spans="1:19" ht="12.75">
      <c r="A554" s="2" t="s">
        <v>53</v>
      </c>
      <c r="B554" s="2" t="s">
        <v>156</v>
      </c>
      <c r="C554" s="4">
        <v>1</v>
      </c>
      <c r="D554" s="5">
        <v>100</v>
      </c>
      <c r="E554" s="2" t="s">
        <v>20</v>
      </c>
      <c r="F554" s="2" t="s">
        <v>12</v>
      </c>
      <c r="G554" s="3">
        <v>371957</v>
      </c>
      <c r="H554" s="3">
        <v>368775</v>
      </c>
      <c r="I554" s="3">
        <v>404820</v>
      </c>
      <c r="J554" s="3">
        <v>382306</v>
      </c>
      <c r="K554" s="3">
        <v>371045</v>
      </c>
      <c r="L554" s="3">
        <v>428774</v>
      </c>
      <c r="M554" s="3">
        <v>410715</v>
      </c>
      <c r="N554" s="3">
        <v>422313</v>
      </c>
      <c r="O554" s="3">
        <v>443465</v>
      </c>
      <c r="P554" s="3">
        <v>413682.6</v>
      </c>
      <c r="Q554" s="3">
        <v>450345</v>
      </c>
      <c r="R554" s="3">
        <v>438032</v>
      </c>
      <c r="S554" s="15">
        <f t="shared" si="10"/>
        <v>4906229.6</v>
      </c>
    </row>
    <row r="555" spans="1:19" ht="12.75">
      <c r="A555" s="2" t="s">
        <v>53</v>
      </c>
      <c r="B555" s="2" t="s">
        <v>156</v>
      </c>
      <c r="C555" s="4">
        <v>1</v>
      </c>
      <c r="D555" s="5">
        <v>100</v>
      </c>
      <c r="E555" s="2" t="s">
        <v>98</v>
      </c>
      <c r="F555" s="2" t="s">
        <v>12</v>
      </c>
      <c r="G555" s="3">
        <v>7193</v>
      </c>
      <c r="H555" s="3">
        <v>8389</v>
      </c>
      <c r="I555" s="3">
        <v>9410</v>
      </c>
      <c r="J555" s="3">
        <v>10344</v>
      </c>
      <c r="K555" s="3">
        <v>9012</v>
      </c>
      <c r="L555" s="3">
        <v>11776</v>
      </c>
      <c r="M555" s="3">
        <v>12806</v>
      </c>
      <c r="N555" s="3">
        <v>14054</v>
      </c>
      <c r="O555" s="3">
        <v>16908</v>
      </c>
      <c r="P555" s="3">
        <v>15407</v>
      </c>
      <c r="Q555" s="3">
        <v>17188</v>
      </c>
      <c r="R555" s="3">
        <v>21464</v>
      </c>
      <c r="S555" s="15">
        <f t="shared" si="10"/>
        <v>153951</v>
      </c>
    </row>
    <row r="556" spans="1:19" ht="12.75">
      <c r="A556" s="2" t="s">
        <v>53</v>
      </c>
      <c r="B556" s="2" t="s">
        <v>156</v>
      </c>
      <c r="C556" s="4">
        <v>1</v>
      </c>
      <c r="D556" s="5">
        <v>100</v>
      </c>
      <c r="E556" s="2" t="s">
        <v>22</v>
      </c>
      <c r="F556" s="2" t="s">
        <v>12</v>
      </c>
      <c r="G556" s="3">
        <v>287224</v>
      </c>
      <c r="H556" s="3">
        <v>302604</v>
      </c>
      <c r="I556" s="3">
        <v>326753</v>
      </c>
      <c r="J556" s="3">
        <v>314012</v>
      </c>
      <c r="K556" s="3">
        <v>303670</v>
      </c>
      <c r="L556" s="3">
        <v>347042</v>
      </c>
      <c r="M556" s="3">
        <v>323249</v>
      </c>
      <c r="N556" s="3">
        <v>338288</v>
      </c>
      <c r="O556" s="3">
        <v>362128</v>
      </c>
      <c r="P556" s="3">
        <v>340594</v>
      </c>
      <c r="Q556" s="3">
        <v>366255</v>
      </c>
      <c r="R556" s="3">
        <v>357028</v>
      </c>
      <c r="S556" s="15">
        <f t="shared" si="10"/>
        <v>3968847</v>
      </c>
    </row>
    <row r="557" spans="1:19" ht="12.75">
      <c r="A557" s="2" t="s">
        <v>53</v>
      </c>
      <c r="B557" s="61" t="s">
        <v>156</v>
      </c>
      <c r="C557" s="4">
        <v>1</v>
      </c>
      <c r="D557" s="5">
        <v>120</v>
      </c>
      <c r="E557" s="2" t="s">
        <v>55</v>
      </c>
      <c r="F557" s="2" t="s">
        <v>12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15">
        <f t="shared" si="10"/>
        <v>0</v>
      </c>
    </row>
    <row r="558" spans="1:19" ht="12.75">
      <c r="A558" s="2" t="s">
        <v>53</v>
      </c>
      <c r="B558" s="61" t="s">
        <v>156</v>
      </c>
      <c r="C558" s="4">
        <v>1</v>
      </c>
      <c r="D558" s="5">
        <v>180</v>
      </c>
      <c r="E558" s="2" t="s">
        <v>55</v>
      </c>
      <c r="F558" s="2" t="s">
        <v>12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15">
        <f t="shared" si="10"/>
        <v>0</v>
      </c>
    </row>
    <row r="559" spans="1:19" ht="12.75">
      <c r="A559" s="2" t="s">
        <v>53</v>
      </c>
      <c r="B559" s="2" t="s">
        <v>156</v>
      </c>
      <c r="C559" s="4">
        <v>1</v>
      </c>
      <c r="D559" s="5">
        <v>500</v>
      </c>
      <c r="E559" s="2" t="s">
        <v>55</v>
      </c>
      <c r="F559" s="2" t="s">
        <v>12</v>
      </c>
      <c r="G559" s="3">
        <v>0</v>
      </c>
      <c r="H559" s="3">
        <v>150</v>
      </c>
      <c r="I559" s="3">
        <v>370</v>
      </c>
      <c r="J559" s="3">
        <v>320</v>
      </c>
      <c r="K559" s="3">
        <v>625</v>
      </c>
      <c r="L559" s="3">
        <v>2061</v>
      </c>
      <c r="M559" s="3">
        <v>2274</v>
      </c>
      <c r="N559" s="3">
        <v>8729</v>
      </c>
      <c r="O559" s="3">
        <v>5400</v>
      </c>
      <c r="P559" s="3">
        <v>6023</v>
      </c>
      <c r="Q559" s="3">
        <v>5075</v>
      </c>
      <c r="R559" s="3">
        <v>7667</v>
      </c>
      <c r="S559" s="15">
        <f t="shared" si="10"/>
        <v>38694</v>
      </c>
    </row>
    <row r="560" spans="1:19" ht="12.75">
      <c r="A560" s="2" t="s">
        <v>53</v>
      </c>
      <c r="B560" s="2" t="s">
        <v>156</v>
      </c>
      <c r="C560" s="4">
        <v>1</v>
      </c>
      <c r="D560" s="5">
        <v>500</v>
      </c>
      <c r="E560" s="2" t="s">
        <v>20</v>
      </c>
      <c r="F560" s="2" t="s">
        <v>12</v>
      </c>
      <c r="G560" s="3">
        <v>0</v>
      </c>
      <c r="H560" s="3">
        <v>0</v>
      </c>
      <c r="I560" s="3">
        <v>0</v>
      </c>
      <c r="J560" s="3">
        <v>120</v>
      </c>
      <c r="K560" s="3">
        <v>150</v>
      </c>
      <c r="L560" s="3">
        <v>920</v>
      </c>
      <c r="M560" s="3">
        <v>1235</v>
      </c>
      <c r="N560" s="3">
        <v>2255</v>
      </c>
      <c r="O560" s="3">
        <v>2885</v>
      </c>
      <c r="P560" s="3">
        <v>2250</v>
      </c>
      <c r="Q560" s="3">
        <v>2854</v>
      </c>
      <c r="R560" s="3">
        <v>5687</v>
      </c>
      <c r="S560" s="15">
        <f t="shared" si="10"/>
        <v>18356</v>
      </c>
    </row>
    <row r="561" spans="1:19" ht="12.75">
      <c r="A561" s="2" t="s">
        <v>53</v>
      </c>
      <c r="B561" s="2" t="s">
        <v>156</v>
      </c>
      <c r="C561" s="4">
        <v>1</v>
      </c>
      <c r="D561" s="5">
        <v>500</v>
      </c>
      <c r="E561" s="2" t="s">
        <v>22</v>
      </c>
      <c r="F561" s="2" t="s">
        <v>12</v>
      </c>
      <c r="G561" s="3">
        <v>0</v>
      </c>
      <c r="H561" s="3">
        <v>0</v>
      </c>
      <c r="I561" s="3">
        <v>0</v>
      </c>
      <c r="J561" s="3">
        <v>0</v>
      </c>
      <c r="K561" s="3">
        <v>210</v>
      </c>
      <c r="L561" s="3">
        <v>105</v>
      </c>
      <c r="M561" s="3">
        <v>1615</v>
      </c>
      <c r="N561" s="3">
        <v>2305</v>
      </c>
      <c r="O561" s="3">
        <v>2769</v>
      </c>
      <c r="P561" s="3">
        <v>3789</v>
      </c>
      <c r="Q561" s="3">
        <v>2902</v>
      </c>
      <c r="R561" s="3">
        <v>4192</v>
      </c>
      <c r="S561" s="15">
        <f t="shared" si="10"/>
        <v>17887</v>
      </c>
    </row>
    <row r="562" spans="1:19" ht="12.75">
      <c r="A562" s="2" t="s">
        <v>28</v>
      </c>
      <c r="B562" s="2" t="s">
        <v>156</v>
      </c>
      <c r="C562" s="4">
        <v>1</v>
      </c>
      <c r="D562" s="5">
        <v>100</v>
      </c>
      <c r="E562" s="2" t="s">
        <v>29</v>
      </c>
      <c r="F562" s="2" t="s">
        <v>12</v>
      </c>
      <c r="G562" s="3">
        <v>135643</v>
      </c>
      <c r="H562" s="3">
        <v>135196</v>
      </c>
      <c r="I562" s="3">
        <v>148793</v>
      </c>
      <c r="J562" s="3">
        <v>142408.5</v>
      </c>
      <c r="K562" s="3">
        <v>135090</v>
      </c>
      <c r="L562" s="3">
        <v>155333</v>
      </c>
      <c r="M562" s="3">
        <v>136787</v>
      </c>
      <c r="N562" s="3">
        <v>139324</v>
      </c>
      <c r="O562" s="3">
        <v>140583</v>
      </c>
      <c r="P562" s="3">
        <v>138335</v>
      </c>
      <c r="Q562" s="3">
        <v>150353</v>
      </c>
      <c r="R562" s="3">
        <v>148758</v>
      </c>
      <c r="S562" s="15">
        <f t="shared" si="10"/>
        <v>1706603.5</v>
      </c>
    </row>
    <row r="563" spans="1:19" ht="12.75">
      <c r="A563" s="2" t="s">
        <v>28</v>
      </c>
      <c r="B563" s="2" t="s">
        <v>156</v>
      </c>
      <c r="C563" s="4">
        <v>1</v>
      </c>
      <c r="D563" s="5">
        <v>100</v>
      </c>
      <c r="E563" s="2" t="s">
        <v>30</v>
      </c>
      <c r="F563" s="2" t="s">
        <v>12</v>
      </c>
      <c r="G563" s="3">
        <v>177514</v>
      </c>
      <c r="H563" s="3">
        <v>166522</v>
      </c>
      <c r="I563" s="3">
        <v>181856</v>
      </c>
      <c r="J563" s="3">
        <v>172239</v>
      </c>
      <c r="K563" s="3">
        <v>167032</v>
      </c>
      <c r="L563" s="3">
        <v>185120</v>
      </c>
      <c r="M563" s="3">
        <v>185263</v>
      </c>
      <c r="N563" s="3">
        <v>193300</v>
      </c>
      <c r="O563" s="3">
        <v>195053</v>
      </c>
      <c r="P563" s="3">
        <v>183034</v>
      </c>
      <c r="Q563" s="3">
        <v>196930</v>
      </c>
      <c r="R563" s="3">
        <v>192105</v>
      </c>
      <c r="S563" s="15">
        <f t="shared" si="10"/>
        <v>2195968</v>
      </c>
    </row>
    <row r="564" spans="1:19" ht="12.75">
      <c r="A564" s="2" t="s">
        <v>28</v>
      </c>
      <c r="B564" s="2" t="s">
        <v>156</v>
      </c>
      <c r="C564" s="4">
        <v>1</v>
      </c>
      <c r="D564" s="5">
        <v>100</v>
      </c>
      <c r="E564" s="2" t="s">
        <v>74</v>
      </c>
      <c r="F564" s="2" t="s">
        <v>12</v>
      </c>
      <c r="G564" s="3">
        <v>46111</v>
      </c>
      <c r="H564" s="3">
        <v>51211</v>
      </c>
      <c r="I564" s="3">
        <v>53339</v>
      </c>
      <c r="J564" s="3">
        <v>50695</v>
      </c>
      <c r="K564" s="3">
        <v>48911</v>
      </c>
      <c r="L564" s="3">
        <v>53952</v>
      </c>
      <c r="M564" s="3">
        <v>49436</v>
      </c>
      <c r="N564" s="3">
        <v>53825</v>
      </c>
      <c r="O564" s="3">
        <v>56374</v>
      </c>
      <c r="P564" s="3">
        <v>53818</v>
      </c>
      <c r="Q564" s="3">
        <v>57510</v>
      </c>
      <c r="R564" s="3">
        <v>55439</v>
      </c>
      <c r="S564" s="15">
        <f t="shared" si="10"/>
        <v>630621</v>
      </c>
    </row>
    <row r="565" spans="1:19" ht="12.75">
      <c r="A565" s="2" t="s">
        <v>28</v>
      </c>
      <c r="B565" s="61" t="s">
        <v>156</v>
      </c>
      <c r="C565" s="4">
        <v>1</v>
      </c>
      <c r="D565" s="5">
        <v>120</v>
      </c>
      <c r="E565" s="2" t="s">
        <v>29</v>
      </c>
      <c r="F565" s="2" t="s">
        <v>12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15">
        <f t="shared" si="10"/>
        <v>0</v>
      </c>
    </row>
    <row r="566" spans="1:19" ht="12.75">
      <c r="A566" s="2" t="s">
        <v>28</v>
      </c>
      <c r="B566" s="2" t="s">
        <v>156</v>
      </c>
      <c r="C566" s="4">
        <v>1</v>
      </c>
      <c r="D566" s="5">
        <v>500</v>
      </c>
      <c r="E566" s="2" t="s">
        <v>30</v>
      </c>
      <c r="F566" s="2" t="s">
        <v>12</v>
      </c>
      <c r="G566" s="3">
        <v>555</v>
      </c>
      <c r="H566" s="3">
        <v>780</v>
      </c>
      <c r="I566" s="3">
        <v>1185</v>
      </c>
      <c r="J566" s="3">
        <v>1080</v>
      </c>
      <c r="K566" s="3">
        <v>1460</v>
      </c>
      <c r="L566" s="3">
        <v>1450</v>
      </c>
      <c r="M566" s="3">
        <v>1255</v>
      </c>
      <c r="N566" s="3">
        <v>1360</v>
      </c>
      <c r="O566" s="3">
        <v>2020</v>
      </c>
      <c r="P566" s="3">
        <v>820</v>
      </c>
      <c r="Q566" s="3">
        <v>600</v>
      </c>
      <c r="R566" s="3">
        <v>1518</v>
      </c>
      <c r="S566" s="15">
        <f t="shared" si="10"/>
        <v>14083</v>
      </c>
    </row>
    <row r="567" spans="1:19" ht="12.75">
      <c r="A567" s="2" t="s">
        <v>69</v>
      </c>
      <c r="B567" s="2" t="s">
        <v>156</v>
      </c>
      <c r="C567" s="4">
        <v>1</v>
      </c>
      <c r="D567" s="5">
        <v>100</v>
      </c>
      <c r="E567" s="2" t="s">
        <v>70</v>
      </c>
      <c r="F567" s="2" t="s">
        <v>12</v>
      </c>
      <c r="G567" s="3">
        <v>18560</v>
      </c>
      <c r="H567" s="3">
        <v>24617</v>
      </c>
      <c r="I567" s="3">
        <v>34227</v>
      </c>
      <c r="J567" s="3">
        <v>32094</v>
      </c>
      <c r="K567" s="3">
        <v>25871</v>
      </c>
      <c r="L567" s="3">
        <v>29043</v>
      </c>
      <c r="M567" s="3">
        <v>26502</v>
      </c>
      <c r="N567" s="3">
        <v>25154</v>
      </c>
      <c r="O567" s="3">
        <v>27009</v>
      </c>
      <c r="P567" s="3">
        <v>25893</v>
      </c>
      <c r="Q567" s="3">
        <v>28469</v>
      </c>
      <c r="R567" s="3">
        <v>26251</v>
      </c>
      <c r="S567" s="15">
        <f t="shared" si="10"/>
        <v>323690</v>
      </c>
    </row>
    <row r="568" spans="1:19" ht="12.75">
      <c r="A568" s="2" t="s">
        <v>67</v>
      </c>
      <c r="B568" s="2" t="s">
        <v>156</v>
      </c>
      <c r="C568" s="4">
        <v>1</v>
      </c>
      <c r="D568" s="5">
        <v>100</v>
      </c>
      <c r="E568" s="2" t="s">
        <v>68</v>
      </c>
      <c r="F568" s="2" t="s">
        <v>12</v>
      </c>
      <c r="G568" s="3">
        <v>3516</v>
      </c>
      <c r="H568" s="3">
        <v>5888</v>
      </c>
      <c r="I568" s="3">
        <v>8328</v>
      </c>
      <c r="J568" s="3">
        <v>7074</v>
      </c>
      <c r="K568" s="3">
        <v>7573</v>
      </c>
      <c r="L568" s="3">
        <v>8911</v>
      </c>
      <c r="M568" s="3">
        <v>6342</v>
      </c>
      <c r="N568" s="3">
        <v>7047</v>
      </c>
      <c r="O568" s="3">
        <v>7541</v>
      </c>
      <c r="P568" s="3">
        <v>6384</v>
      </c>
      <c r="Q568" s="3">
        <v>8764</v>
      </c>
      <c r="R568" s="3">
        <v>8849</v>
      </c>
      <c r="S568" s="15">
        <f t="shared" si="10"/>
        <v>86217</v>
      </c>
    </row>
    <row r="569" spans="1:19" ht="12.75">
      <c r="A569" s="2" t="s">
        <v>173</v>
      </c>
      <c r="B569" s="2" t="s">
        <v>156</v>
      </c>
      <c r="C569" s="4">
        <v>1</v>
      </c>
      <c r="D569" s="5">
        <v>100</v>
      </c>
      <c r="E569" s="2" t="s">
        <v>174</v>
      </c>
      <c r="F569" s="2" t="s">
        <v>12</v>
      </c>
      <c r="G569" s="3">
        <v>2427</v>
      </c>
      <c r="H569" s="3">
        <v>1805</v>
      </c>
      <c r="I569" s="3">
        <v>2046</v>
      </c>
      <c r="J569" s="3">
        <v>2012</v>
      </c>
      <c r="K569" s="3">
        <v>1906</v>
      </c>
      <c r="L569" s="3">
        <v>1922</v>
      </c>
      <c r="M569" s="3">
        <v>1582</v>
      </c>
      <c r="N569" s="3">
        <v>1190</v>
      </c>
      <c r="O569" s="3">
        <v>1689</v>
      </c>
      <c r="P569" s="3">
        <v>1312</v>
      </c>
      <c r="Q569" s="3">
        <v>1218</v>
      </c>
      <c r="R569" s="3">
        <v>1468</v>
      </c>
      <c r="S569" s="15">
        <f t="shared" si="10"/>
        <v>20577</v>
      </c>
    </row>
    <row r="570" spans="1:19" ht="12.75">
      <c r="A570" s="2" t="s">
        <v>7</v>
      </c>
      <c r="B570" s="2" t="s">
        <v>156</v>
      </c>
      <c r="C570" s="4">
        <v>1</v>
      </c>
      <c r="D570" s="5">
        <v>25</v>
      </c>
      <c r="E570" s="2" t="s">
        <v>13</v>
      </c>
      <c r="F570" s="2" t="s">
        <v>12</v>
      </c>
      <c r="G570" s="3">
        <v>0</v>
      </c>
      <c r="H570" s="3">
        <v>61</v>
      </c>
      <c r="I570" s="3">
        <v>0</v>
      </c>
      <c r="J570" s="3">
        <v>0</v>
      </c>
      <c r="K570" s="3">
        <v>30</v>
      </c>
      <c r="L570" s="3">
        <v>0</v>
      </c>
      <c r="M570" s="3">
        <v>30</v>
      </c>
      <c r="N570" s="3">
        <v>30</v>
      </c>
      <c r="O570" s="3">
        <v>0</v>
      </c>
      <c r="P570" s="3">
        <v>0</v>
      </c>
      <c r="Q570" s="3">
        <v>0</v>
      </c>
      <c r="R570" s="3">
        <v>0</v>
      </c>
      <c r="S570" s="15">
        <f t="shared" si="10"/>
        <v>151</v>
      </c>
    </row>
    <row r="571" spans="1:19" ht="12.75">
      <c r="A571" s="2" t="s">
        <v>7</v>
      </c>
      <c r="B571" s="2" t="s">
        <v>156</v>
      </c>
      <c r="C571" s="4">
        <v>1</v>
      </c>
      <c r="D571" s="5">
        <v>100</v>
      </c>
      <c r="E571" s="2" t="s">
        <v>13</v>
      </c>
      <c r="F571" s="2" t="s">
        <v>12</v>
      </c>
      <c r="G571" s="3">
        <v>58190</v>
      </c>
      <c r="H571" s="3">
        <v>58996</v>
      </c>
      <c r="I571" s="3">
        <v>67728</v>
      </c>
      <c r="J571" s="3">
        <v>61470</v>
      </c>
      <c r="K571" s="3">
        <v>61786</v>
      </c>
      <c r="L571" s="3">
        <v>68367</v>
      </c>
      <c r="M571" s="3">
        <v>62636</v>
      </c>
      <c r="N571" s="3">
        <v>61962</v>
      </c>
      <c r="O571" s="3">
        <v>63622</v>
      </c>
      <c r="P571" s="3">
        <v>59059</v>
      </c>
      <c r="Q571" s="3">
        <v>61599</v>
      </c>
      <c r="R571" s="3">
        <v>60153</v>
      </c>
      <c r="S571" s="15">
        <f t="shared" si="10"/>
        <v>745568</v>
      </c>
    </row>
    <row r="572" spans="1:19" ht="12.75">
      <c r="A572" s="2" t="s">
        <v>7</v>
      </c>
      <c r="B572" s="2" t="s">
        <v>156</v>
      </c>
      <c r="C572" s="4">
        <v>1</v>
      </c>
      <c r="D572" s="5">
        <v>100</v>
      </c>
      <c r="E572" s="2" t="s">
        <v>11</v>
      </c>
      <c r="F572" s="2" t="s">
        <v>12</v>
      </c>
      <c r="G572" s="3">
        <v>7723</v>
      </c>
      <c r="H572" s="3">
        <v>7185</v>
      </c>
      <c r="I572" s="3">
        <v>7694</v>
      </c>
      <c r="J572" s="3">
        <v>8013</v>
      </c>
      <c r="K572" s="3">
        <v>6931</v>
      </c>
      <c r="L572" s="3">
        <v>7240</v>
      </c>
      <c r="M572" s="3">
        <v>7278</v>
      </c>
      <c r="N572" s="3">
        <v>7898</v>
      </c>
      <c r="O572" s="3">
        <v>7335</v>
      </c>
      <c r="P572" s="3">
        <v>7933</v>
      </c>
      <c r="Q572" s="3">
        <v>8682</v>
      </c>
      <c r="R572" s="3">
        <v>7593</v>
      </c>
      <c r="S572" s="15">
        <f t="shared" si="10"/>
        <v>91505</v>
      </c>
    </row>
    <row r="573" spans="1:19" ht="12.75">
      <c r="A573" s="2" t="s">
        <v>7</v>
      </c>
      <c r="B573" s="61" t="s">
        <v>156</v>
      </c>
      <c r="C573" s="4">
        <v>1</v>
      </c>
      <c r="D573" s="5">
        <v>250</v>
      </c>
      <c r="E573" s="2" t="s">
        <v>14</v>
      </c>
      <c r="F573" s="2" t="s">
        <v>12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15">
        <f t="shared" si="10"/>
        <v>0</v>
      </c>
    </row>
    <row r="574" spans="1:19" ht="12.75">
      <c r="A574" s="2" t="s">
        <v>149</v>
      </c>
      <c r="B574" s="2" t="s">
        <v>156</v>
      </c>
      <c r="C574" s="4">
        <v>1</v>
      </c>
      <c r="D574" s="5">
        <v>100</v>
      </c>
      <c r="E574" s="2" t="s">
        <v>13</v>
      </c>
      <c r="F574" s="2" t="s">
        <v>12</v>
      </c>
      <c r="G574" s="3">
        <v>74114</v>
      </c>
      <c r="H574" s="3">
        <v>77638</v>
      </c>
      <c r="I574" s="3">
        <v>89108</v>
      </c>
      <c r="J574" s="3">
        <v>87245</v>
      </c>
      <c r="K574" s="3">
        <v>79663</v>
      </c>
      <c r="L574" s="3">
        <v>94530</v>
      </c>
      <c r="M574" s="3">
        <v>85886</v>
      </c>
      <c r="N574" s="3">
        <v>87932</v>
      </c>
      <c r="O574" s="3">
        <v>99980.12</v>
      </c>
      <c r="P574" s="3">
        <v>92303</v>
      </c>
      <c r="Q574" s="3">
        <v>96720</v>
      </c>
      <c r="R574" s="3">
        <v>100248</v>
      </c>
      <c r="S574" s="15">
        <f t="shared" si="10"/>
        <v>1065367.12</v>
      </c>
    </row>
    <row r="575" spans="1:19" ht="12.75">
      <c r="A575" s="2" t="s">
        <v>149</v>
      </c>
      <c r="B575" s="2" t="s">
        <v>156</v>
      </c>
      <c r="C575" s="4">
        <v>1</v>
      </c>
      <c r="D575" s="5">
        <v>100</v>
      </c>
      <c r="E575" s="2" t="s">
        <v>150</v>
      </c>
      <c r="F575" s="2" t="s">
        <v>12</v>
      </c>
      <c r="G575" s="3">
        <v>46537</v>
      </c>
      <c r="H575" s="3">
        <v>50362</v>
      </c>
      <c r="I575" s="3">
        <v>55239</v>
      </c>
      <c r="J575" s="3">
        <v>54241</v>
      </c>
      <c r="K575" s="3">
        <v>51171</v>
      </c>
      <c r="L575" s="3">
        <v>64745</v>
      </c>
      <c r="M575" s="3">
        <v>59289</v>
      </c>
      <c r="N575" s="3">
        <v>62119</v>
      </c>
      <c r="O575" s="3">
        <v>65939</v>
      </c>
      <c r="P575" s="3">
        <v>61591</v>
      </c>
      <c r="Q575" s="3">
        <v>67827</v>
      </c>
      <c r="R575" s="3">
        <v>64640</v>
      </c>
      <c r="S575" s="15">
        <f t="shared" si="10"/>
        <v>703700</v>
      </c>
    </row>
    <row r="576" spans="1:19" ht="12.75">
      <c r="A576" s="2" t="s">
        <v>149</v>
      </c>
      <c r="B576" s="2" t="s">
        <v>156</v>
      </c>
      <c r="C576" s="4">
        <v>1</v>
      </c>
      <c r="D576" s="5">
        <v>100</v>
      </c>
      <c r="E576" s="2" t="s">
        <v>11</v>
      </c>
      <c r="F576" s="2" t="s">
        <v>12</v>
      </c>
      <c r="G576" s="3">
        <v>44582</v>
      </c>
      <c r="H576" s="3">
        <v>48096</v>
      </c>
      <c r="I576" s="3">
        <v>53041</v>
      </c>
      <c r="J576" s="3">
        <v>57582</v>
      </c>
      <c r="K576" s="3">
        <v>55612</v>
      </c>
      <c r="L576" s="3">
        <v>69173</v>
      </c>
      <c r="M576" s="3">
        <v>68569</v>
      </c>
      <c r="N576" s="3">
        <v>68005</v>
      </c>
      <c r="O576" s="3">
        <v>74370</v>
      </c>
      <c r="P576" s="3">
        <v>71923</v>
      </c>
      <c r="Q576" s="3">
        <v>77389</v>
      </c>
      <c r="R576" s="3">
        <v>73148</v>
      </c>
      <c r="S576" s="15">
        <f t="shared" si="10"/>
        <v>761490</v>
      </c>
    </row>
    <row r="577" spans="1:19" ht="12.75">
      <c r="A577" s="2" t="s">
        <v>137</v>
      </c>
      <c r="B577" s="61" t="s">
        <v>156</v>
      </c>
      <c r="C577" s="4">
        <v>1</v>
      </c>
      <c r="D577" s="5">
        <v>30</v>
      </c>
      <c r="E577" s="2" t="s">
        <v>59</v>
      </c>
      <c r="F577" s="2" t="s">
        <v>12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15">
        <f t="shared" si="10"/>
        <v>0</v>
      </c>
    </row>
    <row r="578" spans="1:19" ht="12.75">
      <c r="A578" s="2" t="s">
        <v>137</v>
      </c>
      <c r="B578" s="2" t="s">
        <v>156</v>
      </c>
      <c r="C578" s="4">
        <v>1</v>
      </c>
      <c r="D578" s="5">
        <v>100</v>
      </c>
      <c r="E578" s="2" t="s">
        <v>55</v>
      </c>
      <c r="F578" s="2" t="s">
        <v>12</v>
      </c>
      <c r="G578" s="3">
        <v>28630</v>
      </c>
      <c r="H578" s="3">
        <v>26018</v>
      </c>
      <c r="I578" s="3">
        <v>25558</v>
      </c>
      <c r="J578" s="3">
        <v>25279</v>
      </c>
      <c r="K578" s="3">
        <v>24751</v>
      </c>
      <c r="L578" s="3">
        <v>30581</v>
      </c>
      <c r="M578" s="3">
        <v>29334</v>
      </c>
      <c r="N578" s="3">
        <v>31092</v>
      </c>
      <c r="O578" s="3">
        <v>33772</v>
      </c>
      <c r="P578" s="3">
        <v>33042</v>
      </c>
      <c r="Q578" s="3">
        <v>32742</v>
      </c>
      <c r="R578" s="3">
        <v>32714</v>
      </c>
      <c r="S578" s="15">
        <f t="shared" si="10"/>
        <v>353513</v>
      </c>
    </row>
    <row r="579" spans="1:19" ht="12.75">
      <c r="A579" s="2" t="s">
        <v>137</v>
      </c>
      <c r="B579" s="2" t="s">
        <v>156</v>
      </c>
      <c r="C579" s="4">
        <v>1</v>
      </c>
      <c r="D579" s="5">
        <v>100</v>
      </c>
      <c r="E579" s="2" t="s">
        <v>59</v>
      </c>
      <c r="F579" s="2" t="s">
        <v>12</v>
      </c>
      <c r="G579" s="3">
        <v>52169</v>
      </c>
      <c r="H579" s="3">
        <v>54406</v>
      </c>
      <c r="I579" s="3">
        <v>58502</v>
      </c>
      <c r="J579" s="3">
        <v>55347</v>
      </c>
      <c r="K579" s="3">
        <v>53982</v>
      </c>
      <c r="L579" s="3">
        <v>60418</v>
      </c>
      <c r="M579" s="3">
        <v>54980</v>
      </c>
      <c r="N579" s="3">
        <v>56637</v>
      </c>
      <c r="O579" s="3">
        <v>60018</v>
      </c>
      <c r="P579" s="3">
        <v>60856</v>
      </c>
      <c r="Q579" s="3">
        <v>65294</v>
      </c>
      <c r="R579" s="3">
        <v>67890</v>
      </c>
      <c r="S579" s="15">
        <f t="shared" si="10"/>
        <v>700499</v>
      </c>
    </row>
    <row r="580" spans="1:19" ht="12.75">
      <c r="A580" s="2" t="s">
        <v>137</v>
      </c>
      <c r="B580" s="61" t="s">
        <v>156</v>
      </c>
      <c r="C580" s="4">
        <v>1</v>
      </c>
      <c r="D580" s="5">
        <v>120</v>
      </c>
      <c r="E580" s="2" t="s">
        <v>59</v>
      </c>
      <c r="F580" s="2" t="s">
        <v>12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15">
        <f t="shared" si="10"/>
        <v>0</v>
      </c>
    </row>
    <row r="581" spans="1:19" ht="12.75">
      <c r="A581" s="2" t="s">
        <v>46</v>
      </c>
      <c r="B581" s="2" t="s">
        <v>156</v>
      </c>
      <c r="C581" s="4">
        <v>1</v>
      </c>
      <c r="D581" s="5">
        <v>30</v>
      </c>
      <c r="E581" s="2" t="s">
        <v>169</v>
      </c>
      <c r="F581" s="2" t="s">
        <v>12</v>
      </c>
      <c r="G581" s="3">
        <v>1590</v>
      </c>
      <c r="H581" s="3">
        <v>1549</v>
      </c>
      <c r="I581" s="3">
        <v>1565</v>
      </c>
      <c r="J581" s="3">
        <v>1630</v>
      </c>
      <c r="K581" s="3">
        <v>1893</v>
      </c>
      <c r="L581" s="3">
        <v>1929</v>
      </c>
      <c r="M581" s="3">
        <v>1913</v>
      </c>
      <c r="N581" s="3">
        <v>2024</v>
      </c>
      <c r="O581" s="3">
        <v>1926</v>
      </c>
      <c r="P581" s="3">
        <v>1401</v>
      </c>
      <c r="Q581" s="3">
        <v>2255</v>
      </c>
      <c r="R581" s="3">
        <v>1350</v>
      </c>
      <c r="S581" s="15">
        <f t="shared" si="10"/>
        <v>21025</v>
      </c>
    </row>
    <row r="582" spans="1:19" ht="12.75">
      <c r="A582" s="2" t="s">
        <v>46</v>
      </c>
      <c r="B582" s="2" t="s">
        <v>156</v>
      </c>
      <c r="C582" s="4">
        <v>1</v>
      </c>
      <c r="D582" s="5">
        <v>100</v>
      </c>
      <c r="E582" s="2" t="s">
        <v>169</v>
      </c>
      <c r="F582" s="2" t="s">
        <v>12</v>
      </c>
      <c r="G582" s="3">
        <v>2201</v>
      </c>
      <c r="H582" s="3">
        <v>1697</v>
      </c>
      <c r="I582" s="3">
        <v>2959</v>
      </c>
      <c r="J582" s="3">
        <v>3198</v>
      </c>
      <c r="K582" s="3">
        <v>2420</v>
      </c>
      <c r="L582" s="3">
        <v>2422</v>
      </c>
      <c r="M582" s="3">
        <v>2280</v>
      </c>
      <c r="N582" s="3">
        <v>1861</v>
      </c>
      <c r="O582" s="3">
        <v>2918</v>
      </c>
      <c r="P582" s="3">
        <v>2358</v>
      </c>
      <c r="Q582" s="3">
        <v>2582</v>
      </c>
      <c r="R582" s="3">
        <v>2085</v>
      </c>
      <c r="S582" s="15">
        <f t="shared" si="10"/>
        <v>28981</v>
      </c>
    </row>
    <row r="583" spans="1:19" ht="12.75">
      <c r="A583" s="2" t="s">
        <v>48</v>
      </c>
      <c r="B583" s="2" t="s">
        <v>156</v>
      </c>
      <c r="C583" s="4">
        <v>1</v>
      </c>
      <c r="D583" s="5">
        <v>100</v>
      </c>
      <c r="E583" s="2" t="s">
        <v>49</v>
      </c>
      <c r="F583" s="2" t="s">
        <v>12</v>
      </c>
      <c r="G583" s="3">
        <v>7378</v>
      </c>
      <c r="H583" s="3">
        <v>7498</v>
      </c>
      <c r="I583" s="3">
        <v>7598</v>
      </c>
      <c r="J583" s="3">
        <v>6745</v>
      </c>
      <c r="K583" s="3">
        <v>5864</v>
      </c>
      <c r="L583" s="3">
        <v>7296</v>
      </c>
      <c r="M583" s="3">
        <v>5771</v>
      </c>
      <c r="N583" s="3">
        <v>5395</v>
      </c>
      <c r="O583" s="3">
        <v>6700</v>
      </c>
      <c r="P583" s="3">
        <v>5567</v>
      </c>
      <c r="Q583" s="3">
        <v>6552</v>
      </c>
      <c r="R583" s="3">
        <v>5658</v>
      </c>
      <c r="S583" s="15">
        <f t="shared" si="10"/>
        <v>78022</v>
      </c>
    </row>
    <row r="584" spans="1:19" ht="12.75">
      <c r="A584" s="2" t="s">
        <v>158</v>
      </c>
      <c r="B584" s="2" t="s">
        <v>156</v>
      </c>
      <c r="C584" s="4">
        <v>1</v>
      </c>
      <c r="D584" s="5">
        <v>100</v>
      </c>
      <c r="E584" s="2" t="s">
        <v>159</v>
      </c>
      <c r="F584" s="2" t="s">
        <v>12</v>
      </c>
      <c r="G584" s="3">
        <v>60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15">
        <f t="shared" si="10"/>
        <v>60</v>
      </c>
    </row>
    <row r="585" spans="1:19" ht="12.75">
      <c r="A585" s="2" t="s">
        <v>178</v>
      </c>
      <c r="B585" s="2" t="s">
        <v>156</v>
      </c>
      <c r="C585" s="4">
        <v>1</v>
      </c>
      <c r="D585" s="5">
        <v>100</v>
      </c>
      <c r="E585" s="2" t="s">
        <v>179</v>
      </c>
      <c r="F585" s="2" t="s">
        <v>12</v>
      </c>
      <c r="G585" s="3">
        <v>4492</v>
      </c>
      <c r="H585" s="3">
        <v>3929</v>
      </c>
      <c r="I585" s="3">
        <v>4150</v>
      </c>
      <c r="J585" s="3">
        <v>4276</v>
      </c>
      <c r="K585" s="3">
        <v>3277</v>
      </c>
      <c r="L585" s="3">
        <v>4747</v>
      </c>
      <c r="M585" s="3">
        <v>4351</v>
      </c>
      <c r="N585" s="3">
        <v>4753</v>
      </c>
      <c r="O585" s="3">
        <v>5549</v>
      </c>
      <c r="P585" s="3">
        <v>4394</v>
      </c>
      <c r="Q585" s="3">
        <v>4678</v>
      </c>
      <c r="R585" s="3">
        <v>3594</v>
      </c>
      <c r="S585" s="15">
        <f t="shared" si="10"/>
        <v>52190</v>
      </c>
    </row>
    <row r="586" spans="1:19" ht="12.75">
      <c r="A586" s="2" t="s">
        <v>184</v>
      </c>
      <c r="B586" s="2" t="s">
        <v>156</v>
      </c>
      <c r="C586" s="4">
        <v>1</v>
      </c>
      <c r="D586" s="5">
        <v>100</v>
      </c>
      <c r="E586" s="2" t="s">
        <v>185</v>
      </c>
      <c r="F586" s="2" t="s">
        <v>12</v>
      </c>
      <c r="G586" s="3">
        <v>0</v>
      </c>
      <c r="H586" s="3">
        <v>0</v>
      </c>
      <c r="I586" s="3">
        <v>100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15">
        <f t="shared" si="10"/>
        <v>100</v>
      </c>
    </row>
    <row r="587" spans="1:19" ht="12.75">
      <c r="A587" s="2" t="s">
        <v>182</v>
      </c>
      <c r="B587" s="2" t="s">
        <v>156</v>
      </c>
      <c r="C587" s="4">
        <v>1</v>
      </c>
      <c r="D587" s="5">
        <v>100</v>
      </c>
      <c r="E587" s="2" t="s">
        <v>183</v>
      </c>
      <c r="F587" s="2" t="s">
        <v>12</v>
      </c>
      <c r="G587" s="3">
        <v>0</v>
      </c>
      <c r="H587" s="3">
        <v>0</v>
      </c>
      <c r="I587" s="3">
        <v>0</v>
      </c>
      <c r="J587" s="3">
        <v>28</v>
      </c>
      <c r="K587" s="3">
        <v>21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15">
        <f t="shared" si="10"/>
        <v>49</v>
      </c>
    </row>
    <row r="588" spans="1:19" ht="12.75">
      <c r="A588" s="2" t="s">
        <v>163</v>
      </c>
      <c r="B588" s="2" t="s">
        <v>156</v>
      </c>
      <c r="C588" s="4">
        <v>1</v>
      </c>
      <c r="D588" s="5">
        <v>100</v>
      </c>
      <c r="E588" s="2" t="s">
        <v>29</v>
      </c>
      <c r="F588" s="2" t="s">
        <v>12</v>
      </c>
      <c r="G588" s="3">
        <v>0</v>
      </c>
      <c r="H588" s="3">
        <v>0</v>
      </c>
      <c r="I588" s="3">
        <v>0</v>
      </c>
      <c r="J588" s="3">
        <v>0</v>
      </c>
      <c r="K588" s="3">
        <v>360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615</v>
      </c>
      <c r="S588" s="15">
        <f t="shared" si="10"/>
        <v>975</v>
      </c>
    </row>
    <row r="589" spans="1:19" ht="12.75">
      <c r="A589" s="2" t="s">
        <v>15</v>
      </c>
      <c r="B589" s="2" t="s">
        <v>156</v>
      </c>
      <c r="C589" s="4">
        <v>1</v>
      </c>
      <c r="D589" s="5">
        <v>12</v>
      </c>
      <c r="E589" s="2" t="s">
        <v>55</v>
      </c>
      <c r="F589" s="2" t="s">
        <v>62</v>
      </c>
      <c r="G589" s="3">
        <v>0</v>
      </c>
      <c r="H589" s="3">
        <v>0</v>
      </c>
      <c r="I589" s="3">
        <v>1</v>
      </c>
      <c r="J589" s="3">
        <v>0</v>
      </c>
      <c r="K589" s="3">
        <v>12</v>
      </c>
      <c r="L589" s="3">
        <v>0</v>
      </c>
      <c r="M589" s="3">
        <v>0</v>
      </c>
      <c r="N589" s="3">
        <v>30</v>
      </c>
      <c r="O589" s="3">
        <v>0</v>
      </c>
      <c r="P589" s="3">
        <v>30</v>
      </c>
      <c r="Q589" s="3">
        <v>30</v>
      </c>
      <c r="R589" s="3">
        <v>20</v>
      </c>
      <c r="S589" s="15">
        <f t="shared" si="10"/>
        <v>123</v>
      </c>
    </row>
    <row r="590" spans="1:19" ht="12.75">
      <c r="A590" s="2" t="s">
        <v>15</v>
      </c>
      <c r="B590" s="2" t="s">
        <v>156</v>
      </c>
      <c r="C590" s="4">
        <v>1</v>
      </c>
      <c r="D590" s="5">
        <v>12</v>
      </c>
      <c r="E590" s="2" t="s">
        <v>59</v>
      </c>
      <c r="F590" s="2" t="s">
        <v>62</v>
      </c>
      <c r="G590" s="3">
        <v>0</v>
      </c>
      <c r="H590" s="3">
        <v>46</v>
      </c>
      <c r="I590" s="3">
        <v>0</v>
      </c>
      <c r="J590" s="3">
        <v>0</v>
      </c>
      <c r="K590" s="3">
        <v>0</v>
      </c>
      <c r="L590" s="3">
        <v>10</v>
      </c>
      <c r="M590" s="3">
        <v>0</v>
      </c>
      <c r="N590" s="3">
        <v>0</v>
      </c>
      <c r="O590" s="3">
        <v>0</v>
      </c>
      <c r="P590" s="3">
        <v>44</v>
      </c>
      <c r="Q590" s="3">
        <v>0</v>
      </c>
      <c r="R590" s="3">
        <v>0</v>
      </c>
      <c r="S590" s="15">
        <f t="shared" si="10"/>
        <v>100</v>
      </c>
    </row>
    <row r="591" spans="1:19" ht="12.75">
      <c r="A591" s="2" t="s">
        <v>15</v>
      </c>
      <c r="B591" s="2" t="s">
        <v>156</v>
      </c>
      <c r="C591" s="4">
        <v>1</v>
      </c>
      <c r="D591" s="5">
        <v>12</v>
      </c>
      <c r="E591" s="2" t="s">
        <v>22</v>
      </c>
      <c r="F591" s="2" t="s">
        <v>62</v>
      </c>
      <c r="G591" s="3">
        <v>216</v>
      </c>
      <c r="H591" s="3">
        <v>90</v>
      </c>
      <c r="I591" s="3">
        <v>156</v>
      </c>
      <c r="J591" s="3">
        <v>90</v>
      </c>
      <c r="K591" s="3">
        <v>132</v>
      </c>
      <c r="L591" s="3">
        <v>96</v>
      </c>
      <c r="M591" s="3">
        <v>90</v>
      </c>
      <c r="N591" s="3">
        <v>132</v>
      </c>
      <c r="O591" s="3">
        <v>150</v>
      </c>
      <c r="P591" s="3">
        <v>60</v>
      </c>
      <c r="Q591" s="3">
        <v>264</v>
      </c>
      <c r="R591" s="3">
        <v>54</v>
      </c>
      <c r="S591" s="15">
        <f aca="true" t="shared" si="11" ref="S591:S660">SUM(G591:R591)</f>
        <v>1530</v>
      </c>
    </row>
    <row r="592" spans="1:19" ht="12.75">
      <c r="A592" s="2" t="s">
        <v>28</v>
      </c>
      <c r="B592" s="2" t="s">
        <v>156</v>
      </c>
      <c r="C592" s="4">
        <v>1</v>
      </c>
      <c r="D592" s="5">
        <v>6</v>
      </c>
      <c r="E592" s="2" t="s">
        <v>157</v>
      </c>
      <c r="F592" s="2" t="s">
        <v>62</v>
      </c>
      <c r="G592" s="3">
        <v>184</v>
      </c>
      <c r="H592" s="3">
        <v>340</v>
      </c>
      <c r="I592" s="3">
        <v>202</v>
      </c>
      <c r="J592" s="3">
        <v>300</v>
      </c>
      <c r="K592" s="3">
        <v>344</v>
      </c>
      <c r="L592" s="3">
        <v>316</v>
      </c>
      <c r="M592" s="3">
        <v>420</v>
      </c>
      <c r="N592" s="3">
        <v>268</v>
      </c>
      <c r="O592" s="3">
        <v>350</v>
      </c>
      <c r="P592" s="3">
        <v>253</v>
      </c>
      <c r="Q592" s="3">
        <v>383</v>
      </c>
      <c r="R592" s="3">
        <v>352</v>
      </c>
      <c r="S592" s="15">
        <f t="shared" si="11"/>
        <v>3712</v>
      </c>
    </row>
    <row r="593" spans="1:19" ht="12.75">
      <c r="A593" s="2" t="s">
        <v>60</v>
      </c>
      <c r="B593" s="2" t="s">
        <v>156</v>
      </c>
      <c r="C593" s="4">
        <v>1</v>
      </c>
      <c r="D593" s="5">
        <v>12</v>
      </c>
      <c r="E593" s="2" t="s">
        <v>61</v>
      </c>
      <c r="F593" s="2" t="s">
        <v>62</v>
      </c>
      <c r="G593" s="3">
        <v>497</v>
      </c>
      <c r="H593" s="3">
        <v>214</v>
      </c>
      <c r="I593" s="3">
        <v>116</v>
      </c>
      <c r="J593" s="3">
        <v>121</v>
      </c>
      <c r="K593" s="3">
        <v>136</v>
      </c>
      <c r="L593" s="3">
        <v>188</v>
      </c>
      <c r="M593" s="3">
        <v>280</v>
      </c>
      <c r="N593" s="3">
        <v>147</v>
      </c>
      <c r="O593" s="3">
        <v>43</v>
      </c>
      <c r="P593" s="3">
        <v>417</v>
      </c>
      <c r="Q593" s="3">
        <v>207</v>
      </c>
      <c r="R593" s="3">
        <v>265</v>
      </c>
      <c r="S593" s="15">
        <f t="shared" si="11"/>
        <v>2631</v>
      </c>
    </row>
    <row r="594" spans="1:19" ht="12.75">
      <c r="A594" s="2" t="s">
        <v>60</v>
      </c>
      <c r="B594" s="2" t="s">
        <v>156</v>
      </c>
      <c r="C594" s="4">
        <v>1</v>
      </c>
      <c r="D594" s="5">
        <v>12</v>
      </c>
      <c r="E594" s="2" t="s">
        <v>85</v>
      </c>
      <c r="F594" s="2" t="s">
        <v>62</v>
      </c>
      <c r="G594" s="3">
        <v>469</v>
      </c>
      <c r="H594" s="3">
        <v>578</v>
      </c>
      <c r="I594" s="3">
        <v>481</v>
      </c>
      <c r="J594" s="3">
        <v>590</v>
      </c>
      <c r="K594" s="3">
        <v>764</v>
      </c>
      <c r="L594" s="3">
        <v>673</v>
      </c>
      <c r="M594" s="3">
        <v>592</v>
      </c>
      <c r="N594" s="3">
        <v>658</v>
      </c>
      <c r="O594" s="3">
        <v>536</v>
      </c>
      <c r="P594" s="3">
        <v>642</v>
      </c>
      <c r="Q594" s="3">
        <v>503</v>
      </c>
      <c r="R594" s="3">
        <v>438</v>
      </c>
      <c r="S594" s="15">
        <f t="shared" si="11"/>
        <v>6924</v>
      </c>
    </row>
    <row r="595" spans="1:19" ht="12.75">
      <c r="A595" s="2" t="s">
        <v>66</v>
      </c>
      <c r="B595" s="2" t="s">
        <v>156</v>
      </c>
      <c r="C595" s="4">
        <v>1</v>
      </c>
      <c r="D595" s="5">
        <v>2.5</v>
      </c>
      <c r="E595" s="2" t="s">
        <v>8</v>
      </c>
      <c r="F595" s="2" t="s">
        <v>83</v>
      </c>
      <c r="G595" s="3">
        <v>2637.5</v>
      </c>
      <c r="H595" s="3">
        <v>2502.5</v>
      </c>
      <c r="I595" s="3">
        <v>2657.5</v>
      </c>
      <c r="J595" s="3">
        <v>2727.5</v>
      </c>
      <c r="K595" s="3">
        <v>2412.5</v>
      </c>
      <c r="L595" s="3">
        <v>2835</v>
      </c>
      <c r="M595" s="3">
        <v>2617.5</v>
      </c>
      <c r="N595" s="3">
        <v>2725</v>
      </c>
      <c r="O595" s="3">
        <v>2622.5</v>
      </c>
      <c r="P595" s="3">
        <v>2645</v>
      </c>
      <c r="Q595" s="3">
        <v>2792.5</v>
      </c>
      <c r="R595" s="3">
        <v>2642.5</v>
      </c>
      <c r="S595" s="15">
        <f t="shared" si="11"/>
        <v>31817.5</v>
      </c>
    </row>
    <row r="596" spans="1:19" ht="12.75">
      <c r="A596" s="2" t="s">
        <v>93</v>
      </c>
      <c r="B596" s="2" t="s">
        <v>156</v>
      </c>
      <c r="C596" s="4">
        <v>1</v>
      </c>
      <c r="D596" s="5">
        <v>30</v>
      </c>
      <c r="E596" s="2" t="s">
        <v>11</v>
      </c>
      <c r="F596" s="2" t="s">
        <v>109</v>
      </c>
      <c r="G596" s="3">
        <v>19054</v>
      </c>
      <c r="H596" s="3">
        <v>20073</v>
      </c>
      <c r="I596" s="3">
        <v>22514</v>
      </c>
      <c r="J596" s="3">
        <v>21091</v>
      </c>
      <c r="K596" s="3">
        <v>20188</v>
      </c>
      <c r="L596" s="3">
        <v>23675</v>
      </c>
      <c r="M596" s="3">
        <v>21142</v>
      </c>
      <c r="N596" s="3">
        <v>21179</v>
      </c>
      <c r="O596" s="3">
        <v>21795</v>
      </c>
      <c r="P596" s="3">
        <v>19999</v>
      </c>
      <c r="Q596" s="3">
        <v>22383</v>
      </c>
      <c r="R596" s="3">
        <v>20050</v>
      </c>
      <c r="S596" s="15">
        <f t="shared" si="11"/>
        <v>253143</v>
      </c>
    </row>
    <row r="597" spans="1:19" ht="12.75">
      <c r="A597" s="2" t="s">
        <v>93</v>
      </c>
      <c r="B597" s="2" t="s">
        <v>156</v>
      </c>
      <c r="C597" s="4">
        <v>1</v>
      </c>
      <c r="D597" s="5">
        <v>30</v>
      </c>
      <c r="E597" s="2" t="s">
        <v>82</v>
      </c>
      <c r="F597" s="2" t="s">
        <v>109</v>
      </c>
      <c r="G597" s="3">
        <v>31873</v>
      </c>
      <c r="H597" s="3">
        <v>31200</v>
      </c>
      <c r="I597" s="3">
        <v>31266</v>
      </c>
      <c r="J597" s="3">
        <v>31821</v>
      </c>
      <c r="K597" s="3">
        <v>28417</v>
      </c>
      <c r="L597" s="3">
        <v>30469</v>
      </c>
      <c r="M597" s="3">
        <v>28978</v>
      </c>
      <c r="N597" s="3">
        <v>30397</v>
      </c>
      <c r="O597" s="3">
        <v>28254</v>
      </c>
      <c r="P597" s="3">
        <v>27959</v>
      </c>
      <c r="Q597" s="3">
        <v>28478</v>
      </c>
      <c r="R597" s="3">
        <v>26946</v>
      </c>
      <c r="S597" s="15">
        <f t="shared" si="11"/>
        <v>356058</v>
      </c>
    </row>
    <row r="598" spans="1:19" ht="12.75">
      <c r="A598" s="2" t="s">
        <v>93</v>
      </c>
      <c r="B598" s="2" t="s">
        <v>156</v>
      </c>
      <c r="C598" s="4">
        <v>1</v>
      </c>
      <c r="D598" s="5">
        <v>30</v>
      </c>
      <c r="E598" s="2" t="s">
        <v>110</v>
      </c>
      <c r="F598" s="2" t="s">
        <v>109</v>
      </c>
      <c r="G598" s="3">
        <v>21405</v>
      </c>
      <c r="H598" s="3">
        <v>20685</v>
      </c>
      <c r="I598" s="3">
        <v>21373</v>
      </c>
      <c r="J598" s="3">
        <v>20097</v>
      </c>
      <c r="K598" s="3">
        <v>19002</v>
      </c>
      <c r="L598" s="3">
        <v>20598</v>
      </c>
      <c r="M598" s="3">
        <v>19153</v>
      </c>
      <c r="N598" s="3">
        <v>19255</v>
      </c>
      <c r="O598" s="3">
        <v>18748</v>
      </c>
      <c r="P598" s="3">
        <v>18367</v>
      </c>
      <c r="Q598" s="3">
        <v>19479</v>
      </c>
      <c r="R598" s="3">
        <v>18254</v>
      </c>
      <c r="S598" s="15">
        <f t="shared" si="11"/>
        <v>236416</v>
      </c>
    </row>
    <row r="599" spans="1:19" ht="12.75">
      <c r="A599" s="2" t="s">
        <v>75</v>
      </c>
      <c r="B599" s="2" t="s">
        <v>156</v>
      </c>
      <c r="C599" s="4">
        <v>1</v>
      </c>
      <c r="D599" s="5">
        <v>1</v>
      </c>
      <c r="E599" s="2" t="s">
        <v>76</v>
      </c>
      <c r="F599" s="2" t="s">
        <v>77</v>
      </c>
      <c r="G599" s="3">
        <v>20</v>
      </c>
      <c r="H599" s="3">
        <v>30</v>
      </c>
      <c r="I599" s="3">
        <v>0</v>
      </c>
      <c r="J599" s="3">
        <v>0</v>
      </c>
      <c r="K599" s="3">
        <v>20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15">
        <f t="shared" si="11"/>
        <v>70</v>
      </c>
    </row>
    <row r="600" spans="1:19" ht="12.75">
      <c r="A600" s="2" t="s">
        <v>75</v>
      </c>
      <c r="B600" s="2" t="s">
        <v>156</v>
      </c>
      <c r="C600" s="4">
        <v>1</v>
      </c>
      <c r="D600" s="5">
        <v>1</v>
      </c>
      <c r="E600" s="2" t="s">
        <v>78</v>
      </c>
      <c r="F600" s="2" t="s">
        <v>77</v>
      </c>
      <c r="G600" s="3">
        <v>10</v>
      </c>
      <c r="H600" s="3">
        <v>10</v>
      </c>
      <c r="I600" s="3">
        <v>25</v>
      </c>
      <c r="J600" s="3">
        <v>0</v>
      </c>
      <c r="K600" s="3">
        <v>0</v>
      </c>
      <c r="L600" s="3">
        <v>4</v>
      </c>
      <c r="M600" s="3">
        <v>0</v>
      </c>
      <c r="N600" s="3">
        <v>3</v>
      </c>
      <c r="O600" s="3">
        <v>0</v>
      </c>
      <c r="P600" s="3">
        <v>0</v>
      </c>
      <c r="Q600" s="3">
        <v>0</v>
      </c>
      <c r="R600" s="3">
        <v>0</v>
      </c>
      <c r="S600" s="15">
        <f t="shared" si="11"/>
        <v>52</v>
      </c>
    </row>
    <row r="601" spans="1:19" ht="12.75">
      <c r="A601" s="2" t="s">
        <v>75</v>
      </c>
      <c r="B601" s="2" t="s">
        <v>156</v>
      </c>
      <c r="C601" s="4">
        <v>1</v>
      </c>
      <c r="D601" s="5">
        <v>1</v>
      </c>
      <c r="E601" s="2" t="s">
        <v>79</v>
      </c>
      <c r="F601" s="2" t="s">
        <v>77</v>
      </c>
      <c r="G601" s="3">
        <v>10</v>
      </c>
      <c r="H601" s="3">
        <v>0</v>
      </c>
      <c r="I601" s="3">
        <v>0</v>
      </c>
      <c r="J601" s="3">
        <v>2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15">
        <f t="shared" si="11"/>
        <v>12</v>
      </c>
    </row>
    <row r="602" spans="1:19" ht="12.75">
      <c r="A602" s="2" t="s">
        <v>75</v>
      </c>
      <c r="B602" s="2" t="s">
        <v>156</v>
      </c>
      <c r="C602" s="4">
        <v>1</v>
      </c>
      <c r="D602" s="5">
        <v>1</v>
      </c>
      <c r="E602" s="2" t="s">
        <v>80</v>
      </c>
      <c r="F602" s="2" t="s">
        <v>77</v>
      </c>
      <c r="G602" s="3">
        <v>0</v>
      </c>
      <c r="H602" s="3">
        <v>10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15">
        <f t="shared" si="11"/>
        <v>10</v>
      </c>
    </row>
    <row r="603" spans="1:19" ht="12.75">
      <c r="A603" s="2" t="s">
        <v>75</v>
      </c>
      <c r="B603" s="2" t="s">
        <v>156</v>
      </c>
      <c r="C603" s="4">
        <v>1</v>
      </c>
      <c r="D603" s="5">
        <v>5</v>
      </c>
      <c r="E603" s="2" t="s">
        <v>129</v>
      </c>
      <c r="F603" s="2" t="s">
        <v>77</v>
      </c>
      <c r="G603" s="3">
        <v>10627</v>
      </c>
      <c r="H603" s="3">
        <v>11059</v>
      </c>
      <c r="I603" s="3">
        <v>11361</v>
      </c>
      <c r="J603" s="3">
        <v>12282</v>
      </c>
      <c r="K603" s="3">
        <v>11022</v>
      </c>
      <c r="L603" s="3">
        <v>12644</v>
      </c>
      <c r="M603" s="3">
        <v>11887</v>
      </c>
      <c r="N603" s="3">
        <v>11977</v>
      </c>
      <c r="O603" s="3">
        <v>12215</v>
      </c>
      <c r="P603" s="3">
        <v>12571</v>
      </c>
      <c r="Q603" s="3">
        <v>12997</v>
      </c>
      <c r="R603" s="3">
        <v>12945</v>
      </c>
      <c r="S603" s="15">
        <f t="shared" si="11"/>
        <v>143587</v>
      </c>
    </row>
    <row r="604" spans="1:19" ht="12.75">
      <c r="A604" s="2" t="s">
        <v>75</v>
      </c>
      <c r="B604" s="2" t="s">
        <v>156</v>
      </c>
      <c r="C604" s="4">
        <v>1</v>
      </c>
      <c r="D604" s="5">
        <v>5</v>
      </c>
      <c r="E604" s="2" t="s">
        <v>76</v>
      </c>
      <c r="F604" s="2" t="s">
        <v>77</v>
      </c>
      <c r="G604" s="3">
        <v>35838</v>
      </c>
      <c r="H604" s="3">
        <v>35754</v>
      </c>
      <c r="I604" s="3">
        <v>37566</v>
      </c>
      <c r="J604" s="3">
        <v>35348</v>
      </c>
      <c r="K604" s="3">
        <v>32036</v>
      </c>
      <c r="L604" s="3">
        <v>38305</v>
      </c>
      <c r="M604" s="3">
        <v>36695</v>
      </c>
      <c r="N604" s="3">
        <v>35271</v>
      </c>
      <c r="O604" s="3">
        <v>36327</v>
      </c>
      <c r="P604" s="3">
        <v>34924</v>
      </c>
      <c r="Q604" s="3">
        <v>37847</v>
      </c>
      <c r="R604" s="3">
        <v>36241</v>
      </c>
      <c r="S604" s="15">
        <f t="shared" si="11"/>
        <v>432152</v>
      </c>
    </row>
    <row r="605" spans="1:19" ht="12.75">
      <c r="A605" s="2" t="s">
        <v>75</v>
      </c>
      <c r="B605" s="2" t="s">
        <v>156</v>
      </c>
      <c r="C605" s="4">
        <v>1</v>
      </c>
      <c r="D605" s="5">
        <v>5</v>
      </c>
      <c r="E605" s="2" t="s">
        <v>78</v>
      </c>
      <c r="F605" s="2" t="s">
        <v>77</v>
      </c>
      <c r="G605" s="3">
        <v>34712</v>
      </c>
      <c r="H605" s="3">
        <v>34916</v>
      </c>
      <c r="I605" s="3">
        <v>36623</v>
      </c>
      <c r="J605" s="3">
        <v>35097</v>
      </c>
      <c r="K605" s="3">
        <v>31491</v>
      </c>
      <c r="L605" s="3">
        <v>35852</v>
      </c>
      <c r="M605" s="3">
        <v>34690</v>
      </c>
      <c r="N605" s="3">
        <v>34593</v>
      </c>
      <c r="O605" s="3">
        <v>36465</v>
      </c>
      <c r="P605" s="3">
        <v>34740</v>
      </c>
      <c r="Q605" s="3">
        <v>36085</v>
      </c>
      <c r="R605" s="3">
        <v>35058</v>
      </c>
      <c r="S605" s="15">
        <f t="shared" si="11"/>
        <v>420322</v>
      </c>
    </row>
    <row r="606" spans="1:19" ht="12.75">
      <c r="A606" s="2" t="s">
        <v>75</v>
      </c>
      <c r="B606" s="2" t="s">
        <v>156</v>
      </c>
      <c r="C606" s="4">
        <v>1</v>
      </c>
      <c r="D606" s="5">
        <v>5</v>
      </c>
      <c r="E606" s="2" t="s">
        <v>79</v>
      </c>
      <c r="F606" s="2" t="s">
        <v>77</v>
      </c>
      <c r="G606" s="3">
        <v>23498</v>
      </c>
      <c r="H606" s="3">
        <v>23262</v>
      </c>
      <c r="I606" s="3">
        <v>24620</v>
      </c>
      <c r="J606" s="3">
        <v>23191</v>
      </c>
      <c r="K606" s="3">
        <v>21888</v>
      </c>
      <c r="L606" s="3">
        <v>24616</v>
      </c>
      <c r="M606" s="3">
        <v>23643</v>
      </c>
      <c r="N606" s="3">
        <v>24087</v>
      </c>
      <c r="O606" s="3">
        <v>25303</v>
      </c>
      <c r="P606" s="3">
        <v>24106</v>
      </c>
      <c r="Q606" s="3">
        <v>24668</v>
      </c>
      <c r="R606" s="3">
        <v>24394</v>
      </c>
      <c r="S606" s="15">
        <f t="shared" si="11"/>
        <v>287276</v>
      </c>
    </row>
    <row r="607" spans="1:19" ht="12.75">
      <c r="A607" s="2" t="s">
        <v>75</v>
      </c>
      <c r="B607" s="2" t="s">
        <v>156</v>
      </c>
      <c r="C607" s="4">
        <v>1</v>
      </c>
      <c r="D607" s="5">
        <v>5</v>
      </c>
      <c r="E607" s="2" t="s">
        <v>80</v>
      </c>
      <c r="F607" s="2" t="s">
        <v>77</v>
      </c>
      <c r="G607" s="3">
        <v>30882</v>
      </c>
      <c r="H607" s="3">
        <v>30976</v>
      </c>
      <c r="I607" s="3">
        <v>31911</v>
      </c>
      <c r="J607" s="3">
        <v>30494</v>
      </c>
      <c r="K607" s="3">
        <v>28747</v>
      </c>
      <c r="L607" s="3">
        <v>32262</v>
      </c>
      <c r="M607" s="3">
        <v>30193</v>
      </c>
      <c r="N607" s="3">
        <v>30899</v>
      </c>
      <c r="O607" s="3">
        <v>31630</v>
      </c>
      <c r="P607" s="3">
        <v>30379</v>
      </c>
      <c r="Q607" s="3">
        <v>32421</v>
      </c>
      <c r="R607" s="3">
        <v>31227</v>
      </c>
      <c r="S607" s="15">
        <f t="shared" si="11"/>
        <v>372021</v>
      </c>
    </row>
    <row r="608" spans="1:19" ht="12.75">
      <c r="A608" s="2" t="s">
        <v>15</v>
      </c>
      <c r="B608" s="2" t="s">
        <v>156</v>
      </c>
      <c r="C608" s="4">
        <v>1</v>
      </c>
      <c r="D608" s="5">
        <v>15</v>
      </c>
      <c r="E608" s="2" t="s">
        <v>19</v>
      </c>
      <c r="F608" s="2" t="s">
        <v>10</v>
      </c>
      <c r="G608" s="3">
        <v>2</v>
      </c>
      <c r="H608" s="3">
        <v>60</v>
      </c>
      <c r="I608" s="3">
        <v>270</v>
      </c>
      <c r="J608" s="3">
        <v>75</v>
      </c>
      <c r="K608" s="3">
        <v>0</v>
      </c>
      <c r="L608" s="3">
        <v>75</v>
      </c>
      <c r="M608" s="3">
        <v>0</v>
      </c>
      <c r="N608" s="3">
        <v>0</v>
      </c>
      <c r="O608" s="3">
        <v>45</v>
      </c>
      <c r="P608" s="3">
        <v>30</v>
      </c>
      <c r="Q608" s="3">
        <v>0</v>
      </c>
      <c r="R608" s="3">
        <v>0</v>
      </c>
      <c r="S608" s="15">
        <f t="shared" si="11"/>
        <v>557</v>
      </c>
    </row>
    <row r="609" spans="1:19" ht="12.75">
      <c r="A609" s="2" t="s">
        <v>15</v>
      </c>
      <c r="B609" s="2" t="s">
        <v>156</v>
      </c>
      <c r="C609" s="4">
        <v>1</v>
      </c>
      <c r="D609" s="5">
        <v>30</v>
      </c>
      <c r="E609" s="2" t="s">
        <v>19</v>
      </c>
      <c r="F609" s="2" t="s">
        <v>10</v>
      </c>
      <c r="G609" s="3">
        <v>12406</v>
      </c>
      <c r="H609" s="3">
        <v>13733.5</v>
      </c>
      <c r="I609" s="3">
        <v>16952</v>
      </c>
      <c r="J609" s="3">
        <v>16029.5</v>
      </c>
      <c r="K609" s="3">
        <v>12936.75</v>
      </c>
      <c r="L609" s="3">
        <v>15712.25</v>
      </c>
      <c r="M609" s="3">
        <v>14430</v>
      </c>
      <c r="N609" s="3">
        <v>14552.5</v>
      </c>
      <c r="O609" s="3">
        <v>12403.75</v>
      </c>
      <c r="P609" s="3">
        <v>14277</v>
      </c>
      <c r="Q609" s="3">
        <v>13910</v>
      </c>
      <c r="R609" s="3">
        <v>14500.5</v>
      </c>
      <c r="S609" s="15">
        <f t="shared" si="11"/>
        <v>171843.75</v>
      </c>
    </row>
    <row r="610" spans="1:19" ht="12.75">
      <c r="A610" s="2" t="s">
        <v>15</v>
      </c>
      <c r="B610" s="2" t="s">
        <v>156</v>
      </c>
      <c r="C610" s="4">
        <v>1</v>
      </c>
      <c r="D610" s="5">
        <v>100</v>
      </c>
      <c r="E610" s="2" t="s">
        <v>17</v>
      </c>
      <c r="F610" s="2" t="s">
        <v>10</v>
      </c>
      <c r="G610" s="3">
        <v>3245</v>
      </c>
      <c r="H610" s="3">
        <v>2870</v>
      </c>
      <c r="I610" s="3">
        <v>1910</v>
      </c>
      <c r="J610" s="3">
        <v>2029</v>
      </c>
      <c r="K610" s="3">
        <v>1250</v>
      </c>
      <c r="L610" s="3">
        <v>1800</v>
      </c>
      <c r="M610" s="3">
        <v>1450</v>
      </c>
      <c r="N610" s="3">
        <v>2510</v>
      </c>
      <c r="O610" s="3">
        <v>2170</v>
      </c>
      <c r="P610" s="3">
        <v>880</v>
      </c>
      <c r="Q610" s="3">
        <v>2131.25</v>
      </c>
      <c r="R610" s="3">
        <v>1570</v>
      </c>
      <c r="S610" s="15">
        <f t="shared" si="11"/>
        <v>23815.25</v>
      </c>
    </row>
    <row r="611" spans="1:19" ht="12.75">
      <c r="A611" s="2" t="s">
        <v>15</v>
      </c>
      <c r="B611" s="2" t="s">
        <v>156</v>
      </c>
      <c r="C611" s="4">
        <v>1</v>
      </c>
      <c r="D611" s="5">
        <v>100</v>
      </c>
      <c r="E611" s="2" t="s">
        <v>18</v>
      </c>
      <c r="F611" s="2" t="s">
        <v>10</v>
      </c>
      <c r="G611" s="3">
        <v>1030</v>
      </c>
      <c r="H611" s="3">
        <v>1725</v>
      </c>
      <c r="I611" s="3">
        <v>1230</v>
      </c>
      <c r="J611" s="3">
        <v>1180</v>
      </c>
      <c r="K611" s="3">
        <v>2640</v>
      </c>
      <c r="L611" s="3">
        <v>1910</v>
      </c>
      <c r="M611" s="3">
        <v>302.5</v>
      </c>
      <c r="N611" s="3">
        <v>1492</v>
      </c>
      <c r="O611" s="3">
        <v>960</v>
      </c>
      <c r="P611" s="3">
        <v>710</v>
      </c>
      <c r="Q611" s="3">
        <v>1175</v>
      </c>
      <c r="R611" s="3">
        <v>1257</v>
      </c>
      <c r="S611" s="15">
        <f t="shared" si="11"/>
        <v>15611.5</v>
      </c>
    </row>
    <row r="612" spans="1:19" ht="12.75">
      <c r="A612" s="2" t="s">
        <v>15</v>
      </c>
      <c r="B612" s="2" t="s">
        <v>156</v>
      </c>
      <c r="C612" s="4">
        <v>1</v>
      </c>
      <c r="D612" s="5">
        <v>120</v>
      </c>
      <c r="E612" s="2" t="s">
        <v>19</v>
      </c>
      <c r="F612" s="2" t="s">
        <v>10</v>
      </c>
      <c r="G612" s="3">
        <v>8225</v>
      </c>
      <c r="H612" s="3">
        <v>9460</v>
      </c>
      <c r="I612" s="3">
        <v>12805</v>
      </c>
      <c r="J612" s="3">
        <v>8709</v>
      </c>
      <c r="K612" s="3">
        <v>11402</v>
      </c>
      <c r="L612" s="3">
        <v>10693.5</v>
      </c>
      <c r="M612" s="3">
        <v>8352.25</v>
      </c>
      <c r="N612" s="3">
        <v>9170</v>
      </c>
      <c r="O612" s="3">
        <v>9863</v>
      </c>
      <c r="P612" s="3">
        <v>10783</v>
      </c>
      <c r="Q612" s="3">
        <v>8761</v>
      </c>
      <c r="R612" s="3">
        <v>9126</v>
      </c>
      <c r="S612" s="15">
        <f t="shared" si="11"/>
        <v>117349.75</v>
      </c>
    </row>
    <row r="613" spans="1:19" ht="12.75">
      <c r="A613" s="2" t="s">
        <v>15</v>
      </c>
      <c r="B613" s="2" t="s">
        <v>156</v>
      </c>
      <c r="C613" s="4">
        <v>1</v>
      </c>
      <c r="D613" s="5">
        <v>240</v>
      </c>
      <c r="E613" s="2" t="s">
        <v>19</v>
      </c>
      <c r="F613" s="2" t="s">
        <v>10</v>
      </c>
      <c r="G613" s="3">
        <v>3402</v>
      </c>
      <c r="H613" s="3">
        <v>2937</v>
      </c>
      <c r="I613" s="3">
        <v>2345</v>
      </c>
      <c r="J613" s="3">
        <v>1415</v>
      </c>
      <c r="K613" s="3">
        <v>1826</v>
      </c>
      <c r="L613" s="3">
        <v>1856</v>
      </c>
      <c r="M613" s="3">
        <v>525</v>
      </c>
      <c r="N613" s="3">
        <v>1280</v>
      </c>
      <c r="O613" s="3">
        <v>809</v>
      </c>
      <c r="P613" s="3">
        <v>355</v>
      </c>
      <c r="Q613" s="3">
        <v>740</v>
      </c>
      <c r="R613" s="3">
        <v>697</v>
      </c>
      <c r="S613" s="15">
        <f t="shared" si="11"/>
        <v>18187</v>
      </c>
    </row>
    <row r="614" spans="1:19" ht="12.75">
      <c r="A614" s="2" t="s">
        <v>15</v>
      </c>
      <c r="B614" s="2" t="s">
        <v>156</v>
      </c>
      <c r="C614" s="4">
        <v>1</v>
      </c>
      <c r="D614" s="5">
        <v>500</v>
      </c>
      <c r="E614" s="2" t="s">
        <v>17</v>
      </c>
      <c r="F614" s="2" t="s">
        <v>10</v>
      </c>
      <c r="G614" s="3">
        <v>24597</v>
      </c>
      <c r="H614" s="3">
        <v>27694</v>
      </c>
      <c r="I614" s="3">
        <v>19725</v>
      </c>
      <c r="J614" s="3">
        <v>21115</v>
      </c>
      <c r="K614" s="3">
        <v>19885.9</v>
      </c>
      <c r="L614" s="3">
        <v>14090</v>
      </c>
      <c r="M614" s="3">
        <v>19305</v>
      </c>
      <c r="N614" s="3">
        <v>14946</v>
      </c>
      <c r="O614" s="3">
        <v>25118</v>
      </c>
      <c r="P614" s="3">
        <v>28697</v>
      </c>
      <c r="Q614" s="3">
        <v>23589</v>
      </c>
      <c r="R614" s="3">
        <v>22480</v>
      </c>
      <c r="S614" s="15">
        <f t="shared" si="11"/>
        <v>261241.9</v>
      </c>
    </row>
    <row r="615" spans="1:19" ht="12.75">
      <c r="A615" s="2" t="s">
        <v>15</v>
      </c>
      <c r="B615" s="2" t="s">
        <v>156</v>
      </c>
      <c r="C615" s="4">
        <v>1</v>
      </c>
      <c r="D615" s="5">
        <v>500</v>
      </c>
      <c r="E615" s="2" t="s">
        <v>18</v>
      </c>
      <c r="F615" s="2" t="s">
        <v>10</v>
      </c>
      <c r="G615" s="3">
        <v>6420</v>
      </c>
      <c r="H615" s="3">
        <v>7917.5</v>
      </c>
      <c r="I615" s="3">
        <v>6305</v>
      </c>
      <c r="J615" s="3">
        <v>5010</v>
      </c>
      <c r="K615" s="3">
        <v>4240</v>
      </c>
      <c r="L615" s="3">
        <v>6550</v>
      </c>
      <c r="M615" s="3">
        <v>6590</v>
      </c>
      <c r="N615" s="3">
        <v>6710.5</v>
      </c>
      <c r="O615" s="3">
        <v>5225</v>
      </c>
      <c r="P615" s="3">
        <v>7910</v>
      </c>
      <c r="Q615" s="3">
        <v>4345</v>
      </c>
      <c r="R615" s="3">
        <v>6005</v>
      </c>
      <c r="S615" s="15">
        <f t="shared" si="11"/>
        <v>73228</v>
      </c>
    </row>
    <row r="616" spans="1:19" ht="12.75">
      <c r="A616" s="2" t="s">
        <v>15</v>
      </c>
      <c r="B616" s="61" t="s">
        <v>156</v>
      </c>
      <c r="C616" s="4">
        <v>30</v>
      </c>
      <c r="D616" s="5">
        <v>1</v>
      </c>
      <c r="E616" s="2" t="s">
        <v>19</v>
      </c>
      <c r="F616" s="2" t="s">
        <v>10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15">
        <f t="shared" si="11"/>
        <v>0</v>
      </c>
    </row>
    <row r="617" spans="1:19" ht="12.75">
      <c r="A617" s="2" t="s">
        <v>15</v>
      </c>
      <c r="B617" s="2" t="s">
        <v>156</v>
      </c>
      <c r="C617" s="4">
        <v>40</v>
      </c>
      <c r="D617" s="5">
        <v>5</v>
      </c>
      <c r="E617" s="2" t="s">
        <v>17</v>
      </c>
      <c r="F617" s="2" t="s">
        <v>10</v>
      </c>
      <c r="G617" s="3">
        <v>5</v>
      </c>
      <c r="H617" s="3">
        <v>0</v>
      </c>
      <c r="I617" s="3">
        <v>820</v>
      </c>
      <c r="J617" s="3">
        <v>56</v>
      </c>
      <c r="K617" s="3">
        <v>5</v>
      </c>
      <c r="L617" s="3">
        <v>45</v>
      </c>
      <c r="M617" s="3">
        <v>0</v>
      </c>
      <c r="N617" s="3">
        <v>0</v>
      </c>
      <c r="O617" s="3">
        <v>25</v>
      </c>
      <c r="P617" s="3">
        <v>155</v>
      </c>
      <c r="Q617" s="3">
        <v>55</v>
      </c>
      <c r="R617" s="3">
        <v>50</v>
      </c>
      <c r="S617" s="15">
        <f t="shared" si="11"/>
        <v>1216</v>
      </c>
    </row>
    <row r="618" spans="1:19" ht="12.75">
      <c r="A618" s="2" t="s">
        <v>15</v>
      </c>
      <c r="B618" s="61" t="s">
        <v>156</v>
      </c>
      <c r="C618" s="4">
        <v>40</v>
      </c>
      <c r="D618" s="5">
        <v>10</v>
      </c>
      <c r="E618" s="2" t="s">
        <v>17</v>
      </c>
      <c r="F618" s="2" t="s">
        <v>10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15">
        <f t="shared" si="11"/>
        <v>0</v>
      </c>
    </row>
    <row r="619" spans="1:19" ht="12.75">
      <c r="A619" s="2" t="s">
        <v>58</v>
      </c>
      <c r="B619" s="2" t="s">
        <v>156</v>
      </c>
      <c r="C619" s="4">
        <v>1</v>
      </c>
      <c r="D619" s="5">
        <v>500</v>
      </c>
      <c r="E619" s="2" t="s">
        <v>54</v>
      </c>
      <c r="F619" s="2" t="s">
        <v>10</v>
      </c>
      <c r="G619" s="3">
        <v>8250</v>
      </c>
      <c r="H619" s="3">
        <v>9294</v>
      </c>
      <c r="I619" s="3">
        <v>4689</v>
      </c>
      <c r="J619" s="3">
        <v>4822</v>
      </c>
      <c r="K619" s="3">
        <v>5299</v>
      </c>
      <c r="L619" s="3">
        <v>7022</v>
      </c>
      <c r="M619" s="3">
        <v>10519</v>
      </c>
      <c r="N619" s="3">
        <v>8778.4</v>
      </c>
      <c r="O619" s="3">
        <v>10825</v>
      </c>
      <c r="P619" s="3">
        <v>9770</v>
      </c>
      <c r="Q619" s="3">
        <v>10504</v>
      </c>
      <c r="R619" s="3">
        <v>9285</v>
      </c>
      <c r="S619" s="15">
        <f t="shared" si="11"/>
        <v>99057.4</v>
      </c>
    </row>
    <row r="620" spans="1:19" ht="12.75">
      <c r="A620" s="2" t="s">
        <v>58</v>
      </c>
      <c r="B620" s="2" t="s">
        <v>156</v>
      </c>
      <c r="C620" s="4">
        <v>1</v>
      </c>
      <c r="D620" s="5">
        <v>500</v>
      </c>
      <c r="E620" s="2" t="s">
        <v>17</v>
      </c>
      <c r="F620" s="2" t="s">
        <v>10</v>
      </c>
      <c r="G620" s="3">
        <v>7375</v>
      </c>
      <c r="H620" s="3">
        <v>2324</v>
      </c>
      <c r="I620" s="3">
        <v>3522</v>
      </c>
      <c r="J620" s="3">
        <v>2690</v>
      </c>
      <c r="K620" s="3">
        <v>1620</v>
      </c>
      <c r="L620" s="3">
        <v>2093.15</v>
      </c>
      <c r="M620" s="3">
        <v>1215</v>
      </c>
      <c r="N620" s="3">
        <v>870</v>
      </c>
      <c r="O620" s="3">
        <v>3280</v>
      </c>
      <c r="P620" s="3">
        <v>2307</v>
      </c>
      <c r="Q620" s="3">
        <v>2415</v>
      </c>
      <c r="R620" s="3">
        <v>2220</v>
      </c>
      <c r="S620" s="15">
        <f t="shared" si="11"/>
        <v>31931.15</v>
      </c>
    </row>
    <row r="621" spans="1:19" ht="12.75">
      <c r="A621" s="2" t="s">
        <v>39</v>
      </c>
      <c r="B621" s="2" t="s">
        <v>156</v>
      </c>
      <c r="C621" s="4">
        <v>1</v>
      </c>
      <c r="D621" s="5">
        <v>118</v>
      </c>
      <c r="E621" s="2" t="s">
        <v>127</v>
      </c>
      <c r="F621" s="2" t="s">
        <v>10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2700</v>
      </c>
      <c r="R621" s="3">
        <v>1008</v>
      </c>
      <c r="S621" s="15">
        <f t="shared" si="11"/>
        <v>3708</v>
      </c>
    </row>
    <row r="622" spans="1:19" ht="12.75">
      <c r="A622" s="2" t="s">
        <v>39</v>
      </c>
      <c r="B622" s="2" t="s">
        <v>156</v>
      </c>
      <c r="C622" s="4">
        <v>1</v>
      </c>
      <c r="D622" s="5">
        <v>118</v>
      </c>
      <c r="E622" s="2" t="s">
        <v>126</v>
      </c>
      <c r="F622" s="2" t="s">
        <v>10</v>
      </c>
      <c r="G622" s="3">
        <v>3229</v>
      </c>
      <c r="H622" s="3">
        <v>2958</v>
      </c>
      <c r="I622" s="3">
        <v>2528</v>
      </c>
      <c r="J622" s="3">
        <v>1168</v>
      </c>
      <c r="K622" s="3">
        <v>1156</v>
      </c>
      <c r="L622" s="3">
        <v>2459</v>
      </c>
      <c r="M622" s="3">
        <v>1246</v>
      </c>
      <c r="N622" s="3">
        <v>1709</v>
      </c>
      <c r="O622" s="3">
        <v>1328</v>
      </c>
      <c r="P622" s="3">
        <v>1251</v>
      </c>
      <c r="Q622" s="3">
        <v>716</v>
      </c>
      <c r="R622" s="3">
        <v>660</v>
      </c>
      <c r="S622" s="15">
        <f t="shared" si="11"/>
        <v>20408</v>
      </c>
    </row>
    <row r="623" spans="1:19" ht="12.75">
      <c r="A623" s="2" t="s">
        <v>39</v>
      </c>
      <c r="B623" s="2" t="s">
        <v>156</v>
      </c>
      <c r="C623" s="4">
        <v>1</v>
      </c>
      <c r="D623" s="5">
        <v>473</v>
      </c>
      <c r="E623" s="2" t="s">
        <v>127</v>
      </c>
      <c r="F623" s="2" t="s">
        <v>10</v>
      </c>
      <c r="G623" s="3">
        <v>8210</v>
      </c>
      <c r="H623" s="3">
        <v>9140</v>
      </c>
      <c r="I623" s="3">
        <v>10093</v>
      </c>
      <c r="J623" s="3">
        <v>14926</v>
      </c>
      <c r="K623" s="3">
        <v>8830</v>
      </c>
      <c r="L623" s="3">
        <v>14094</v>
      </c>
      <c r="M623" s="3">
        <v>16657</v>
      </c>
      <c r="N623" s="3">
        <v>17059</v>
      </c>
      <c r="O623" s="3">
        <v>21898</v>
      </c>
      <c r="P623" s="3">
        <v>16883</v>
      </c>
      <c r="Q623" s="3">
        <v>11883</v>
      </c>
      <c r="R623" s="3">
        <v>2619</v>
      </c>
      <c r="S623" s="15">
        <f t="shared" si="11"/>
        <v>152292</v>
      </c>
    </row>
    <row r="624" spans="1:19" ht="12.75">
      <c r="A624" s="2" t="s">
        <v>39</v>
      </c>
      <c r="B624" s="2" t="s">
        <v>156</v>
      </c>
      <c r="C624" s="4">
        <v>1</v>
      </c>
      <c r="D624" s="5">
        <v>473</v>
      </c>
      <c r="E624" s="2" t="s">
        <v>126</v>
      </c>
      <c r="F624" s="2" t="s">
        <v>10</v>
      </c>
      <c r="G624" s="3">
        <v>1195275.751</v>
      </c>
      <c r="H624" s="3">
        <v>1212556.229</v>
      </c>
      <c r="I624" s="3">
        <v>1367178.842</v>
      </c>
      <c r="J624" s="3">
        <v>1245716.134</v>
      </c>
      <c r="K624" s="3">
        <v>1128441.781</v>
      </c>
      <c r="L624" s="3">
        <v>1387842.8009999997</v>
      </c>
      <c r="M624" s="3">
        <v>1285298.051</v>
      </c>
      <c r="N624" s="3">
        <v>1290566.33</v>
      </c>
      <c r="O624" s="3">
        <v>1382868.0050000001</v>
      </c>
      <c r="P624" s="3">
        <v>1283758.382</v>
      </c>
      <c r="Q624" s="3">
        <v>1385124.629</v>
      </c>
      <c r="R624" s="3">
        <v>1208196.6519999998</v>
      </c>
      <c r="S624" s="15">
        <f t="shared" si="11"/>
        <v>15372823.587000001</v>
      </c>
    </row>
    <row r="625" spans="1:19" ht="12.75">
      <c r="A625" s="2" t="s">
        <v>39</v>
      </c>
      <c r="B625" s="2" t="s">
        <v>156</v>
      </c>
      <c r="C625" s="4">
        <v>1</v>
      </c>
      <c r="D625" s="5">
        <v>473</v>
      </c>
      <c r="E625" s="2" t="s">
        <v>194</v>
      </c>
      <c r="F625" s="2" t="s">
        <v>10</v>
      </c>
      <c r="G625" s="3">
        <v>0</v>
      </c>
      <c r="H625" s="3">
        <v>60</v>
      </c>
      <c r="I625" s="3">
        <v>3783</v>
      </c>
      <c r="J625" s="3">
        <v>10112</v>
      </c>
      <c r="K625" s="3">
        <v>10173</v>
      </c>
      <c r="L625" s="3">
        <v>13211</v>
      </c>
      <c r="M625" s="3">
        <v>9345</v>
      </c>
      <c r="N625" s="3">
        <v>12243</v>
      </c>
      <c r="O625" s="3">
        <v>6679</v>
      </c>
      <c r="P625" s="3">
        <v>12536</v>
      </c>
      <c r="Q625" s="3">
        <v>7684</v>
      </c>
      <c r="R625" s="3">
        <v>7765</v>
      </c>
      <c r="S625" s="15">
        <f t="shared" si="11"/>
        <v>93591</v>
      </c>
    </row>
    <row r="626" spans="1:19" ht="12.75">
      <c r="A626" s="2" t="s">
        <v>39</v>
      </c>
      <c r="B626" s="2" t="s">
        <v>156</v>
      </c>
      <c r="C626" s="4">
        <v>1</v>
      </c>
      <c r="D626" s="5">
        <v>473</v>
      </c>
      <c r="E626" s="2" t="s">
        <v>144</v>
      </c>
      <c r="F626" s="2" t="s">
        <v>10</v>
      </c>
      <c r="G626" s="3">
        <v>21409</v>
      </c>
      <c r="H626" s="3">
        <v>26113</v>
      </c>
      <c r="I626" s="3">
        <v>24559</v>
      </c>
      <c r="J626" s="3">
        <v>20122</v>
      </c>
      <c r="K626" s="3">
        <v>18041</v>
      </c>
      <c r="L626" s="3">
        <v>18175</v>
      </c>
      <c r="M626" s="3">
        <v>19537</v>
      </c>
      <c r="N626" s="3">
        <v>20012</v>
      </c>
      <c r="O626" s="3">
        <v>19924</v>
      </c>
      <c r="P626" s="3">
        <v>26877</v>
      </c>
      <c r="Q626" s="3">
        <v>25510</v>
      </c>
      <c r="R626" s="3">
        <v>14905</v>
      </c>
      <c r="S626" s="15">
        <f t="shared" si="11"/>
        <v>255184</v>
      </c>
    </row>
    <row r="627" spans="1:19" ht="12.75">
      <c r="A627" s="2" t="s">
        <v>39</v>
      </c>
      <c r="B627" s="2" t="s">
        <v>156</v>
      </c>
      <c r="C627" s="4">
        <v>1</v>
      </c>
      <c r="D627" s="5">
        <v>474</v>
      </c>
      <c r="E627" s="2" t="s">
        <v>127</v>
      </c>
      <c r="F627" s="2" t="s">
        <v>10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300</v>
      </c>
      <c r="R627" s="3">
        <v>5937</v>
      </c>
      <c r="S627" s="15">
        <f t="shared" si="11"/>
        <v>6237</v>
      </c>
    </row>
    <row r="628" spans="1:19" ht="12.75">
      <c r="A628" s="2" t="s">
        <v>39</v>
      </c>
      <c r="B628" s="2" t="s">
        <v>156</v>
      </c>
      <c r="C628" s="4">
        <v>10</v>
      </c>
      <c r="D628" s="5">
        <v>7.5</v>
      </c>
      <c r="E628" s="2" t="s">
        <v>188</v>
      </c>
      <c r="F628" s="2" t="s">
        <v>10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562.5</v>
      </c>
      <c r="R628" s="3">
        <v>0</v>
      </c>
      <c r="S628" s="15">
        <f t="shared" si="11"/>
        <v>562.5</v>
      </c>
    </row>
    <row r="629" spans="1:19" ht="12.75">
      <c r="A629" s="2" t="s">
        <v>39</v>
      </c>
      <c r="B629" s="2" t="s">
        <v>156</v>
      </c>
      <c r="C629" s="4">
        <v>10</v>
      </c>
      <c r="D629" s="5">
        <v>15</v>
      </c>
      <c r="E629" s="2" t="s">
        <v>187</v>
      </c>
      <c r="F629" s="2" t="s">
        <v>10</v>
      </c>
      <c r="G629" s="3">
        <v>300</v>
      </c>
      <c r="H629" s="3">
        <v>0</v>
      </c>
      <c r="I629" s="3">
        <v>180</v>
      </c>
      <c r="J629" s="3">
        <v>0</v>
      </c>
      <c r="K629" s="3">
        <v>0</v>
      </c>
      <c r="L629" s="3">
        <v>510</v>
      </c>
      <c r="M629" s="3">
        <v>720</v>
      </c>
      <c r="N629" s="3">
        <v>1080</v>
      </c>
      <c r="O629" s="3">
        <v>840</v>
      </c>
      <c r="P629" s="3">
        <v>0</v>
      </c>
      <c r="Q629" s="3">
        <v>0</v>
      </c>
      <c r="R629" s="3">
        <v>840</v>
      </c>
      <c r="S629" s="15">
        <f t="shared" si="11"/>
        <v>4470</v>
      </c>
    </row>
    <row r="630" spans="1:19" ht="12.75">
      <c r="A630" s="2" t="s">
        <v>39</v>
      </c>
      <c r="B630" s="2" t="s">
        <v>156</v>
      </c>
      <c r="C630" s="4">
        <v>40</v>
      </c>
      <c r="D630" s="5">
        <v>5</v>
      </c>
      <c r="E630" s="2" t="s">
        <v>142</v>
      </c>
      <c r="F630" s="2" t="s">
        <v>10</v>
      </c>
      <c r="G630" s="3">
        <v>160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500</v>
      </c>
      <c r="Q630" s="3">
        <v>10</v>
      </c>
      <c r="R630" s="3">
        <v>27</v>
      </c>
      <c r="S630" s="15">
        <f t="shared" si="11"/>
        <v>697</v>
      </c>
    </row>
    <row r="631" spans="1:19" ht="12.75">
      <c r="A631" s="2" t="s">
        <v>39</v>
      </c>
      <c r="B631" s="2" t="s">
        <v>156</v>
      </c>
      <c r="C631" s="4">
        <v>40</v>
      </c>
      <c r="D631" s="5">
        <v>15</v>
      </c>
      <c r="E631" s="2" t="s">
        <v>146</v>
      </c>
      <c r="F631" s="2" t="s">
        <v>10</v>
      </c>
      <c r="G631" s="3">
        <v>100</v>
      </c>
      <c r="H631" s="3">
        <v>0</v>
      </c>
      <c r="I631" s="3">
        <v>0</v>
      </c>
      <c r="J631" s="3">
        <v>0</v>
      </c>
      <c r="K631" s="3">
        <v>500</v>
      </c>
      <c r="L631" s="3">
        <v>0</v>
      </c>
      <c r="M631" s="3">
        <v>0</v>
      </c>
      <c r="N631" s="3">
        <v>0</v>
      </c>
      <c r="O631" s="3">
        <v>15</v>
      </c>
      <c r="P631" s="3">
        <v>0</v>
      </c>
      <c r="Q631" s="3">
        <v>150</v>
      </c>
      <c r="R631" s="3">
        <v>630</v>
      </c>
      <c r="S631" s="15">
        <f t="shared" si="11"/>
        <v>1395</v>
      </c>
    </row>
    <row r="632" spans="1:19" ht="12.75">
      <c r="A632" s="2" t="s">
        <v>50</v>
      </c>
      <c r="B632" s="2" t="s">
        <v>156</v>
      </c>
      <c r="C632" s="4">
        <v>1</v>
      </c>
      <c r="D632" s="5">
        <v>500</v>
      </c>
      <c r="E632" s="2" t="s">
        <v>51</v>
      </c>
      <c r="F632" s="2" t="s">
        <v>10</v>
      </c>
      <c r="G632" s="3">
        <v>76891</v>
      </c>
      <c r="H632" s="3">
        <v>89315</v>
      </c>
      <c r="I632" s="3">
        <v>101338</v>
      </c>
      <c r="J632" s="3">
        <v>93413</v>
      </c>
      <c r="K632" s="3">
        <v>86093.6</v>
      </c>
      <c r="L632" s="3">
        <v>90934.5</v>
      </c>
      <c r="M632" s="3">
        <v>90650</v>
      </c>
      <c r="N632" s="3">
        <v>97640</v>
      </c>
      <c r="O632" s="3">
        <v>97999</v>
      </c>
      <c r="P632" s="3">
        <v>104253</v>
      </c>
      <c r="Q632" s="3">
        <v>105047</v>
      </c>
      <c r="R632" s="3">
        <v>90832</v>
      </c>
      <c r="S632" s="15">
        <f t="shared" si="11"/>
        <v>1124406.1</v>
      </c>
    </row>
    <row r="633" spans="1:19" ht="12.75">
      <c r="A633" s="2" t="s">
        <v>50</v>
      </c>
      <c r="B633" s="2" t="s">
        <v>156</v>
      </c>
      <c r="C633" s="4">
        <v>40</v>
      </c>
      <c r="D633" s="5">
        <v>5</v>
      </c>
      <c r="E633" s="2" t="s">
        <v>51</v>
      </c>
      <c r="F633" s="2" t="s">
        <v>10</v>
      </c>
      <c r="G633" s="3">
        <v>0</v>
      </c>
      <c r="H633" s="3">
        <v>0</v>
      </c>
      <c r="I633" s="3">
        <v>0</v>
      </c>
      <c r="J633" s="3">
        <v>100</v>
      </c>
      <c r="K633" s="3">
        <v>0</v>
      </c>
      <c r="L633" s="3">
        <v>0</v>
      </c>
      <c r="M633" s="3">
        <v>200</v>
      </c>
      <c r="N633" s="3">
        <v>0</v>
      </c>
      <c r="O633" s="3">
        <v>0</v>
      </c>
      <c r="P633" s="3">
        <v>0</v>
      </c>
      <c r="Q633" s="3">
        <v>0</v>
      </c>
      <c r="R633" s="3">
        <v>125</v>
      </c>
      <c r="S633" s="15">
        <f t="shared" si="11"/>
        <v>425</v>
      </c>
    </row>
    <row r="634" spans="1:19" ht="12.75">
      <c r="A634" s="2" t="s">
        <v>53</v>
      </c>
      <c r="B634" s="2" t="s">
        <v>156</v>
      </c>
      <c r="C634" s="4">
        <v>1</v>
      </c>
      <c r="D634" s="5">
        <v>5</v>
      </c>
      <c r="E634" s="2" t="s">
        <v>54</v>
      </c>
      <c r="F634" s="2" t="s">
        <v>10</v>
      </c>
      <c r="G634" s="3">
        <v>0</v>
      </c>
      <c r="H634" s="3">
        <v>30</v>
      </c>
      <c r="I634" s="3">
        <v>1250</v>
      </c>
      <c r="J634" s="3">
        <v>3500</v>
      </c>
      <c r="K634" s="3">
        <v>0</v>
      </c>
      <c r="L634" s="3">
        <v>0</v>
      </c>
      <c r="M634" s="3">
        <v>0</v>
      </c>
      <c r="N634" s="3">
        <v>140</v>
      </c>
      <c r="O634" s="3">
        <v>232</v>
      </c>
      <c r="P634" s="3">
        <v>0</v>
      </c>
      <c r="Q634" s="3">
        <v>0</v>
      </c>
      <c r="R634" s="3">
        <v>0</v>
      </c>
      <c r="S634" s="15">
        <f t="shared" si="11"/>
        <v>5152</v>
      </c>
    </row>
    <row r="635" spans="1:19" ht="12.75">
      <c r="A635" s="2" t="s">
        <v>53</v>
      </c>
      <c r="B635" s="2" t="s">
        <v>156</v>
      </c>
      <c r="C635" s="4">
        <v>1</v>
      </c>
      <c r="D635" s="5">
        <v>100</v>
      </c>
      <c r="E635" s="2" t="s">
        <v>54</v>
      </c>
      <c r="F635" s="2" t="s">
        <v>10</v>
      </c>
      <c r="G635" s="3">
        <v>144</v>
      </c>
      <c r="H635" s="3">
        <v>0</v>
      </c>
      <c r="I635" s="3">
        <v>0</v>
      </c>
      <c r="J635" s="3">
        <v>360</v>
      </c>
      <c r="K635" s="3">
        <v>0</v>
      </c>
      <c r="L635" s="3">
        <v>40</v>
      </c>
      <c r="M635" s="3">
        <v>0</v>
      </c>
      <c r="N635" s="3">
        <v>1800</v>
      </c>
      <c r="O635" s="3">
        <v>150</v>
      </c>
      <c r="P635" s="3">
        <v>1210</v>
      </c>
      <c r="Q635" s="3">
        <v>2300</v>
      </c>
      <c r="R635" s="3">
        <v>100</v>
      </c>
      <c r="S635" s="15">
        <f t="shared" si="11"/>
        <v>6104</v>
      </c>
    </row>
    <row r="636" spans="1:19" ht="12.75">
      <c r="A636" s="2" t="s">
        <v>53</v>
      </c>
      <c r="B636" s="2" t="s">
        <v>156</v>
      </c>
      <c r="C636" s="4">
        <v>1</v>
      </c>
      <c r="D636" s="5">
        <v>500</v>
      </c>
      <c r="E636" s="2" t="s">
        <v>54</v>
      </c>
      <c r="F636" s="2" t="s">
        <v>10</v>
      </c>
      <c r="G636" s="3">
        <v>58528</v>
      </c>
      <c r="H636" s="3">
        <v>56317</v>
      </c>
      <c r="I636" s="3">
        <v>61467</v>
      </c>
      <c r="J636" s="3">
        <v>64605</v>
      </c>
      <c r="K636" s="3">
        <v>66737</v>
      </c>
      <c r="L636" s="3">
        <v>81457</v>
      </c>
      <c r="M636" s="3">
        <v>65721</v>
      </c>
      <c r="N636" s="3">
        <v>63637</v>
      </c>
      <c r="O636" s="3">
        <v>75265.3</v>
      </c>
      <c r="P636" s="3">
        <v>69701.6</v>
      </c>
      <c r="Q636" s="3">
        <v>78963</v>
      </c>
      <c r="R636" s="3">
        <v>87888</v>
      </c>
      <c r="S636" s="15">
        <f t="shared" si="11"/>
        <v>830286.9</v>
      </c>
    </row>
    <row r="637" spans="1:19" ht="12.75">
      <c r="A637" s="2" t="s">
        <v>53</v>
      </c>
      <c r="B637" s="2" t="s">
        <v>156</v>
      </c>
      <c r="C637" s="4">
        <v>40</v>
      </c>
      <c r="D637" s="5">
        <v>5</v>
      </c>
      <c r="E637" s="2" t="s">
        <v>54</v>
      </c>
      <c r="F637" s="2" t="s">
        <v>10</v>
      </c>
      <c r="G637" s="3">
        <v>0</v>
      </c>
      <c r="H637" s="3">
        <v>30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15">
        <f t="shared" si="11"/>
        <v>30</v>
      </c>
    </row>
    <row r="638" spans="1:19" ht="12.75">
      <c r="A638" s="2" t="s">
        <v>53</v>
      </c>
      <c r="B638" s="2" t="s">
        <v>156</v>
      </c>
      <c r="C638" s="4">
        <v>50</v>
      </c>
      <c r="D638" s="5">
        <v>5</v>
      </c>
      <c r="E638" s="2" t="s">
        <v>54</v>
      </c>
      <c r="F638" s="2" t="s">
        <v>10</v>
      </c>
      <c r="G638" s="3">
        <v>150</v>
      </c>
      <c r="H638" s="3">
        <v>140</v>
      </c>
      <c r="I638" s="3">
        <v>0</v>
      </c>
      <c r="J638" s="3">
        <v>0</v>
      </c>
      <c r="K638" s="3">
        <v>5000</v>
      </c>
      <c r="L638" s="3">
        <v>0</v>
      </c>
      <c r="M638" s="3">
        <v>500</v>
      </c>
      <c r="N638" s="3">
        <v>0</v>
      </c>
      <c r="O638" s="3">
        <v>750</v>
      </c>
      <c r="P638" s="3">
        <v>0</v>
      </c>
      <c r="Q638" s="3">
        <v>750</v>
      </c>
      <c r="R638" s="3">
        <v>750</v>
      </c>
      <c r="S638" s="15">
        <f t="shared" si="11"/>
        <v>8040</v>
      </c>
    </row>
    <row r="639" spans="1:19" ht="12.75">
      <c r="A639" s="2" t="s">
        <v>7</v>
      </c>
      <c r="B639" s="61" t="s">
        <v>156</v>
      </c>
      <c r="C639" s="4">
        <v>1</v>
      </c>
      <c r="D639" s="5">
        <v>473</v>
      </c>
      <c r="E639" s="2" t="s">
        <v>9</v>
      </c>
      <c r="F639" s="2" t="s">
        <v>10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15">
        <f t="shared" si="11"/>
        <v>0</v>
      </c>
    </row>
    <row r="640" spans="1:19" ht="12.75">
      <c r="A640" s="2" t="s">
        <v>7</v>
      </c>
      <c r="B640" s="2" t="s">
        <v>156</v>
      </c>
      <c r="C640" s="4">
        <v>1</v>
      </c>
      <c r="D640" s="5">
        <v>500</v>
      </c>
      <c r="E640" s="2" t="s">
        <v>9</v>
      </c>
      <c r="F640" s="2" t="s">
        <v>10</v>
      </c>
      <c r="G640" s="3">
        <v>4704.4</v>
      </c>
      <c r="H640" s="3">
        <v>1357.5</v>
      </c>
      <c r="I640" s="3">
        <v>5352.5</v>
      </c>
      <c r="J640" s="3">
        <v>3731</v>
      </c>
      <c r="K640" s="3">
        <v>3505</v>
      </c>
      <c r="L640" s="3">
        <v>3460.8</v>
      </c>
      <c r="M640" s="3">
        <v>4905.75</v>
      </c>
      <c r="N640" s="3">
        <v>4518.75</v>
      </c>
      <c r="O640" s="3">
        <v>5514.2</v>
      </c>
      <c r="P640" s="3">
        <v>4392.5</v>
      </c>
      <c r="Q640" s="3">
        <v>3174.9</v>
      </c>
      <c r="R640" s="3">
        <v>1933</v>
      </c>
      <c r="S640" s="15">
        <f t="shared" si="11"/>
        <v>46550.3</v>
      </c>
    </row>
    <row r="641" spans="1:19" ht="12.75">
      <c r="A641" s="2" t="s">
        <v>15</v>
      </c>
      <c r="B641" s="61" t="s">
        <v>156</v>
      </c>
      <c r="C641" s="4">
        <v>1</v>
      </c>
      <c r="D641" s="5">
        <v>10</v>
      </c>
      <c r="E641" s="2" t="s">
        <v>22</v>
      </c>
      <c r="F641" s="2" t="s">
        <v>24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15">
        <f t="shared" si="11"/>
        <v>0</v>
      </c>
    </row>
    <row r="642" spans="1:19" ht="12.75">
      <c r="A642" s="2" t="s">
        <v>15</v>
      </c>
      <c r="B642" s="2" t="s">
        <v>156</v>
      </c>
      <c r="C642" s="4">
        <v>1</v>
      </c>
      <c r="D642" s="5">
        <v>100</v>
      </c>
      <c r="E642" s="2" t="s">
        <v>20</v>
      </c>
      <c r="F642" s="2" t="s">
        <v>24</v>
      </c>
      <c r="G642" s="3">
        <v>138586</v>
      </c>
      <c r="H642" s="3">
        <v>144743</v>
      </c>
      <c r="I642" s="3">
        <v>153297</v>
      </c>
      <c r="J642" s="3">
        <v>149892</v>
      </c>
      <c r="K642" s="3">
        <v>131453</v>
      </c>
      <c r="L642" s="3">
        <v>155736</v>
      </c>
      <c r="M642" s="3">
        <v>154375</v>
      </c>
      <c r="N642" s="3">
        <v>154118</v>
      </c>
      <c r="O642" s="3">
        <v>164694</v>
      </c>
      <c r="P642" s="3">
        <v>154189</v>
      </c>
      <c r="Q642" s="3">
        <v>163979</v>
      </c>
      <c r="R642" s="3">
        <v>163846</v>
      </c>
      <c r="S642" s="15">
        <f t="shared" si="11"/>
        <v>1828908</v>
      </c>
    </row>
    <row r="643" spans="1:19" ht="12.75">
      <c r="A643" s="2" t="s">
        <v>15</v>
      </c>
      <c r="B643" s="2" t="s">
        <v>156</v>
      </c>
      <c r="C643" s="4">
        <v>1</v>
      </c>
      <c r="D643" s="5">
        <v>100</v>
      </c>
      <c r="E643" s="2" t="s">
        <v>22</v>
      </c>
      <c r="F643" s="2" t="s">
        <v>24</v>
      </c>
      <c r="G643" s="3">
        <v>156776</v>
      </c>
      <c r="H643" s="3">
        <v>159967</v>
      </c>
      <c r="I643" s="3">
        <v>171046</v>
      </c>
      <c r="J643" s="3">
        <v>160856</v>
      </c>
      <c r="K643" s="3">
        <v>149913</v>
      </c>
      <c r="L643" s="3">
        <v>171352</v>
      </c>
      <c r="M643" s="3">
        <v>163040</v>
      </c>
      <c r="N643" s="3">
        <v>164741</v>
      </c>
      <c r="O643" s="3">
        <v>172952</v>
      </c>
      <c r="P643" s="3">
        <v>166735</v>
      </c>
      <c r="Q643" s="3">
        <v>175342</v>
      </c>
      <c r="R643" s="3">
        <v>173914</v>
      </c>
      <c r="S643" s="15">
        <f t="shared" si="11"/>
        <v>1986634</v>
      </c>
    </row>
    <row r="644" spans="1:19" ht="12.75">
      <c r="A644" s="2" t="s">
        <v>15</v>
      </c>
      <c r="B644" s="2" t="s">
        <v>156</v>
      </c>
      <c r="C644" s="4">
        <v>1</v>
      </c>
      <c r="D644" s="5">
        <v>100</v>
      </c>
      <c r="E644" s="2" t="s">
        <v>26</v>
      </c>
      <c r="F644" s="2" t="s">
        <v>24</v>
      </c>
      <c r="G644" s="3">
        <v>78770</v>
      </c>
      <c r="H644" s="3">
        <v>78429</v>
      </c>
      <c r="I644" s="3">
        <v>85222</v>
      </c>
      <c r="J644" s="3">
        <v>78976</v>
      </c>
      <c r="K644" s="3">
        <v>76545</v>
      </c>
      <c r="L644" s="3">
        <v>87418</v>
      </c>
      <c r="M644" s="3">
        <v>85469</v>
      </c>
      <c r="N644" s="3">
        <v>84286</v>
      </c>
      <c r="O644" s="3">
        <v>89165</v>
      </c>
      <c r="P644" s="3">
        <v>82528</v>
      </c>
      <c r="Q644" s="3">
        <v>87036</v>
      </c>
      <c r="R644" s="3">
        <v>84943</v>
      </c>
      <c r="S644" s="15">
        <f t="shared" si="11"/>
        <v>998787</v>
      </c>
    </row>
    <row r="645" spans="1:19" ht="12.75">
      <c r="A645" s="2" t="s">
        <v>15</v>
      </c>
      <c r="B645" s="2" t="s">
        <v>156</v>
      </c>
      <c r="C645" s="4">
        <v>1</v>
      </c>
      <c r="D645" s="5">
        <v>100</v>
      </c>
      <c r="E645" s="2" t="s">
        <v>11</v>
      </c>
      <c r="F645" s="2" t="s">
        <v>24</v>
      </c>
      <c r="G645" s="3">
        <v>35932</v>
      </c>
      <c r="H645" s="3">
        <v>34700</v>
      </c>
      <c r="I645" s="3">
        <v>35598</v>
      </c>
      <c r="J645" s="3">
        <v>33242</v>
      </c>
      <c r="K645" s="3">
        <v>35277</v>
      </c>
      <c r="L645" s="3">
        <v>39851</v>
      </c>
      <c r="M645" s="3">
        <v>36771</v>
      </c>
      <c r="N645" s="3">
        <v>34635</v>
      </c>
      <c r="O645" s="3">
        <v>36620</v>
      </c>
      <c r="P645" s="3">
        <v>33007</v>
      </c>
      <c r="Q645" s="3">
        <v>35145</v>
      </c>
      <c r="R645" s="3">
        <v>32934</v>
      </c>
      <c r="S645" s="15">
        <f t="shared" si="11"/>
        <v>423712</v>
      </c>
    </row>
    <row r="646" spans="1:19" ht="12.75">
      <c r="A646" s="2" t="s">
        <v>15</v>
      </c>
      <c r="B646" s="2" t="s">
        <v>156</v>
      </c>
      <c r="C646" s="4">
        <v>1</v>
      </c>
      <c r="D646" s="5">
        <v>100</v>
      </c>
      <c r="E646" s="2" t="s">
        <v>82</v>
      </c>
      <c r="F646" s="2" t="s">
        <v>24</v>
      </c>
      <c r="G646" s="3">
        <v>3004</v>
      </c>
      <c r="H646" s="3">
        <v>3182</v>
      </c>
      <c r="I646" s="3">
        <v>4051</v>
      </c>
      <c r="J646" s="3">
        <v>3377</v>
      </c>
      <c r="K646" s="3">
        <v>3206</v>
      </c>
      <c r="L646" s="3">
        <v>3057</v>
      </c>
      <c r="M646" s="3">
        <v>2948</v>
      </c>
      <c r="N646" s="3">
        <v>3683</v>
      </c>
      <c r="O646" s="3">
        <v>3354</v>
      </c>
      <c r="P646" s="3">
        <v>3653</v>
      </c>
      <c r="Q646" s="3">
        <v>3938</v>
      </c>
      <c r="R646" s="3">
        <v>3547</v>
      </c>
      <c r="S646" s="15">
        <f t="shared" si="11"/>
        <v>41000</v>
      </c>
    </row>
    <row r="647" spans="1:19" ht="12.75">
      <c r="A647" s="2" t="s">
        <v>15</v>
      </c>
      <c r="B647" s="61" t="s">
        <v>156</v>
      </c>
      <c r="C647" s="4">
        <v>1</v>
      </c>
      <c r="D647" s="5">
        <v>500</v>
      </c>
      <c r="E647" s="2" t="s">
        <v>22</v>
      </c>
      <c r="F647" s="2" t="s">
        <v>24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15">
        <f t="shared" si="11"/>
        <v>0</v>
      </c>
    </row>
    <row r="648" spans="1:19" ht="12.75">
      <c r="A648" s="2" t="s">
        <v>15</v>
      </c>
      <c r="B648" s="61" t="s">
        <v>156</v>
      </c>
      <c r="C648" s="4">
        <v>1</v>
      </c>
      <c r="D648" s="5">
        <v>500</v>
      </c>
      <c r="E648" s="2" t="s">
        <v>26</v>
      </c>
      <c r="F648" s="2" t="s">
        <v>24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15">
        <f t="shared" si="11"/>
        <v>0</v>
      </c>
    </row>
    <row r="649" spans="1:19" ht="12.75">
      <c r="A649" s="2" t="s">
        <v>122</v>
      </c>
      <c r="B649" s="2" t="s">
        <v>156</v>
      </c>
      <c r="C649" s="4">
        <v>1</v>
      </c>
      <c r="D649" s="5">
        <v>30</v>
      </c>
      <c r="E649" s="2" t="s">
        <v>123</v>
      </c>
      <c r="F649" s="2" t="s">
        <v>103</v>
      </c>
      <c r="G649" s="3">
        <v>10327</v>
      </c>
      <c r="H649" s="3">
        <v>11778</v>
      </c>
      <c r="I649" s="3">
        <v>11551</v>
      </c>
      <c r="J649" s="3">
        <v>10701</v>
      </c>
      <c r="K649" s="3">
        <v>10887</v>
      </c>
      <c r="L649" s="3">
        <v>14368</v>
      </c>
      <c r="M649" s="3">
        <v>11742</v>
      </c>
      <c r="N649" s="3">
        <v>11992</v>
      </c>
      <c r="O649" s="3">
        <v>14050</v>
      </c>
      <c r="P649" s="3">
        <v>11370</v>
      </c>
      <c r="Q649" s="3">
        <v>12899.222000000002</v>
      </c>
      <c r="R649" s="3">
        <v>11765</v>
      </c>
      <c r="S649" s="15">
        <f t="shared" si="11"/>
        <v>143430.222</v>
      </c>
    </row>
    <row r="650" spans="1:19" ht="12.75">
      <c r="A650" s="2" t="s">
        <v>122</v>
      </c>
      <c r="B650" s="2" t="s">
        <v>156</v>
      </c>
      <c r="C650" s="4">
        <v>1</v>
      </c>
      <c r="D650" s="5">
        <v>30</v>
      </c>
      <c r="E650" s="2" t="s">
        <v>124</v>
      </c>
      <c r="F650" s="2" t="s">
        <v>103</v>
      </c>
      <c r="G650" s="3">
        <v>49283.5</v>
      </c>
      <c r="H650" s="3">
        <v>50284</v>
      </c>
      <c r="I650" s="3">
        <v>48547</v>
      </c>
      <c r="J650" s="3">
        <v>47505</v>
      </c>
      <c r="K650" s="3">
        <v>43984</v>
      </c>
      <c r="L650" s="3">
        <v>48367</v>
      </c>
      <c r="M650" s="3">
        <v>45767</v>
      </c>
      <c r="N650" s="3">
        <v>44633</v>
      </c>
      <c r="O650" s="3">
        <v>47693</v>
      </c>
      <c r="P650" s="3">
        <v>46012</v>
      </c>
      <c r="Q650" s="3">
        <v>47996.111000000004</v>
      </c>
      <c r="R650" s="3">
        <v>44963</v>
      </c>
      <c r="S650" s="15">
        <f t="shared" si="11"/>
        <v>565034.611</v>
      </c>
    </row>
    <row r="651" spans="1:19" ht="12.75">
      <c r="A651" s="2" t="s">
        <v>86</v>
      </c>
      <c r="B651" s="2" t="s">
        <v>156</v>
      </c>
      <c r="C651" s="4">
        <v>1</v>
      </c>
      <c r="D651" s="5">
        <v>32</v>
      </c>
      <c r="E651" s="2" t="s">
        <v>138</v>
      </c>
      <c r="F651" s="2" t="s">
        <v>103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128</v>
      </c>
      <c r="N651" s="3">
        <v>160</v>
      </c>
      <c r="O651" s="3">
        <v>128</v>
      </c>
      <c r="P651" s="3">
        <v>280</v>
      </c>
      <c r="Q651" s="3">
        <v>192</v>
      </c>
      <c r="R651" s="3">
        <v>256</v>
      </c>
      <c r="S651" s="15">
        <f t="shared" si="11"/>
        <v>1144</v>
      </c>
    </row>
    <row r="652" spans="1:19" ht="12.75">
      <c r="A652" s="2" t="s">
        <v>86</v>
      </c>
      <c r="B652" s="2" t="s">
        <v>156</v>
      </c>
      <c r="C652" s="4">
        <v>1</v>
      </c>
      <c r="D652" s="5">
        <v>32</v>
      </c>
      <c r="E652" s="2" t="s">
        <v>87</v>
      </c>
      <c r="F652" s="2" t="s">
        <v>103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312</v>
      </c>
      <c r="O652" s="3">
        <v>312</v>
      </c>
      <c r="P652" s="3">
        <v>336</v>
      </c>
      <c r="Q652" s="3">
        <v>240</v>
      </c>
      <c r="R652" s="3">
        <v>180</v>
      </c>
      <c r="S652" s="15">
        <f t="shared" si="11"/>
        <v>1380</v>
      </c>
    </row>
    <row r="653" spans="1:19" ht="12.75">
      <c r="A653" s="2" t="s">
        <v>86</v>
      </c>
      <c r="B653" s="2" t="s">
        <v>156</v>
      </c>
      <c r="C653" s="4">
        <v>1</v>
      </c>
      <c r="D653" s="5">
        <v>32</v>
      </c>
      <c r="E653" s="2" t="s">
        <v>186</v>
      </c>
      <c r="F653" s="2" t="s">
        <v>103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160</v>
      </c>
      <c r="Q653" s="3">
        <v>64</v>
      </c>
      <c r="R653" s="3">
        <v>96</v>
      </c>
      <c r="S653" s="15">
        <f t="shared" si="11"/>
        <v>320</v>
      </c>
    </row>
    <row r="654" spans="1:19" ht="12.75">
      <c r="A654" s="2" t="s">
        <v>86</v>
      </c>
      <c r="B654" s="2" t="s">
        <v>156</v>
      </c>
      <c r="C654" s="4">
        <v>1</v>
      </c>
      <c r="D654" s="5">
        <v>32</v>
      </c>
      <c r="E654" s="2" t="s">
        <v>91</v>
      </c>
      <c r="F654" s="2" t="s">
        <v>103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64</v>
      </c>
      <c r="P654" s="3">
        <v>0</v>
      </c>
      <c r="Q654" s="3">
        <v>152</v>
      </c>
      <c r="R654" s="3">
        <v>120</v>
      </c>
      <c r="S654" s="15">
        <f t="shared" si="11"/>
        <v>336</v>
      </c>
    </row>
    <row r="655" spans="1:19" ht="12.75">
      <c r="A655" s="2" t="s">
        <v>86</v>
      </c>
      <c r="B655" s="2" t="s">
        <v>156</v>
      </c>
      <c r="C655" s="4">
        <v>1</v>
      </c>
      <c r="D655" s="5">
        <v>32</v>
      </c>
      <c r="E655" s="2" t="s">
        <v>107</v>
      </c>
      <c r="F655" s="2" t="s">
        <v>103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224</v>
      </c>
      <c r="O655" s="3">
        <v>248</v>
      </c>
      <c r="P655" s="3">
        <v>384</v>
      </c>
      <c r="Q655" s="3">
        <v>128</v>
      </c>
      <c r="R655" s="3">
        <v>128</v>
      </c>
      <c r="S655" s="15">
        <f t="shared" si="11"/>
        <v>1112</v>
      </c>
    </row>
    <row r="656" spans="1:19" ht="12.75">
      <c r="A656" s="2" t="s">
        <v>86</v>
      </c>
      <c r="B656" s="2" t="s">
        <v>156</v>
      </c>
      <c r="C656" s="4">
        <v>1</v>
      </c>
      <c r="D656" s="5">
        <v>32</v>
      </c>
      <c r="E656" s="2" t="s">
        <v>108</v>
      </c>
      <c r="F656" s="2" t="s">
        <v>103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120</v>
      </c>
      <c r="P656" s="3">
        <v>120</v>
      </c>
      <c r="Q656" s="3">
        <v>120</v>
      </c>
      <c r="R656" s="3">
        <v>0</v>
      </c>
      <c r="S656" s="15">
        <f t="shared" si="11"/>
        <v>360</v>
      </c>
    </row>
    <row r="657" spans="1:19" ht="12.75">
      <c r="A657" s="2" t="s">
        <v>102</v>
      </c>
      <c r="B657" s="2" t="s">
        <v>156</v>
      </c>
      <c r="C657" s="4">
        <v>1</v>
      </c>
      <c r="D657" s="5">
        <v>30</v>
      </c>
      <c r="E657" s="2" t="s">
        <v>29</v>
      </c>
      <c r="F657" s="2" t="s">
        <v>103</v>
      </c>
      <c r="G657" s="3">
        <v>3629</v>
      </c>
      <c r="H657" s="3">
        <v>3273</v>
      </c>
      <c r="I657" s="3">
        <v>2800</v>
      </c>
      <c r="J657" s="3">
        <v>3739</v>
      </c>
      <c r="K657" s="3">
        <v>3404</v>
      </c>
      <c r="L657" s="3">
        <v>3646</v>
      </c>
      <c r="M657" s="3">
        <v>3769</v>
      </c>
      <c r="N657" s="3">
        <v>2912</v>
      </c>
      <c r="O657" s="3">
        <v>3085</v>
      </c>
      <c r="P657" s="3">
        <v>4509</v>
      </c>
      <c r="Q657" s="3">
        <v>5077</v>
      </c>
      <c r="R657" s="3">
        <v>4451</v>
      </c>
      <c r="S657" s="15">
        <f t="shared" si="11"/>
        <v>44294</v>
      </c>
    </row>
    <row r="658" spans="1:19" ht="12.75">
      <c r="A658" s="2" t="s">
        <v>102</v>
      </c>
      <c r="B658" s="2" t="s">
        <v>156</v>
      </c>
      <c r="C658" s="4">
        <v>1</v>
      </c>
      <c r="D658" s="5">
        <v>30</v>
      </c>
      <c r="E658" s="2" t="s">
        <v>74</v>
      </c>
      <c r="F658" s="2" t="s">
        <v>103</v>
      </c>
      <c r="G658" s="3">
        <v>9675</v>
      </c>
      <c r="H658" s="3">
        <v>8383</v>
      </c>
      <c r="I658" s="3">
        <v>9557</v>
      </c>
      <c r="J658" s="3">
        <v>9578</v>
      </c>
      <c r="K658" s="3">
        <v>10749</v>
      </c>
      <c r="L658" s="3">
        <v>11870</v>
      </c>
      <c r="M658" s="3">
        <v>10923</v>
      </c>
      <c r="N658" s="3">
        <v>10884</v>
      </c>
      <c r="O658" s="3">
        <v>13236</v>
      </c>
      <c r="P658" s="3">
        <v>12040</v>
      </c>
      <c r="Q658" s="3">
        <v>14044</v>
      </c>
      <c r="R658" s="3">
        <v>13720</v>
      </c>
      <c r="S658" s="15">
        <f t="shared" si="11"/>
        <v>134659</v>
      </c>
    </row>
    <row r="659" spans="1:19" ht="12.75">
      <c r="A659" s="2" t="s">
        <v>28</v>
      </c>
      <c r="B659" s="2" t="s">
        <v>156</v>
      </c>
      <c r="C659" s="4">
        <v>1</v>
      </c>
      <c r="D659" s="5">
        <v>100</v>
      </c>
      <c r="E659" s="2" t="s">
        <v>74</v>
      </c>
      <c r="F659" s="2" t="s">
        <v>147</v>
      </c>
      <c r="G659" s="3">
        <v>3148</v>
      </c>
      <c r="H659" s="3">
        <v>3235</v>
      </c>
      <c r="I659" s="3">
        <v>3614</v>
      </c>
      <c r="J659" s="3">
        <v>4354</v>
      </c>
      <c r="K659" s="3">
        <v>4279</v>
      </c>
      <c r="L659" s="3">
        <v>5035</v>
      </c>
      <c r="M659" s="3">
        <v>5769</v>
      </c>
      <c r="N659" s="3">
        <v>5436</v>
      </c>
      <c r="O659" s="3">
        <v>5542</v>
      </c>
      <c r="P659" s="3">
        <v>5115</v>
      </c>
      <c r="Q659" s="3">
        <v>7180</v>
      </c>
      <c r="R659" s="3">
        <v>6868</v>
      </c>
      <c r="S659" s="15">
        <f t="shared" si="11"/>
        <v>59575</v>
      </c>
    </row>
    <row r="660" spans="1:19" ht="12.75">
      <c r="A660" s="2" t="s">
        <v>28</v>
      </c>
      <c r="B660" s="2" t="s">
        <v>156</v>
      </c>
      <c r="C660" s="4">
        <v>1</v>
      </c>
      <c r="D660" s="5">
        <v>100</v>
      </c>
      <c r="E660" s="2" t="s">
        <v>154</v>
      </c>
      <c r="F660" s="2" t="s">
        <v>147</v>
      </c>
      <c r="G660" s="3">
        <v>2185</v>
      </c>
      <c r="H660" s="3">
        <v>2243</v>
      </c>
      <c r="I660" s="3">
        <v>3185</v>
      </c>
      <c r="J660" s="3">
        <v>3611</v>
      </c>
      <c r="K660" s="3">
        <v>3412</v>
      </c>
      <c r="L660" s="3">
        <v>5477</v>
      </c>
      <c r="M660" s="3">
        <v>4691</v>
      </c>
      <c r="N660" s="3">
        <v>5320</v>
      </c>
      <c r="O660" s="3">
        <v>5644</v>
      </c>
      <c r="P660" s="3">
        <v>5710</v>
      </c>
      <c r="Q660" s="3">
        <v>6215</v>
      </c>
      <c r="R660" s="3">
        <v>6080</v>
      </c>
      <c r="S660" s="15">
        <f t="shared" si="11"/>
        <v>53773</v>
      </c>
    </row>
    <row r="661" spans="1:19" ht="12.75">
      <c r="A661" s="2" t="s">
        <v>28</v>
      </c>
      <c r="B661" s="2" t="s">
        <v>156</v>
      </c>
      <c r="C661" s="4">
        <v>1</v>
      </c>
      <c r="D661" s="5">
        <v>100</v>
      </c>
      <c r="E661" s="2" t="s">
        <v>148</v>
      </c>
      <c r="F661" s="2" t="s">
        <v>147</v>
      </c>
      <c r="G661" s="3">
        <v>3554</v>
      </c>
      <c r="H661" s="3">
        <v>3619</v>
      </c>
      <c r="I661" s="3">
        <v>4822</v>
      </c>
      <c r="J661" s="3">
        <v>5048</v>
      </c>
      <c r="K661" s="3">
        <v>5841</v>
      </c>
      <c r="L661" s="3">
        <v>6389</v>
      </c>
      <c r="M661" s="3">
        <v>6646</v>
      </c>
      <c r="N661" s="3">
        <v>8478</v>
      </c>
      <c r="O661" s="3">
        <v>8559</v>
      </c>
      <c r="P661" s="3">
        <v>8236</v>
      </c>
      <c r="Q661" s="3">
        <v>10344</v>
      </c>
      <c r="R661" s="3">
        <v>9093</v>
      </c>
      <c r="S661" s="15">
        <f aca="true" t="shared" si="12" ref="S661:S733">SUM(G661:R661)</f>
        <v>80629</v>
      </c>
    </row>
    <row r="662" spans="1:19" ht="12.75">
      <c r="A662" s="2" t="s">
        <v>15</v>
      </c>
      <c r="B662" s="2" t="s">
        <v>156</v>
      </c>
      <c r="C662" s="4">
        <v>1</v>
      </c>
      <c r="D662" s="5">
        <v>100</v>
      </c>
      <c r="E662" s="2" t="s">
        <v>59</v>
      </c>
      <c r="F662" s="2" t="s">
        <v>135</v>
      </c>
      <c r="G662" s="3">
        <v>5621</v>
      </c>
      <c r="H662" s="3">
        <v>4953</v>
      </c>
      <c r="I662" s="3">
        <v>5430</v>
      </c>
      <c r="J662" s="3">
        <v>5223</v>
      </c>
      <c r="K662" s="3">
        <v>4551</v>
      </c>
      <c r="L662" s="3">
        <v>5453</v>
      </c>
      <c r="M662" s="3">
        <v>6060</v>
      </c>
      <c r="N662" s="3">
        <v>5224</v>
      </c>
      <c r="O662" s="3">
        <v>5417</v>
      </c>
      <c r="P662" s="3">
        <v>5543</v>
      </c>
      <c r="Q662" s="3">
        <v>4909</v>
      </c>
      <c r="R662" s="3">
        <v>5415</v>
      </c>
      <c r="S662" s="15">
        <f t="shared" si="12"/>
        <v>63799</v>
      </c>
    </row>
    <row r="663" spans="1:19" ht="12.75">
      <c r="A663" s="2" t="s">
        <v>15</v>
      </c>
      <c r="B663" s="2" t="s">
        <v>156</v>
      </c>
      <c r="C663" s="4">
        <v>1</v>
      </c>
      <c r="D663" s="5">
        <v>100</v>
      </c>
      <c r="E663" s="2" t="s">
        <v>98</v>
      </c>
      <c r="F663" s="2" t="s">
        <v>135</v>
      </c>
      <c r="G663" s="3">
        <v>13471</v>
      </c>
      <c r="H663" s="3">
        <v>13937</v>
      </c>
      <c r="I663" s="3">
        <v>14677</v>
      </c>
      <c r="J663" s="3">
        <v>14463</v>
      </c>
      <c r="K663" s="3">
        <v>13408</v>
      </c>
      <c r="L663" s="3">
        <v>17626</v>
      </c>
      <c r="M663" s="3">
        <v>18448</v>
      </c>
      <c r="N663" s="3">
        <v>18089</v>
      </c>
      <c r="O663" s="3">
        <v>18724</v>
      </c>
      <c r="P663" s="3">
        <v>16960</v>
      </c>
      <c r="Q663" s="3">
        <v>17996</v>
      </c>
      <c r="R663" s="3">
        <v>18324</v>
      </c>
      <c r="S663" s="15">
        <f t="shared" si="12"/>
        <v>196123</v>
      </c>
    </row>
    <row r="664" spans="1:19" ht="12.75">
      <c r="A664" s="2" t="s">
        <v>15</v>
      </c>
      <c r="B664" s="2" t="s">
        <v>156</v>
      </c>
      <c r="C664" s="4">
        <v>1</v>
      </c>
      <c r="D664" s="5">
        <v>100</v>
      </c>
      <c r="E664" s="2" t="s">
        <v>22</v>
      </c>
      <c r="F664" s="2" t="s">
        <v>135</v>
      </c>
      <c r="G664" s="3">
        <v>13466</v>
      </c>
      <c r="H664" s="3">
        <v>12749</v>
      </c>
      <c r="I664" s="3">
        <v>13970</v>
      </c>
      <c r="J664" s="3">
        <v>13769</v>
      </c>
      <c r="K664" s="3">
        <v>12613</v>
      </c>
      <c r="L664" s="3">
        <v>17389</v>
      </c>
      <c r="M664" s="3">
        <v>18350</v>
      </c>
      <c r="N664" s="3">
        <v>18466</v>
      </c>
      <c r="O664" s="3">
        <v>17791</v>
      </c>
      <c r="P664" s="3">
        <v>17512</v>
      </c>
      <c r="Q664" s="3">
        <v>18700</v>
      </c>
      <c r="R664" s="3">
        <v>17732</v>
      </c>
      <c r="S664" s="15">
        <f t="shared" si="12"/>
        <v>192507</v>
      </c>
    </row>
    <row r="665" spans="1:19" ht="12.75">
      <c r="A665" s="2" t="s">
        <v>15</v>
      </c>
      <c r="B665" s="2" t="s">
        <v>156</v>
      </c>
      <c r="C665" s="4">
        <v>1</v>
      </c>
      <c r="D665" s="5">
        <v>100</v>
      </c>
      <c r="E665" s="2" t="s">
        <v>13</v>
      </c>
      <c r="F665" s="2" t="s">
        <v>135</v>
      </c>
      <c r="G665" s="3">
        <v>9159</v>
      </c>
      <c r="H665" s="3">
        <v>9400</v>
      </c>
      <c r="I665" s="3">
        <v>9711</v>
      </c>
      <c r="J665" s="3">
        <v>9903</v>
      </c>
      <c r="K665" s="3">
        <v>9114</v>
      </c>
      <c r="L665" s="3">
        <v>12389</v>
      </c>
      <c r="M665" s="3">
        <v>12241</v>
      </c>
      <c r="N665" s="3">
        <v>13325</v>
      </c>
      <c r="O665" s="3">
        <v>13803</v>
      </c>
      <c r="P665" s="3">
        <v>11973</v>
      </c>
      <c r="Q665" s="3">
        <v>12681</v>
      </c>
      <c r="R665" s="3">
        <v>11487</v>
      </c>
      <c r="S665" s="15">
        <f t="shared" si="12"/>
        <v>135186</v>
      </c>
    </row>
    <row r="666" spans="1:19" ht="12.75">
      <c r="A666" s="2" t="s">
        <v>15</v>
      </c>
      <c r="B666" s="2" t="s">
        <v>156</v>
      </c>
      <c r="C666" s="4">
        <v>1</v>
      </c>
      <c r="D666" s="5">
        <v>100</v>
      </c>
      <c r="E666" s="2" t="s">
        <v>26</v>
      </c>
      <c r="F666" s="2" t="s">
        <v>135</v>
      </c>
      <c r="G666" s="3">
        <v>11238</v>
      </c>
      <c r="H666" s="3">
        <v>11157</v>
      </c>
      <c r="I666" s="3">
        <v>12014</v>
      </c>
      <c r="J666" s="3">
        <v>9537</v>
      </c>
      <c r="K666" s="3">
        <v>10104</v>
      </c>
      <c r="L666" s="3">
        <v>11287</v>
      </c>
      <c r="M666" s="3">
        <v>13220</v>
      </c>
      <c r="N666" s="3">
        <v>12516</v>
      </c>
      <c r="O666" s="3">
        <v>13325</v>
      </c>
      <c r="P666" s="3">
        <v>12188</v>
      </c>
      <c r="Q666" s="3">
        <v>12541</v>
      </c>
      <c r="R666" s="3">
        <v>11544</v>
      </c>
      <c r="S666" s="15">
        <f t="shared" si="12"/>
        <v>140671</v>
      </c>
    </row>
    <row r="667" spans="1:19" ht="12.75">
      <c r="A667" s="2" t="s">
        <v>15</v>
      </c>
      <c r="B667" s="2" t="s">
        <v>156</v>
      </c>
      <c r="C667" s="4">
        <v>1</v>
      </c>
      <c r="D667" s="5">
        <v>100</v>
      </c>
      <c r="E667" s="2" t="s">
        <v>99</v>
      </c>
      <c r="F667" s="2" t="s">
        <v>135</v>
      </c>
      <c r="G667" s="3">
        <v>4544</v>
      </c>
      <c r="H667" s="3">
        <v>4016</v>
      </c>
      <c r="I667" s="3">
        <v>4942</v>
      </c>
      <c r="J667" s="3">
        <v>4863</v>
      </c>
      <c r="K667" s="3">
        <v>4792</v>
      </c>
      <c r="L667" s="3">
        <v>6982</v>
      </c>
      <c r="M667" s="3">
        <v>6263</v>
      </c>
      <c r="N667" s="3">
        <v>6094</v>
      </c>
      <c r="O667" s="3">
        <v>5943</v>
      </c>
      <c r="P667" s="3">
        <v>5414</v>
      </c>
      <c r="Q667" s="3">
        <v>5058</v>
      </c>
      <c r="R667" s="3">
        <v>5393</v>
      </c>
      <c r="S667" s="15">
        <f t="shared" si="12"/>
        <v>64304</v>
      </c>
    </row>
    <row r="668" spans="1:19" ht="12.75">
      <c r="A668" s="2" t="s">
        <v>15</v>
      </c>
      <c r="B668" s="2" t="s">
        <v>156</v>
      </c>
      <c r="C668" s="4">
        <v>1</v>
      </c>
      <c r="D668" s="5">
        <v>100</v>
      </c>
      <c r="E668" s="2" t="s">
        <v>11</v>
      </c>
      <c r="F668" s="2" t="s">
        <v>135</v>
      </c>
      <c r="G668" s="3">
        <v>10301</v>
      </c>
      <c r="H668" s="3">
        <v>10259</v>
      </c>
      <c r="I668" s="3">
        <v>10603</v>
      </c>
      <c r="J668" s="3">
        <v>9863</v>
      </c>
      <c r="K668" s="3">
        <v>9282</v>
      </c>
      <c r="L668" s="3">
        <v>10821</v>
      </c>
      <c r="M668" s="3">
        <v>11708</v>
      </c>
      <c r="N668" s="3">
        <v>10802</v>
      </c>
      <c r="O668" s="3">
        <v>11501</v>
      </c>
      <c r="P668" s="3">
        <v>10301</v>
      </c>
      <c r="Q668" s="3">
        <v>12266</v>
      </c>
      <c r="R668" s="3">
        <v>10472</v>
      </c>
      <c r="S668" s="15">
        <f t="shared" si="12"/>
        <v>128179</v>
      </c>
    </row>
    <row r="669" spans="1:19" ht="12.75">
      <c r="A669" s="2" t="s">
        <v>15</v>
      </c>
      <c r="B669" s="2" t="s">
        <v>156</v>
      </c>
      <c r="C669" s="4">
        <v>1</v>
      </c>
      <c r="D669" s="5">
        <v>100</v>
      </c>
      <c r="E669" s="2" t="s">
        <v>82</v>
      </c>
      <c r="F669" s="2" t="s">
        <v>135</v>
      </c>
      <c r="G669" s="3">
        <v>1198</v>
      </c>
      <c r="H669" s="3">
        <v>1320</v>
      </c>
      <c r="I669" s="3">
        <v>1440</v>
      </c>
      <c r="J669" s="3">
        <v>1020</v>
      </c>
      <c r="K669" s="3">
        <v>1185</v>
      </c>
      <c r="L669" s="3">
        <v>1230</v>
      </c>
      <c r="M669" s="3">
        <v>1105</v>
      </c>
      <c r="N669" s="3">
        <v>915</v>
      </c>
      <c r="O669" s="3">
        <v>1437</v>
      </c>
      <c r="P669" s="3">
        <v>1020</v>
      </c>
      <c r="Q669" s="3">
        <v>1272</v>
      </c>
      <c r="R669" s="3">
        <v>1585</v>
      </c>
      <c r="S669" s="15">
        <f t="shared" si="12"/>
        <v>14727</v>
      </c>
    </row>
    <row r="670" spans="1:19" ht="12.75">
      <c r="A670" s="2" t="s">
        <v>151</v>
      </c>
      <c r="B670" s="2" t="s">
        <v>156</v>
      </c>
      <c r="C670" s="4">
        <v>1</v>
      </c>
      <c r="D670" s="5">
        <v>100</v>
      </c>
      <c r="E670" s="2" t="s">
        <v>152</v>
      </c>
      <c r="F670" s="2" t="s">
        <v>135</v>
      </c>
      <c r="G670" s="3">
        <v>9865</v>
      </c>
      <c r="H670" s="3">
        <v>9375</v>
      </c>
      <c r="I670" s="3">
        <v>10322</v>
      </c>
      <c r="J670" s="3">
        <v>10096</v>
      </c>
      <c r="K670" s="3">
        <v>8659</v>
      </c>
      <c r="L670" s="3">
        <v>5158</v>
      </c>
      <c r="M670" s="3">
        <v>120</v>
      </c>
      <c r="N670" s="3">
        <v>60</v>
      </c>
      <c r="O670" s="3">
        <v>0</v>
      </c>
      <c r="P670" s="3">
        <v>90</v>
      </c>
      <c r="Q670" s="3">
        <v>30</v>
      </c>
      <c r="R670" s="3">
        <v>0</v>
      </c>
      <c r="S670" s="15">
        <f t="shared" si="12"/>
        <v>53775</v>
      </c>
    </row>
    <row r="671" spans="1:19" ht="12.75">
      <c r="A671" s="2" t="s">
        <v>151</v>
      </c>
      <c r="B671" s="2" t="s">
        <v>156</v>
      </c>
      <c r="C671" s="4">
        <v>1</v>
      </c>
      <c r="D671" s="5">
        <v>100</v>
      </c>
      <c r="E671" s="2" t="s">
        <v>153</v>
      </c>
      <c r="F671" s="2" t="s">
        <v>135</v>
      </c>
      <c r="G671" s="3">
        <v>9593</v>
      </c>
      <c r="H671" s="3">
        <v>9992</v>
      </c>
      <c r="I671" s="3">
        <v>10316</v>
      </c>
      <c r="J671" s="3">
        <v>10494</v>
      </c>
      <c r="K671" s="3">
        <v>9802</v>
      </c>
      <c r="L671" s="3">
        <v>4687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15">
        <f t="shared" si="12"/>
        <v>54884</v>
      </c>
    </row>
    <row r="672" spans="1:19" ht="12.75">
      <c r="A672" s="2" t="s">
        <v>151</v>
      </c>
      <c r="B672" s="2" t="s">
        <v>156</v>
      </c>
      <c r="C672" s="4">
        <v>1</v>
      </c>
      <c r="D672" s="5">
        <v>100</v>
      </c>
      <c r="E672" s="2" t="s">
        <v>190</v>
      </c>
      <c r="F672" s="2" t="s">
        <v>135</v>
      </c>
      <c r="G672" s="3">
        <v>4046</v>
      </c>
      <c r="H672" s="3">
        <v>4480</v>
      </c>
      <c r="I672" s="3">
        <v>4595</v>
      </c>
      <c r="J672" s="3">
        <v>4507</v>
      </c>
      <c r="K672" s="3">
        <v>4955</v>
      </c>
      <c r="L672" s="3">
        <v>2113</v>
      </c>
      <c r="M672" s="3">
        <v>60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15">
        <f t="shared" si="12"/>
        <v>24756</v>
      </c>
    </row>
    <row r="673" spans="1:19" ht="12.75">
      <c r="A673" s="2" t="s">
        <v>151</v>
      </c>
      <c r="B673" s="2" t="s">
        <v>156</v>
      </c>
      <c r="C673" s="4">
        <v>1</v>
      </c>
      <c r="D673" s="5">
        <v>100</v>
      </c>
      <c r="E673" s="2" t="s">
        <v>191</v>
      </c>
      <c r="F673" s="2" t="s">
        <v>135</v>
      </c>
      <c r="G673" s="3">
        <v>4120</v>
      </c>
      <c r="H673" s="3">
        <v>4358</v>
      </c>
      <c r="I673" s="3">
        <v>4238</v>
      </c>
      <c r="J673" s="3">
        <v>4391</v>
      </c>
      <c r="K673" s="3">
        <v>4458</v>
      </c>
      <c r="L673" s="3">
        <v>1498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15">
        <f t="shared" si="12"/>
        <v>23063</v>
      </c>
    </row>
    <row r="674" spans="1:19" ht="12.75">
      <c r="A674" s="2" t="s">
        <v>151</v>
      </c>
      <c r="B674" s="2" t="s">
        <v>156</v>
      </c>
      <c r="C674" s="4">
        <v>1</v>
      </c>
      <c r="D674" s="5">
        <v>100</v>
      </c>
      <c r="E674" s="2" t="s">
        <v>192</v>
      </c>
      <c r="F674" s="2" t="s">
        <v>135</v>
      </c>
      <c r="G674" s="3">
        <v>2470</v>
      </c>
      <c r="H674" s="3">
        <v>2550</v>
      </c>
      <c r="I674" s="3">
        <v>2457</v>
      </c>
      <c r="J674" s="3">
        <v>2366</v>
      </c>
      <c r="K674" s="3">
        <v>1915</v>
      </c>
      <c r="L674" s="3">
        <v>940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15">
        <f t="shared" si="12"/>
        <v>12698</v>
      </c>
    </row>
    <row r="675" spans="1:19" ht="12.75">
      <c r="A675" s="2" t="s">
        <v>151</v>
      </c>
      <c r="B675" s="2" t="s">
        <v>156</v>
      </c>
      <c r="C675" s="4">
        <v>1</v>
      </c>
      <c r="D675" s="5">
        <v>100</v>
      </c>
      <c r="E675" s="2" t="s">
        <v>193</v>
      </c>
      <c r="F675" s="2" t="s">
        <v>135</v>
      </c>
      <c r="G675" s="3">
        <v>2165</v>
      </c>
      <c r="H675" s="3">
        <v>2107</v>
      </c>
      <c r="I675" s="3">
        <v>1970</v>
      </c>
      <c r="J675" s="3">
        <v>2183</v>
      </c>
      <c r="K675" s="3">
        <v>2033</v>
      </c>
      <c r="L675" s="3">
        <v>1232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15">
        <f t="shared" si="12"/>
        <v>11690</v>
      </c>
    </row>
    <row r="676" spans="1:19" ht="12.75">
      <c r="A676" s="2" t="s">
        <v>93</v>
      </c>
      <c r="B676" s="2" t="s">
        <v>156</v>
      </c>
      <c r="C676" s="4">
        <v>1</v>
      </c>
      <c r="D676" s="5">
        <v>30</v>
      </c>
      <c r="E676" s="2" t="s">
        <v>11</v>
      </c>
      <c r="F676" s="2" t="s">
        <v>140</v>
      </c>
      <c r="G676" s="3">
        <v>2062</v>
      </c>
      <c r="H676" s="3">
        <v>2161</v>
      </c>
      <c r="I676" s="3">
        <v>2604</v>
      </c>
      <c r="J676" s="3">
        <v>2236</v>
      </c>
      <c r="K676" s="3">
        <v>2282</v>
      </c>
      <c r="L676" s="3">
        <v>2030</v>
      </c>
      <c r="M676" s="3">
        <v>1705</v>
      </c>
      <c r="N676" s="3">
        <v>1791</v>
      </c>
      <c r="O676" s="3">
        <v>1422</v>
      </c>
      <c r="P676" s="3">
        <v>1387</v>
      </c>
      <c r="Q676" s="3">
        <v>1642</v>
      </c>
      <c r="R676" s="3">
        <v>1076</v>
      </c>
      <c r="S676" s="15">
        <f t="shared" si="12"/>
        <v>22398</v>
      </c>
    </row>
    <row r="677" spans="1:19" ht="12.75">
      <c r="A677" s="2" t="s">
        <v>93</v>
      </c>
      <c r="B677" s="2" t="s">
        <v>156</v>
      </c>
      <c r="C677" s="4">
        <v>1</v>
      </c>
      <c r="D677" s="5">
        <v>30</v>
      </c>
      <c r="E677" s="2" t="s">
        <v>82</v>
      </c>
      <c r="F677" s="2" t="s">
        <v>140</v>
      </c>
      <c r="G677" s="3">
        <v>5194</v>
      </c>
      <c r="H677" s="3">
        <v>5086</v>
      </c>
      <c r="I677" s="3">
        <v>4714</v>
      </c>
      <c r="J677" s="3">
        <v>5205</v>
      </c>
      <c r="K677" s="3">
        <v>4589</v>
      </c>
      <c r="L677" s="3">
        <v>4451</v>
      </c>
      <c r="M677" s="3">
        <v>4409</v>
      </c>
      <c r="N677" s="3">
        <v>3539</v>
      </c>
      <c r="O677" s="3">
        <v>3834</v>
      </c>
      <c r="P677" s="3">
        <v>3682</v>
      </c>
      <c r="Q677" s="3">
        <v>3692</v>
      </c>
      <c r="R677" s="3">
        <v>3577</v>
      </c>
      <c r="S677" s="15">
        <f t="shared" si="12"/>
        <v>51972</v>
      </c>
    </row>
    <row r="678" spans="1:19" ht="12.75">
      <c r="A678" s="2" t="s">
        <v>93</v>
      </c>
      <c r="B678" s="2" t="s">
        <v>156</v>
      </c>
      <c r="C678" s="4">
        <v>1</v>
      </c>
      <c r="D678" s="5">
        <v>30</v>
      </c>
      <c r="E678" s="2" t="s">
        <v>110</v>
      </c>
      <c r="F678" s="2" t="s">
        <v>140</v>
      </c>
      <c r="G678" s="3">
        <v>3659</v>
      </c>
      <c r="H678" s="3">
        <v>4075</v>
      </c>
      <c r="I678" s="3">
        <v>3647</v>
      </c>
      <c r="J678" s="3">
        <v>3819</v>
      </c>
      <c r="K678" s="3">
        <v>3931</v>
      </c>
      <c r="L678" s="3">
        <v>4089</v>
      </c>
      <c r="M678" s="3">
        <v>3572</v>
      </c>
      <c r="N678" s="3">
        <v>3772</v>
      </c>
      <c r="O678" s="3">
        <v>4089</v>
      </c>
      <c r="P678" s="3">
        <v>3238</v>
      </c>
      <c r="Q678" s="3">
        <v>3347</v>
      </c>
      <c r="R678" s="3">
        <v>3898</v>
      </c>
      <c r="S678" s="15">
        <f t="shared" si="12"/>
        <v>45136</v>
      </c>
    </row>
    <row r="679" spans="1:19" ht="12.75">
      <c r="A679" s="2" t="s">
        <v>53</v>
      </c>
      <c r="B679" s="2" t="s">
        <v>156</v>
      </c>
      <c r="C679" s="4">
        <v>1</v>
      </c>
      <c r="D679" s="5">
        <v>20</v>
      </c>
      <c r="E679" s="2" t="s">
        <v>59</v>
      </c>
      <c r="F679" s="2" t="s">
        <v>96</v>
      </c>
      <c r="G679" s="3">
        <v>240</v>
      </c>
      <c r="H679" s="3">
        <v>30</v>
      </c>
      <c r="I679" s="3">
        <v>128</v>
      </c>
      <c r="J679" s="3">
        <v>4</v>
      </c>
      <c r="K679" s="3">
        <v>177</v>
      </c>
      <c r="L679" s="3">
        <v>191</v>
      </c>
      <c r="M679" s="3">
        <v>180</v>
      </c>
      <c r="N679" s="3">
        <v>191</v>
      </c>
      <c r="O679" s="3">
        <v>54</v>
      </c>
      <c r="P679" s="3">
        <v>3</v>
      </c>
      <c r="Q679" s="3">
        <v>120</v>
      </c>
      <c r="R679" s="3">
        <v>249</v>
      </c>
      <c r="S679" s="15">
        <f t="shared" si="12"/>
        <v>1567</v>
      </c>
    </row>
    <row r="680" spans="1:19" ht="12.75">
      <c r="A680" s="2" t="s">
        <v>53</v>
      </c>
      <c r="B680" s="2" t="s">
        <v>156</v>
      </c>
      <c r="C680" s="4">
        <v>1</v>
      </c>
      <c r="D680" s="5">
        <v>20</v>
      </c>
      <c r="E680" s="2" t="s">
        <v>20</v>
      </c>
      <c r="F680" s="2" t="s">
        <v>96</v>
      </c>
      <c r="G680" s="3">
        <v>0</v>
      </c>
      <c r="H680" s="3">
        <v>0</v>
      </c>
      <c r="I680" s="3">
        <v>0</v>
      </c>
      <c r="J680" s="3">
        <v>120</v>
      </c>
      <c r="K680" s="3">
        <v>0</v>
      </c>
      <c r="L680" s="3">
        <v>79</v>
      </c>
      <c r="M680" s="3">
        <v>0</v>
      </c>
      <c r="N680" s="3">
        <v>60</v>
      </c>
      <c r="O680" s="3">
        <v>20</v>
      </c>
      <c r="P680" s="3">
        <v>60</v>
      </c>
      <c r="Q680" s="3">
        <v>0</v>
      </c>
      <c r="R680" s="3">
        <v>0</v>
      </c>
      <c r="S680" s="15">
        <f t="shared" si="12"/>
        <v>339</v>
      </c>
    </row>
    <row r="681" spans="1:19" ht="12.75">
      <c r="A681" s="2" t="s">
        <v>53</v>
      </c>
      <c r="B681" s="2" t="s">
        <v>156</v>
      </c>
      <c r="C681" s="4">
        <v>1</v>
      </c>
      <c r="D681" s="5">
        <v>20</v>
      </c>
      <c r="E681" s="2" t="s">
        <v>98</v>
      </c>
      <c r="F681" s="2" t="s">
        <v>96</v>
      </c>
      <c r="G681" s="3">
        <v>150</v>
      </c>
      <c r="H681" s="3">
        <v>153</v>
      </c>
      <c r="I681" s="3">
        <v>90</v>
      </c>
      <c r="J681" s="3">
        <v>152</v>
      </c>
      <c r="K681" s="3">
        <v>326</v>
      </c>
      <c r="L681" s="3">
        <v>1076</v>
      </c>
      <c r="M681" s="3">
        <v>260</v>
      </c>
      <c r="N681" s="3">
        <v>212</v>
      </c>
      <c r="O681" s="3">
        <v>240</v>
      </c>
      <c r="P681" s="3">
        <v>302</v>
      </c>
      <c r="Q681" s="3">
        <v>242</v>
      </c>
      <c r="R681" s="3">
        <v>286</v>
      </c>
      <c r="S681" s="15">
        <f t="shared" si="12"/>
        <v>3489</v>
      </c>
    </row>
    <row r="682" spans="1:19" ht="12.75">
      <c r="A682" s="2" t="s">
        <v>53</v>
      </c>
      <c r="B682" s="2" t="s">
        <v>156</v>
      </c>
      <c r="C682" s="4">
        <v>1</v>
      </c>
      <c r="D682" s="5">
        <v>20</v>
      </c>
      <c r="E682" s="2" t="s">
        <v>22</v>
      </c>
      <c r="F682" s="2" t="s">
        <v>96</v>
      </c>
      <c r="G682" s="3">
        <v>0</v>
      </c>
      <c r="H682" s="3">
        <v>102</v>
      </c>
      <c r="I682" s="3">
        <v>90</v>
      </c>
      <c r="J682" s="3">
        <v>208</v>
      </c>
      <c r="K682" s="3">
        <v>296</v>
      </c>
      <c r="L682" s="3">
        <v>0</v>
      </c>
      <c r="M682" s="3">
        <v>150</v>
      </c>
      <c r="N682" s="3">
        <v>0</v>
      </c>
      <c r="O682" s="3">
        <v>60</v>
      </c>
      <c r="P682" s="3">
        <v>180</v>
      </c>
      <c r="Q682" s="3">
        <v>180</v>
      </c>
      <c r="R682" s="3">
        <v>105</v>
      </c>
      <c r="S682" s="15">
        <f t="shared" si="12"/>
        <v>1371</v>
      </c>
    </row>
    <row r="683" spans="1:19" ht="12.75">
      <c r="A683" s="2" t="s">
        <v>53</v>
      </c>
      <c r="B683" s="2" t="s">
        <v>156</v>
      </c>
      <c r="C683" s="4">
        <v>1</v>
      </c>
      <c r="D683" s="5">
        <v>20</v>
      </c>
      <c r="E683" s="2" t="s">
        <v>94</v>
      </c>
      <c r="F683" s="2" t="s">
        <v>96</v>
      </c>
      <c r="G683" s="3">
        <v>450</v>
      </c>
      <c r="H683" s="3">
        <v>414</v>
      </c>
      <c r="I683" s="3">
        <v>120</v>
      </c>
      <c r="J683" s="3">
        <v>60</v>
      </c>
      <c r="K683" s="3">
        <v>0</v>
      </c>
      <c r="L683" s="3">
        <v>0</v>
      </c>
      <c r="M683" s="3">
        <v>90</v>
      </c>
      <c r="N683" s="3">
        <v>0</v>
      </c>
      <c r="O683" s="3">
        <v>0</v>
      </c>
      <c r="P683" s="3">
        <v>0</v>
      </c>
      <c r="Q683" s="3">
        <v>120</v>
      </c>
      <c r="R683" s="3">
        <v>60</v>
      </c>
      <c r="S683" s="15">
        <f t="shared" si="12"/>
        <v>1314</v>
      </c>
    </row>
    <row r="684" spans="1:19" ht="12.75">
      <c r="A684" s="2" t="s">
        <v>53</v>
      </c>
      <c r="B684" s="2" t="s">
        <v>156</v>
      </c>
      <c r="C684" s="4">
        <v>1</v>
      </c>
      <c r="D684" s="5">
        <v>20</v>
      </c>
      <c r="E684" s="2" t="s">
        <v>26</v>
      </c>
      <c r="F684" s="2" t="s">
        <v>96</v>
      </c>
      <c r="G684" s="3">
        <v>0</v>
      </c>
      <c r="H684" s="3">
        <v>180</v>
      </c>
      <c r="I684" s="3">
        <v>0</v>
      </c>
      <c r="J684" s="3">
        <v>125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10</v>
      </c>
      <c r="Q684" s="3">
        <v>0</v>
      </c>
      <c r="R684" s="3">
        <v>0</v>
      </c>
      <c r="S684" s="15">
        <f t="shared" si="12"/>
        <v>315</v>
      </c>
    </row>
    <row r="685" spans="1:19" ht="12.75">
      <c r="A685" s="2" t="s">
        <v>53</v>
      </c>
      <c r="B685" s="2" t="s">
        <v>156</v>
      </c>
      <c r="C685" s="4">
        <v>1</v>
      </c>
      <c r="D685" s="5">
        <v>20</v>
      </c>
      <c r="E685" s="2" t="s">
        <v>99</v>
      </c>
      <c r="F685" s="2" t="s">
        <v>96</v>
      </c>
      <c r="G685" s="3">
        <v>50</v>
      </c>
      <c r="H685" s="3">
        <v>90</v>
      </c>
      <c r="I685" s="3">
        <v>180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15">
        <f t="shared" si="12"/>
        <v>320</v>
      </c>
    </row>
    <row r="686" spans="1:19" ht="12.75">
      <c r="A686" s="2" t="s">
        <v>53</v>
      </c>
      <c r="B686" s="61" t="s">
        <v>156</v>
      </c>
      <c r="C686" s="4">
        <v>1</v>
      </c>
      <c r="D686" s="5">
        <v>30</v>
      </c>
      <c r="E686" s="2" t="s">
        <v>98</v>
      </c>
      <c r="F686" s="2" t="s">
        <v>96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15">
        <f t="shared" si="12"/>
        <v>0</v>
      </c>
    </row>
    <row r="687" spans="1:19" ht="12.75">
      <c r="A687" s="2" t="s">
        <v>53</v>
      </c>
      <c r="B687" s="61" t="s">
        <v>156</v>
      </c>
      <c r="C687" s="4">
        <v>1</v>
      </c>
      <c r="D687" s="5">
        <v>60</v>
      </c>
      <c r="E687" s="2" t="s">
        <v>59</v>
      </c>
      <c r="F687" s="2" t="s">
        <v>96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15">
        <f t="shared" si="12"/>
        <v>0</v>
      </c>
    </row>
    <row r="688" spans="1:19" ht="12.75">
      <c r="A688" s="2" t="s">
        <v>53</v>
      </c>
      <c r="B688" s="61" t="s">
        <v>156</v>
      </c>
      <c r="C688" s="4">
        <v>1</v>
      </c>
      <c r="D688" s="5">
        <v>60</v>
      </c>
      <c r="E688" s="2" t="s">
        <v>99</v>
      </c>
      <c r="F688" s="2" t="s">
        <v>96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15">
        <f t="shared" si="12"/>
        <v>0</v>
      </c>
    </row>
    <row r="689" spans="1:19" ht="12.75">
      <c r="A689" s="2" t="s">
        <v>53</v>
      </c>
      <c r="B689" s="2" t="s">
        <v>156</v>
      </c>
      <c r="C689" s="4">
        <v>1</v>
      </c>
      <c r="D689" s="5">
        <v>100</v>
      </c>
      <c r="E689" s="2" t="s">
        <v>59</v>
      </c>
      <c r="F689" s="2" t="s">
        <v>96</v>
      </c>
      <c r="G689" s="3">
        <v>190752</v>
      </c>
      <c r="H689" s="3">
        <v>186157</v>
      </c>
      <c r="I689" s="3">
        <v>195843</v>
      </c>
      <c r="J689" s="3">
        <v>186370</v>
      </c>
      <c r="K689" s="3">
        <v>173263</v>
      </c>
      <c r="L689" s="3">
        <v>197321</v>
      </c>
      <c r="M689" s="3">
        <v>183957</v>
      </c>
      <c r="N689" s="3">
        <v>185831</v>
      </c>
      <c r="O689" s="3">
        <v>189566</v>
      </c>
      <c r="P689" s="3">
        <v>174642</v>
      </c>
      <c r="Q689" s="3">
        <v>185976</v>
      </c>
      <c r="R689" s="3">
        <v>181232</v>
      </c>
      <c r="S689" s="15">
        <f t="shared" si="12"/>
        <v>2230910</v>
      </c>
    </row>
    <row r="690" spans="1:19" ht="12.75">
      <c r="A690" s="2" t="s">
        <v>53</v>
      </c>
      <c r="B690" s="2" t="s">
        <v>156</v>
      </c>
      <c r="C690" s="4">
        <v>1</v>
      </c>
      <c r="D690" s="5">
        <v>100</v>
      </c>
      <c r="E690" s="2" t="s">
        <v>20</v>
      </c>
      <c r="F690" s="2" t="s">
        <v>96</v>
      </c>
      <c r="G690" s="3">
        <v>20147</v>
      </c>
      <c r="H690" s="3">
        <v>21638</v>
      </c>
      <c r="I690" s="3">
        <v>21655</v>
      </c>
      <c r="J690" s="3">
        <v>20890</v>
      </c>
      <c r="K690" s="3">
        <v>19587</v>
      </c>
      <c r="L690" s="3">
        <v>21787</v>
      </c>
      <c r="M690" s="3">
        <v>21559</v>
      </c>
      <c r="N690" s="3">
        <v>23123</v>
      </c>
      <c r="O690" s="3">
        <v>22725</v>
      </c>
      <c r="P690" s="3">
        <v>23764</v>
      </c>
      <c r="Q690" s="3">
        <v>22707</v>
      </c>
      <c r="R690" s="3">
        <v>24808</v>
      </c>
      <c r="S690" s="15">
        <f t="shared" si="12"/>
        <v>264390</v>
      </c>
    </row>
    <row r="691" spans="1:19" ht="12.75">
      <c r="A691" s="2" t="s">
        <v>53</v>
      </c>
      <c r="B691" s="2" t="s">
        <v>156</v>
      </c>
      <c r="C691" s="4">
        <v>1</v>
      </c>
      <c r="D691" s="5">
        <v>100</v>
      </c>
      <c r="E691" s="2" t="s">
        <v>98</v>
      </c>
      <c r="F691" s="2" t="s">
        <v>96</v>
      </c>
      <c r="G691" s="3">
        <v>291469</v>
      </c>
      <c r="H691" s="3">
        <v>292458</v>
      </c>
      <c r="I691" s="3">
        <v>305067</v>
      </c>
      <c r="J691" s="3">
        <v>280395</v>
      </c>
      <c r="K691" s="3">
        <v>263627</v>
      </c>
      <c r="L691" s="3">
        <v>292059</v>
      </c>
      <c r="M691" s="3">
        <v>273287</v>
      </c>
      <c r="N691" s="3">
        <v>278254</v>
      </c>
      <c r="O691" s="3">
        <v>287065</v>
      </c>
      <c r="P691" s="3">
        <v>268481</v>
      </c>
      <c r="Q691" s="3">
        <v>283273</v>
      </c>
      <c r="R691" s="3">
        <v>267513</v>
      </c>
      <c r="S691" s="15">
        <f t="shared" si="12"/>
        <v>3382948</v>
      </c>
    </row>
    <row r="692" spans="1:19" ht="12.75">
      <c r="A692" s="2" t="s">
        <v>53</v>
      </c>
      <c r="B692" s="2" t="s">
        <v>156</v>
      </c>
      <c r="C692" s="4">
        <v>1</v>
      </c>
      <c r="D692" s="5">
        <v>100</v>
      </c>
      <c r="E692" s="2" t="s">
        <v>22</v>
      </c>
      <c r="F692" s="2" t="s">
        <v>96</v>
      </c>
      <c r="G692" s="3">
        <v>74594</v>
      </c>
      <c r="H692" s="3">
        <v>76982</v>
      </c>
      <c r="I692" s="3">
        <v>78264</v>
      </c>
      <c r="J692" s="3">
        <v>73311</v>
      </c>
      <c r="K692" s="3">
        <v>74974</v>
      </c>
      <c r="L692" s="3">
        <v>83772</v>
      </c>
      <c r="M692" s="3">
        <v>80008</v>
      </c>
      <c r="N692" s="3">
        <v>79601</v>
      </c>
      <c r="O692" s="3">
        <v>83448</v>
      </c>
      <c r="P692" s="3">
        <v>80751</v>
      </c>
      <c r="Q692" s="3">
        <v>88451</v>
      </c>
      <c r="R692" s="3">
        <v>89607</v>
      </c>
      <c r="S692" s="15">
        <f t="shared" si="12"/>
        <v>963763</v>
      </c>
    </row>
    <row r="693" spans="1:19" ht="12.75">
      <c r="A693" s="2" t="s">
        <v>53</v>
      </c>
      <c r="B693" s="2" t="s">
        <v>156</v>
      </c>
      <c r="C693" s="4">
        <v>1</v>
      </c>
      <c r="D693" s="5">
        <v>100</v>
      </c>
      <c r="E693" s="2" t="s">
        <v>94</v>
      </c>
      <c r="F693" s="2" t="s">
        <v>96</v>
      </c>
      <c r="G693" s="3">
        <v>227059</v>
      </c>
      <c r="H693" s="3">
        <v>226253</v>
      </c>
      <c r="I693" s="3">
        <v>236083</v>
      </c>
      <c r="J693" s="3">
        <v>217729</v>
      </c>
      <c r="K693" s="3">
        <v>203432</v>
      </c>
      <c r="L693" s="3">
        <v>230228</v>
      </c>
      <c r="M693" s="3">
        <v>210533</v>
      </c>
      <c r="N693" s="3">
        <v>212384</v>
      </c>
      <c r="O693" s="3">
        <v>215320</v>
      </c>
      <c r="P693" s="3">
        <v>205894</v>
      </c>
      <c r="Q693" s="3">
        <v>212381</v>
      </c>
      <c r="R693" s="3">
        <v>204233</v>
      </c>
      <c r="S693" s="15">
        <f t="shared" si="12"/>
        <v>2601529</v>
      </c>
    </row>
    <row r="694" spans="1:19" ht="12.75">
      <c r="A694" s="2" t="s">
        <v>53</v>
      </c>
      <c r="B694" s="2" t="s">
        <v>156</v>
      </c>
      <c r="C694" s="4">
        <v>1</v>
      </c>
      <c r="D694" s="5">
        <v>100</v>
      </c>
      <c r="E694" s="2" t="s">
        <v>26</v>
      </c>
      <c r="F694" s="2" t="s">
        <v>96</v>
      </c>
      <c r="G694" s="3">
        <v>59896</v>
      </c>
      <c r="H694" s="3">
        <v>57591</v>
      </c>
      <c r="I694" s="3">
        <v>63906</v>
      </c>
      <c r="J694" s="3">
        <v>58569</v>
      </c>
      <c r="K694" s="3">
        <v>54659</v>
      </c>
      <c r="L694" s="3">
        <v>63109</v>
      </c>
      <c r="M694" s="3">
        <v>59783</v>
      </c>
      <c r="N694" s="3">
        <v>63445</v>
      </c>
      <c r="O694" s="3">
        <v>66876</v>
      </c>
      <c r="P694" s="3">
        <v>63692</v>
      </c>
      <c r="Q694" s="3">
        <v>67628</v>
      </c>
      <c r="R694" s="3">
        <v>68191</v>
      </c>
      <c r="S694" s="15">
        <f t="shared" si="12"/>
        <v>747345</v>
      </c>
    </row>
    <row r="695" spans="1:19" ht="12.75">
      <c r="A695" s="2" t="s">
        <v>53</v>
      </c>
      <c r="B695" s="2" t="s">
        <v>156</v>
      </c>
      <c r="C695" s="4">
        <v>1</v>
      </c>
      <c r="D695" s="5">
        <v>100</v>
      </c>
      <c r="E695" s="2" t="s">
        <v>99</v>
      </c>
      <c r="F695" s="2" t="s">
        <v>96</v>
      </c>
      <c r="G695" s="3">
        <v>145294</v>
      </c>
      <c r="H695" s="3">
        <v>141614</v>
      </c>
      <c r="I695" s="3">
        <v>148237</v>
      </c>
      <c r="J695" s="3">
        <v>134354</v>
      </c>
      <c r="K695" s="3">
        <v>126948</v>
      </c>
      <c r="L695" s="3">
        <v>140779</v>
      </c>
      <c r="M695" s="3">
        <v>130623</v>
      </c>
      <c r="N695" s="3">
        <v>128822</v>
      </c>
      <c r="O695" s="3">
        <v>132577</v>
      </c>
      <c r="P695" s="3">
        <v>121335</v>
      </c>
      <c r="Q695" s="3">
        <v>125985</v>
      </c>
      <c r="R695" s="3">
        <v>123130</v>
      </c>
      <c r="S695" s="15">
        <f t="shared" si="12"/>
        <v>1599698</v>
      </c>
    </row>
    <row r="696" spans="1:19" ht="12.75">
      <c r="A696" s="2" t="s">
        <v>53</v>
      </c>
      <c r="B696" s="61" t="s">
        <v>156</v>
      </c>
      <c r="C696" s="4">
        <v>1</v>
      </c>
      <c r="D696" s="5">
        <v>120</v>
      </c>
      <c r="E696" s="2" t="s">
        <v>94</v>
      </c>
      <c r="F696" s="2" t="s">
        <v>96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15">
        <f t="shared" si="12"/>
        <v>0</v>
      </c>
    </row>
    <row r="697" spans="1:19" ht="12.75">
      <c r="A697" s="2" t="s">
        <v>53</v>
      </c>
      <c r="B697" s="61" t="s">
        <v>156</v>
      </c>
      <c r="C697" s="4">
        <v>1</v>
      </c>
      <c r="D697" s="5">
        <v>270</v>
      </c>
      <c r="E697" s="2" t="s">
        <v>99</v>
      </c>
      <c r="F697" s="2" t="s">
        <v>96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15">
        <f t="shared" si="12"/>
        <v>0</v>
      </c>
    </row>
    <row r="698" spans="1:19" ht="12.75">
      <c r="A698" s="2" t="s">
        <v>149</v>
      </c>
      <c r="B698" s="2" t="s">
        <v>156</v>
      </c>
      <c r="C698" s="4">
        <v>1</v>
      </c>
      <c r="D698" s="5">
        <v>60</v>
      </c>
      <c r="E698" s="2" t="s">
        <v>13</v>
      </c>
      <c r="F698" s="2" t="s">
        <v>96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1665</v>
      </c>
      <c r="S698" s="15">
        <f t="shared" si="12"/>
        <v>1665</v>
      </c>
    </row>
    <row r="699" spans="1:19" ht="12.75">
      <c r="A699" s="2" t="s">
        <v>149</v>
      </c>
      <c r="B699" s="2" t="s">
        <v>156</v>
      </c>
      <c r="C699" s="4">
        <v>1</v>
      </c>
      <c r="D699" s="5">
        <v>60</v>
      </c>
      <c r="E699" s="2" t="s">
        <v>11</v>
      </c>
      <c r="F699" s="2" t="s">
        <v>96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2356</v>
      </c>
      <c r="S699" s="15">
        <f t="shared" si="12"/>
        <v>2356</v>
      </c>
    </row>
    <row r="700" spans="1:19" ht="12.75">
      <c r="A700" s="2" t="s">
        <v>149</v>
      </c>
      <c r="B700" s="2" t="s">
        <v>156</v>
      </c>
      <c r="C700" s="4">
        <v>1</v>
      </c>
      <c r="D700" s="5">
        <v>60</v>
      </c>
      <c r="E700" s="2" t="s">
        <v>195</v>
      </c>
      <c r="F700" s="2" t="s">
        <v>96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1738</v>
      </c>
      <c r="S700" s="15">
        <f t="shared" si="12"/>
        <v>1738</v>
      </c>
    </row>
    <row r="701" spans="1:19" ht="12.75">
      <c r="A701" s="2" t="s">
        <v>149</v>
      </c>
      <c r="B701" s="2" t="s">
        <v>156</v>
      </c>
      <c r="C701" s="4">
        <v>1</v>
      </c>
      <c r="D701" s="5">
        <v>60</v>
      </c>
      <c r="E701" s="2" t="s">
        <v>82</v>
      </c>
      <c r="F701" s="2" t="s">
        <v>96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1050</v>
      </c>
      <c r="S701" s="15">
        <f t="shared" si="12"/>
        <v>1050</v>
      </c>
    </row>
    <row r="702" spans="1:19" ht="12.75">
      <c r="A702" s="2" t="s">
        <v>149</v>
      </c>
      <c r="B702" s="2" t="s">
        <v>156</v>
      </c>
      <c r="C702" s="4">
        <v>1</v>
      </c>
      <c r="D702" s="5">
        <v>60</v>
      </c>
      <c r="E702" s="2" t="s">
        <v>196</v>
      </c>
      <c r="F702" s="2" t="s">
        <v>96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470</v>
      </c>
      <c r="S702" s="15">
        <f t="shared" si="12"/>
        <v>470</v>
      </c>
    </row>
    <row r="703" spans="1:19" ht="12.75">
      <c r="A703" s="2" t="s">
        <v>137</v>
      </c>
      <c r="B703" s="61" t="s">
        <v>156</v>
      </c>
      <c r="C703" s="4">
        <v>1</v>
      </c>
      <c r="D703" s="5">
        <v>30</v>
      </c>
      <c r="E703" s="2" t="s">
        <v>22</v>
      </c>
      <c r="F703" s="2" t="s">
        <v>96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15">
        <f t="shared" si="12"/>
        <v>0</v>
      </c>
    </row>
    <row r="704" spans="1:19" ht="12.75">
      <c r="A704" s="2" t="s">
        <v>137</v>
      </c>
      <c r="B704" s="2" t="s">
        <v>156</v>
      </c>
      <c r="C704" s="4">
        <v>1</v>
      </c>
      <c r="D704" s="5">
        <v>100</v>
      </c>
      <c r="E704" s="2" t="s">
        <v>55</v>
      </c>
      <c r="F704" s="2" t="s">
        <v>96</v>
      </c>
      <c r="G704" s="3">
        <v>10461</v>
      </c>
      <c r="H704" s="3">
        <v>10430</v>
      </c>
      <c r="I704" s="3">
        <v>10762</v>
      </c>
      <c r="J704" s="3">
        <v>9869</v>
      </c>
      <c r="K704" s="3">
        <v>10666</v>
      </c>
      <c r="L704" s="3">
        <v>12439</v>
      </c>
      <c r="M704" s="3">
        <v>12259</v>
      </c>
      <c r="N704" s="3">
        <v>14261</v>
      </c>
      <c r="O704" s="3">
        <v>14522</v>
      </c>
      <c r="P704" s="3">
        <v>13510</v>
      </c>
      <c r="Q704" s="3">
        <v>13000</v>
      </c>
      <c r="R704" s="3">
        <v>13179</v>
      </c>
      <c r="S704" s="15">
        <f t="shared" si="12"/>
        <v>145358</v>
      </c>
    </row>
    <row r="705" spans="1:19" ht="12.75">
      <c r="A705" s="2" t="s">
        <v>137</v>
      </c>
      <c r="B705" s="2" t="s">
        <v>156</v>
      </c>
      <c r="C705" s="4">
        <v>1</v>
      </c>
      <c r="D705" s="5">
        <v>100</v>
      </c>
      <c r="E705" s="2" t="s">
        <v>143</v>
      </c>
      <c r="F705" s="2" t="s">
        <v>96</v>
      </c>
      <c r="G705" s="3">
        <v>2544</v>
      </c>
      <c r="H705" s="3">
        <v>2818</v>
      </c>
      <c r="I705" s="3">
        <v>2984</v>
      </c>
      <c r="J705" s="3">
        <v>2799</v>
      </c>
      <c r="K705" s="3">
        <v>3324</v>
      </c>
      <c r="L705" s="3">
        <v>2782</v>
      </c>
      <c r="M705" s="3">
        <v>1700</v>
      </c>
      <c r="N705" s="3">
        <v>1794</v>
      </c>
      <c r="O705" s="3">
        <v>1012</v>
      </c>
      <c r="P705" s="3">
        <v>457</v>
      </c>
      <c r="Q705" s="3">
        <v>675</v>
      </c>
      <c r="R705" s="3">
        <v>756</v>
      </c>
      <c r="S705" s="15">
        <f t="shared" si="12"/>
        <v>23645</v>
      </c>
    </row>
    <row r="706" spans="1:19" ht="12.75">
      <c r="A706" s="2" t="s">
        <v>137</v>
      </c>
      <c r="B706" s="2" t="s">
        <v>156</v>
      </c>
      <c r="C706" s="4">
        <v>1</v>
      </c>
      <c r="D706" s="5">
        <v>100</v>
      </c>
      <c r="E706" s="2" t="s">
        <v>59</v>
      </c>
      <c r="F706" s="2" t="s">
        <v>96</v>
      </c>
      <c r="G706" s="3">
        <v>33741</v>
      </c>
      <c r="H706" s="3">
        <v>31783</v>
      </c>
      <c r="I706" s="3">
        <v>36246</v>
      </c>
      <c r="J706" s="3">
        <v>36726</v>
      </c>
      <c r="K706" s="3">
        <v>32878</v>
      </c>
      <c r="L706" s="3">
        <v>38368</v>
      </c>
      <c r="M706" s="3">
        <v>38163</v>
      </c>
      <c r="N706" s="3">
        <v>43218</v>
      </c>
      <c r="O706" s="3">
        <v>46575</v>
      </c>
      <c r="P706" s="3">
        <v>43977</v>
      </c>
      <c r="Q706" s="3">
        <v>48851</v>
      </c>
      <c r="R706" s="3">
        <v>48266</v>
      </c>
      <c r="S706" s="15">
        <f t="shared" si="12"/>
        <v>478792</v>
      </c>
    </row>
    <row r="707" spans="1:19" ht="12.75">
      <c r="A707" s="2" t="s">
        <v>137</v>
      </c>
      <c r="B707" s="2" t="s">
        <v>156</v>
      </c>
      <c r="C707" s="4">
        <v>1</v>
      </c>
      <c r="D707" s="5">
        <v>100</v>
      </c>
      <c r="E707" s="2" t="s">
        <v>20</v>
      </c>
      <c r="F707" s="2" t="s">
        <v>96</v>
      </c>
      <c r="G707" s="3">
        <v>11854</v>
      </c>
      <c r="H707" s="3">
        <v>12957</v>
      </c>
      <c r="I707" s="3">
        <v>13676</v>
      </c>
      <c r="J707" s="3">
        <v>14003</v>
      </c>
      <c r="K707" s="3">
        <v>13835</v>
      </c>
      <c r="L707" s="3">
        <v>12876</v>
      </c>
      <c r="M707" s="3">
        <v>10678</v>
      </c>
      <c r="N707" s="3">
        <v>6204</v>
      </c>
      <c r="O707" s="3">
        <v>3448</v>
      </c>
      <c r="P707" s="3">
        <v>2163</v>
      </c>
      <c r="Q707" s="3">
        <v>2778</v>
      </c>
      <c r="R707" s="3">
        <v>3462</v>
      </c>
      <c r="S707" s="15">
        <f t="shared" si="12"/>
        <v>107934</v>
      </c>
    </row>
    <row r="708" spans="1:19" ht="12.75">
      <c r="A708" s="2" t="s">
        <v>137</v>
      </c>
      <c r="B708" s="2" t="s">
        <v>156</v>
      </c>
      <c r="C708" s="4">
        <v>1</v>
      </c>
      <c r="D708" s="5">
        <v>100</v>
      </c>
      <c r="E708" s="2" t="s">
        <v>98</v>
      </c>
      <c r="F708" s="2" t="s">
        <v>96</v>
      </c>
      <c r="G708" s="3">
        <v>43868</v>
      </c>
      <c r="H708" s="3">
        <v>43970</v>
      </c>
      <c r="I708" s="3">
        <v>47940</v>
      </c>
      <c r="J708" s="3">
        <v>45240</v>
      </c>
      <c r="K708" s="3">
        <v>45603</v>
      </c>
      <c r="L708" s="3">
        <v>56364</v>
      </c>
      <c r="M708" s="3">
        <v>51626</v>
      </c>
      <c r="N708" s="3">
        <v>55704</v>
      </c>
      <c r="O708" s="3">
        <v>62316</v>
      </c>
      <c r="P708" s="3">
        <v>57787</v>
      </c>
      <c r="Q708" s="3">
        <v>63070</v>
      </c>
      <c r="R708" s="3">
        <v>60859</v>
      </c>
      <c r="S708" s="15">
        <f t="shared" si="12"/>
        <v>634347</v>
      </c>
    </row>
    <row r="709" spans="1:19" ht="12.75">
      <c r="A709" s="2" t="s">
        <v>137</v>
      </c>
      <c r="B709" s="2" t="s">
        <v>156</v>
      </c>
      <c r="C709" s="4">
        <v>1</v>
      </c>
      <c r="D709" s="5">
        <v>100</v>
      </c>
      <c r="E709" s="2" t="s">
        <v>22</v>
      </c>
      <c r="F709" s="2" t="s">
        <v>96</v>
      </c>
      <c r="G709" s="3">
        <v>22790</v>
      </c>
      <c r="H709" s="3">
        <v>25968</v>
      </c>
      <c r="I709" s="3">
        <v>26527</v>
      </c>
      <c r="J709" s="3">
        <v>26961</v>
      </c>
      <c r="K709" s="3">
        <v>25487</v>
      </c>
      <c r="L709" s="3">
        <v>30644</v>
      </c>
      <c r="M709" s="3">
        <v>29937</v>
      </c>
      <c r="N709" s="3">
        <v>30315</v>
      </c>
      <c r="O709" s="3">
        <v>33804</v>
      </c>
      <c r="P709" s="3">
        <v>32997</v>
      </c>
      <c r="Q709" s="3">
        <v>35910</v>
      </c>
      <c r="R709" s="3">
        <v>36262</v>
      </c>
      <c r="S709" s="15">
        <f t="shared" si="12"/>
        <v>357602</v>
      </c>
    </row>
    <row r="710" spans="1:19" ht="12.75">
      <c r="A710" s="2" t="s">
        <v>137</v>
      </c>
      <c r="B710" s="2" t="s">
        <v>156</v>
      </c>
      <c r="C710" s="4">
        <v>1</v>
      </c>
      <c r="D710" s="5">
        <v>100</v>
      </c>
      <c r="E710" s="2" t="s">
        <v>94</v>
      </c>
      <c r="F710" s="2" t="s">
        <v>96</v>
      </c>
      <c r="G710" s="3">
        <v>37577</v>
      </c>
      <c r="H710" s="3">
        <v>42182</v>
      </c>
      <c r="I710" s="3">
        <v>45027</v>
      </c>
      <c r="J710" s="3">
        <v>45834</v>
      </c>
      <c r="K710" s="3">
        <v>42400</v>
      </c>
      <c r="L710" s="3">
        <v>50649</v>
      </c>
      <c r="M710" s="3">
        <v>45428</v>
      </c>
      <c r="N710" s="3">
        <v>48792</v>
      </c>
      <c r="O710" s="3">
        <v>49402</v>
      </c>
      <c r="P710" s="3">
        <v>47364</v>
      </c>
      <c r="Q710" s="3">
        <v>50749</v>
      </c>
      <c r="R710" s="3">
        <v>51431</v>
      </c>
      <c r="S710" s="15">
        <f t="shared" si="12"/>
        <v>556835</v>
      </c>
    </row>
    <row r="711" spans="1:19" ht="12.75">
      <c r="A711" s="2" t="s">
        <v>34</v>
      </c>
      <c r="B711" s="2" t="s">
        <v>156</v>
      </c>
      <c r="C711" s="4">
        <v>1</v>
      </c>
      <c r="D711" s="5">
        <v>118</v>
      </c>
      <c r="E711" s="2" t="s">
        <v>111</v>
      </c>
      <c r="F711" s="2" t="s">
        <v>112</v>
      </c>
      <c r="G711" s="3">
        <v>1352</v>
      </c>
      <c r="H711" s="3">
        <v>2934</v>
      </c>
      <c r="I711" s="3">
        <v>1258</v>
      </c>
      <c r="J711" s="3">
        <v>1738</v>
      </c>
      <c r="K711" s="3">
        <v>2278</v>
      </c>
      <c r="L711" s="3">
        <v>3294</v>
      </c>
      <c r="M711" s="3">
        <v>3118</v>
      </c>
      <c r="N711" s="3">
        <v>2396</v>
      </c>
      <c r="O711" s="3">
        <v>3591</v>
      </c>
      <c r="P711" s="3">
        <v>1748</v>
      </c>
      <c r="Q711" s="3">
        <v>2368</v>
      </c>
      <c r="R711" s="3">
        <v>1896</v>
      </c>
      <c r="S711" s="15">
        <f t="shared" si="12"/>
        <v>27971</v>
      </c>
    </row>
    <row r="712" spans="1:19" ht="12.75">
      <c r="A712" s="2" t="s">
        <v>34</v>
      </c>
      <c r="B712" s="182" t="s">
        <v>156</v>
      </c>
      <c r="C712" s="4">
        <v>1</v>
      </c>
      <c r="D712" s="5">
        <v>473</v>
      </c>
      <c r="E712" s="2" t="s">
        <v>113</v>
      </c>
      <c r="F712" s="2" t="s">
        <v>112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15">
        <f t="shared" si="12"/>
        <v>0</v>
      </c>
    </row>
    <row r="713" spans="1:19" ht="12.75">
      <c r="A713" s="2" t="s">
        <v>34</v>
      </c>
      <c r="B713" s="2" t="s">
        <v>156</v>
      </c>
      <c r="C713" s="4">
        <v>1</v>
      </c>
      <c r="D713" s="5">
        <v>473</v>
      </c>
      <c r="E713" s="2" t="s">
        <v>111</v>
      </c>
      <c r="F713" s="2" t="s">
        <v>112</v>
      </c>
      <c r="G713" s="3">
        <v>371713.587</v>
      </c>
      <c r="H713" s="3">
        <v>385498.64599999995</v>
      </c>
      <c r="I713" s="3">
        <v>425862.257</v>
      </c>
      <c r="J713" s="3">
        <v>418871.66</v>
      </c>
      <c r="K713" s="3">
        <v>397341.063</v>
      </c>
      <c r="L713" s="3">
        <v>445762.21499999997</v>
      </c>
      <c r="M713" s="3">
        <v>395616.476</v>
      </c>
      <c r="N713" s="3">
        <v>392205.523</v>
      </c>
      <c r="O713" s="3">
        <v>433090.5</v>
      </c>
      <c r="P713" s="3">
        <v>382015.75</v>
      </c>
      <c r="Q713" s="3">
        <v>399656.272</v>
      </c>
      <c r="R713" s="3">
        <v>315592.08400000003</v>
      </c>
      <c r="S713" s="15">
        <f t="shared" si="12"/>
        <v>4763226.033</v>
      </c>
    </row>
    <row r="714" spans="1:19" ht="12.75">
      <c r="A714" s="2" t="s">
        <v>34</v>
      </c>
      <c r="B714" s="61" t="s">
        <v>156</v>
      </c>
      <c r="C714" s="4">
        <v>1</v>
      </c>
      <c r="D714" s="5">
        <v>500</v>
      </c>
      <c r="E714" s="2" t="s">
        <v>113</v>
      </c>
      <c r="F714" s="2" t="s">
        <v>112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15">
        <f t="shared" si="12"/>
        <v>0</v>
      </c>
    </row>
    <row r="715" spans="1:19" ht="12.75">
      <c r="A715" s="2" t="s">
        <v>34</v>
      </c>
      <c r="B715" s="182" t="s">
        <v>156</v>
      </c>
      <c r="C715" s="4">
        <v>100</v>
      </c>
      <c r="D715" s="5">
        <v>5</v>
      </c>
      <c r="E715" s="2" t="s">
        <v>111</v>
      </c>
      <c r="F715" s="2" t="s">
        <v>112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15">
        <f t="shared" si="12"/>
        <v>0</v>
      </c>
    </row>
    <row r="716" spans="1:19" ht="12.75">
      <c r="A716" s="2" t="s">
        <v>34</v>
      </c>
      <c r="B716" s="2" t="s">
        <v>156</v>
      </c>
      <c r="C716" s="4">
        <v>100</v>
      </c>
      <c r="D716" s="5">
        <v>10</v>
      </c>
      <c r="E716" s="2" t="s">
        <v>111</v>
      </c>
      <c r="F716" s="2" t="s">
        <v>112</v>
      </c>
      <c r="G716" s="3">
        <v>0</v>
      </c>
      <c r="H716" s="3">
        <v>0</v>
      </c>
      <c r="I716" s="3">
        <v>0</v>
      </c>
      <c r="J716" s="3">
        <v>180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15">
        <f t="shared" si="12"/>
        <v>180</v>
      </c>
    </row>
    <row r="717" spans="1:19" ht="12.75">
      <c r="A717" s="2" t="s">
        <v>34</v>
      </c>
      <c r="B717" s="182" t="s">
        <v>156</v>
      </c>
      <c r="C717" s="4">
        <v>100</v>
      </c>
      <c r="D717" s="5">
        <v>12.5</v>
      </c>
      <c r="E717" s="2" t="s">
        <v>113</v>
      </c>
      <c r="F717" s="2" t="s">
        <v>112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15">
        <f t="shared" si="12"/>
        <v>0</v>
      </c>
    </row>
    <row r="718" spans="1:19" ht="12.75">
      <c r="A718" s="2" t="s">
        <v>34</v>
      </c>
      <c r="B718" s="2" t="s">
        <v>156</v>
      </c>
      <c r="C718" s="4">
        <v>100</v>
      </c>
      <c r="D718" s="5">
        <v>12.5</v>
      </c>
      <c r="E718" s="2" t="s">
        <v>111</v>
      </c>
      <c r="F718" s="2" t="s">
        <v>112</v>
      </c>
      <c r="G718" s="3">
        <v>0</v>
      </c>
      <c r="H718" s="3">
        <v>0</v>
      </c>
      <c r="I718" s="3">
        <v>0</v>
      </c>
      <c r="J718" s="3">
        <v>0</v>
      </c>
      <c r="K718" s="3">
        <v>12.5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15">
        <f t="shared" si="12"/>
        <v>12.5</v>
      </c>
    </row>
    <row r="719" spans="1:19" ht="12.75">
      <c r="A719" s="2" t="s">
        <v>34</v>
      </c>
      <c r="B719" s="182" t="s">
        <v>156</v>
      </c>
      <c r="C719" s="4">
        <v>100</v>
      </c>
      <c r="D719" s="5">
        <v>15</v>
      </c>
      <c r="E719" s="2" t="s">
        <v>111</v>
      </c>
      <c r="F719" s="2" t="s">
        <v>112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15">
        <f t="shared" si="12"/>
        <v>0</v>
      </c>
    </row>
    <row r="720" spans="1:19" ht="12.75">
      <c r="A720" s="2" t="s">
        <v>15</v>
      </c>
      <c r="B720" s="2" t="s">
        <v>156</v>
      </c>
      <c r="C720" s="4">
        <v>1</v>
      </c>
      <c r="D720" s="5">
        <v>100</v>
      </c>
      <c r="E720" s="2" t="s">
        <v>22</v>
      </c>
      <c r="F720" s="2" t="s">
        <v>120</v>
      </c>
      <c r="G720" s="3">
        <v>12466</v>
      </c>
      <c r="H720" s="3">
        <v>11903</v>
      </c>
      <c r="I720" s="3">
        <v>12404</v>
      </c>
      <c r="J720" s="3">
        <v>11117</v>
      </c>
      <c r="K720" s="3">
        <v>10066</v>
      </c>
      <c r="L720" s="3">
        <v>10889</v>
      </c>
      <c r="M720" s="3">
        <v>10987</v>
      </c>
      <c r="N720" s="3">
        <v>10835</v>
      </c>
      <c r="O720" s="3">
        <v>11725</v>
      </c>
      <c r="P720" s="3">
        <v>10235</v>
      </c>
      <c r="Q720" s="3">
        <v>10344</v>
      </c>
      <c r="R720" s="3">
        <v>10679</v>
      </c>
      <c r="S720" s="15">
        <f t="shared" si="12"/>
        <v>133650</v>
      </c>
    </row>
    <row r="721" spans="1:19" ht="12.75">
      <c r="A721" s="2" t="s">
        <v>15</v>
      </c>
      <c r="B721" s="2" t="s">
        <v>156</v>
      </c>
      <c r="C721" s="4">
        <v>1</v>
      </c>
      <c r="D721" s="5">
        <v>100</v>
      </c>
      <c r="E721" s="2" t="s">
        <v>145</v>
      </c>
      <c r="F721" s="2" t="s">
        <v>120</v>
      </c>
      <c r="G721" s="3">
        <v>1575</v>
      </c>
      <c r="H721" s="3">
        <v>2008</v>
      </c>
      <c r="I721" s="3">
        <v>2112</v>
      </c>
      <c r="J721" s="3">
        <v>1729</v>
      </c>
      <c r="K721" s="3">
        <v>1670</v>
      </c>
      <c r="L721" s="3">
        <v>2275</v>
      </c>
      <c r="M721" s="3">
        <v>1692</v>
      </c>
      <c r="N721" s="3">
        <v>2225</v>
      </c>
      <c r="O721" s="3">
        <v>2370</v>
      </c>
      <c r="P721" s="3">
        <v>1754</v>
      </c>
      <c r="Q721" s="3">
        <v>1788</v>
      </c>
      <c r="R721" s="3">
        <v>2051</v>
      </c>
      <c r="S721" s="15">
        <f t="shared" si="12"/>
        <v>23249</v>
      </c>
    </row>
    <row r="722" spans="1:19" ht="12.75">
      <c r="A722" s="2" t="s">
        <v>15</v>
      </c>
      <c r="B722" s="2" t="s">
        <v>156</v>
      </c>
      <c r="C722" s="4">
        <v>1</v>
      </c>
      <c r="D722" s="5">
        <v>100</v>
      </c>
      <c r="E722" s="2" t="s">
        <v>26</v>
      </c>
      <c r="F722" s="2" t="s">
        <v>120</v>
      </c>
      <c r="G722" s="3">
        <v>11479</v>
      </c>
      <c r="H722" s="3">
        <v>11993</v>
      </c>
      <c r="I722" s="3">
        <v>11283</v>
      </c>
      <c r="J722" s="3">
        <v>10958</v>
      </c>
      <c r="K722" s="3">
        <v>10138</v>
      </c>
      <c r="L722" s="3">
        <v>11597</v>
      </c>
      <c r="M722" s="3">
        <v>9464</v>
      </c>
      <c r="N722" s="3">
        <v>9895</v>
      </c>
      <c r="O722" s="3">
        <v>10201</v>
      </c>
      <c r="P722" s="3">
        <v>9294</v>
      </c>
      <c r="Q722" s="3">
        <v>9061</v>
      </c>
      <c r="R722" s="3">
        <v>9521</v>
      </c>
      <c r="S722" s="15">
        <f t="shared" si="12"/>
        <v>124884</v>
      </c>
    </row>
    <row r="723" spans="1:19" ht="12.75">
      <c r="A723" s="2" t="s">
        <v>15</v>
      </c>
      <c r="B723" s="2" t="s">
        <v>156</v>
      </c>
      <c r="C723" s="4">
        <v>1</v>
      </c>
      <c r="D723" s="5">
        <v>100</v>
      </c>
      <c r="E723" s="2" t="s">
        <v>150</v>
      </c>
      <c r="F723" s="2" t="s">
        <v>120</v>
      </c>
      <c r="G723" s="3">
        <v>780</v>
      </c>
      <c r="H723" s="3">
        <v>880</v>
      </c>
      <c r="I723" s="3">
        <v>910</v>
      </c>
      <c r="J723" s="3">
        <v>878</v>
      </c>
      <c r="K723" s="3">
        <v>763</v>
      </c>
      <c r="L723" s="3">
        <v>943</v>
      </c>
      <c r="M723" s="3">
        <v>668</v>
      </c>
      <c r="N723" s="3">
        <v>960</v>
      </c>
      <c r="O723" s="3">
        <v>930</v>
      </c>
      <c r="P723" s="3">
        <v>750</v>
      </c>
      <c r="Q723" s="3">
        <v>1050</v>
      </c>
      <c r="R723" s="3">
        <v>1080</v>
      </c>
      <c r="S723" s="15">
        <f t="shared" si="12"/>
        <v>10592</v>
      </c>
    </row>
    <row r="724" spans="1:19" ht="12.75">
      <c r="A724" s="2" t="s">
        <v>15</v>
      </c>
      <c r="B724" s="2" t="s">
        <v>156</v>
      </c>
      <c r="C724" s="4">
        <v>1</v>
      </c>
      <c r="D724" s="5">
        <v>100</v>
      </c>
      <c r="E724" s="2" t="s">
        <v>121</v>
      </c>
      <c r="F724" s="2" t="s">
        <v>120</v>
      </c>
      <c r="G724" s="3">
        <v>9516</v>
      </c>
      <c r="H724" s="3">
        <v>8933</v>
      </c>
      <c r="I724" s="3">
        <v>9141</v>
      </c>
      <c r="J724" s="3">
        <v>7766</v>
      </c>
      <c r="K724" s="3">
        <v>7289</v>
      </c>
      <c r="L724" s="3">
        <v>8425</v>
      </c>
      <c r="M724" s="3">
        <v>8496</v>
      </c>
      <c r="N724" s="3">
        <v>8145</v>
      </c>
      <c r="O724" s="3">
        <v>7895</v>
      </c>
      <c r="P724" s="3">
        <v>8989</v>
      </c>
      <c r="Q724" s="3">
        <v>8001</v>
      </c>
      <c r="R724" s="3">
        <v>8627</v>
      </c>
      <c r="S724" s="15">
        <f t="shared" si="12"/>
        <v>101223</v>
      </c>
    </row>
    <row r="725" spans="1:19" ht="12.75">
      <c r="A725" s="2" t="s">
        <v>15</v>
      </c>
      <c r="B725" s="2" t="s">
        <v>156</v>
      </c>
      <c r="C725" s="4">
        <v>1</v>
      </c>
      <c r="D725" s="5">
        <v>100</v>
      </c>
      <c r="E725" s="2" t="s">
        <v>119</v>
      </c>
      <c r="F725" s="2" t="s">
        <v>120</v>
      </c>
      <c r="G725" s="3">
        <v>9561</v>
      </c>
      <c r="H725" s="3">
        <v>9233</v>
      </c>
      <c r="I725" s="3">
        <v>9036</v>
      </c>
      <c r="J725" s="3">
        <v>8511</v>
      </c>
      <c r="K725" s="3">
        <v>8273</v>
      </c>
      <c r="L725" s="3">
        <v>9021</v>
      </c>
      <c r="M725" s="3">
        <v>8814</v>
      </c>
      <c r="N725" s="3">
        <v>8832</v>
      </c>
      <c r="O725" s="3">
        <v>8082</v>
      </c>
      <c r="P725" s="3">
        <v>8370</v>
      </c>
      <c r="Q725" s="3">
        <v>9003</v>
      </c>
      <c r="R725" s="3">
        <v>7390</v>
      </c>
      <c r="S725" s="15">
        <f t="shared" si="12"/>
        <v>104126</v>
      </c>
    </row>
    <row r="726" spans="1:19" ht="12.75">
      <c r="A726" s="2" t="s">
        <v>86</v>
      </c>
      <c r="B726" s="2" t="s">
        <v>156</v>
      </c>
      <c r="C726" s="4">
        <v>1</v>
      </c>
      <c r="D726" s="5">
        <v>30</v>
      </c>
      <c r="E726" s="2" t="s">
        <v>87</v>
      </c>
      <c r="F726" s="2" t="s">
        <v>88</v>
      </c>
      <c r="G726" s="3">
        <v>3471</v>
      </c>
      <c r="H726" s="3">
        <v>3362</v>
      </c>
      <c r="I726" s="3">
        <v>3478</v>
      </c>
      <c r="J726" s="3">
        <v>4103</v>
      </c>
      <c r="K726" s="3">
        <v>3501</v>
      </c>
      <c r="L726" s="3">
        <v>3537</v>
      </c>
      <c r="M726" s="3">
        <v>3491</v>
      </c>
      <c r="N726" s="3">
        <v>2935</v>
      </c>
      <c r="O726" s="3">
        <v>3900</v>
      </c>
      <c r="P726" s="3">
        <v>4126</v>
      </c>
      <c r="Q726" s="3">
        <v>4495</v>
      </c>
      <c r="R726" s="3">
        <v>4232</v>
      </c>
      <c r="S726" s="15">
        <f t="shared" si="12"/>
        <v>44631</v>
      </c>
    </row>
    <row r="727" spans="1:19" ht="12.75">
      <c r="A727" s="2" t="s">
        <v>86</v>
      </c>
      <c r="B727" s="2" t="s">
        <v>156</v>
      </c>
      <c r="C727" s="4">
        <v>1</v>
      </c>
      <c r="D727" s="5">
        <v>30</v>
      </c>
      <c r="E727" s="2" t="s">
        <v>91</v>
      </c>
      <c r="F727" s="2" t="s">
        <v>88</v>
      </c>
      <c r="G727" s="3">
        <v>9205</v>
      </c>
      <c r="H727" s="3">
        <v>8324</v>
      </c>
      <c r="I727" s="3">
        <v>8435</v>
      </c>
      <c r="J727" s="3">
        <v>8599</v>
      </c>
      <c r="K727" s="3">
        <v>8310</v>
      </c>
      <c r="L727" s="3">
        <v>9365</v>
      </c>
      <c r="M727" s="3">
        <v>9143</v>
      </c>
      <c r="N727" s="3">
        <v>9350</v>
      </c>
      <c r="O727" s="3">
        <v>8973</v>
      </c>
      <c r="P727" s="3">
        <v>7642</v>
      </c>
      <c r="Q727" s="3">
        <v>9339</v>
      </c>
      <c r="R727" s="3">
        <v>8545</v>
      </c>
      <c r="S727" s="15">
        <f t="shared" si="12"/>
        <v>105230</v>
      </c>
    </row>
    <row r="728" spans="1:19" ht="12.75">
      <c r="A728" s="2" t="s">
        <v>86</v>
      </c>
      <c r="B728" s="2" t="s">
        <v>156</v>
      </c>
      <c r="C728" s="4">
        <v>1</v>
      </c>
      <c r="D728" s="5">
        <v>30</v>
      </c>
      <c r="E728" s="2" t="s">
        <v>107</v>
      </c>
      <c r="F728" s="2" t="s">
        <v>88</v>
      </c>
      <c r="G728" s="3">
        <v>7337</v>
      </c>
      <c r="H728" s="3">
        <v>7860</v>
      </c>
      <c r="I728" s="3">
        <v>8153</v>
      </c>
      <c r="J728" s="3">
        <v>8112</v>
      </c>
      <c r="K728" s="3">
        <v>6647</v>
      </c>
      <c r="L728" s="3">
        <v>7778</v>
      </c>
      <c r="M728" s="3">
        <v>6787</v>
      </c>
      <c r="N728" s="3">
        <v>7212</v>
      </c>
      <c r="O728" s="3">
        <v>7016</v>
      </c>
      <c r="P728" s="3">
        <v>7413</v>
      </c>
      <c r="Q728" s="3">
        <v>7768</v>
      </c>
      <c r="R728" s="3">
        <v>7544</v>
      </c>
      <c r="S728" s="15">
        <f t="shared" si="12"/>
        <v>89627</v>
      </c>
    </row>
    <row r="729" spans="1:19" ht="12.75">
      <c r="A729" s="2" t="s">
        <v>86</v>
      </c>
      <c r="B729" s="2" t="s">
        <v>156</v>
      </c>
      <c r="C729" s="4">
        <v>1</v>
      </c>
      <c r="D729" s="5">
        <v>30</v>
      </c>
      <c r="E729" s="2" t="s">
        <v>108</v>
      </c>
      <c r="F729" s="2" t="s">
        <v>88</v>
      </c>
      <c r="G729" s="3">
        <v>9881</v>
      </c>
      <c r="H729" s="3">
        <v>10433</v>
      </c>
      <c r="I729" s="3">
        <v>10295</v>
      </c>
      <c r="J729" s="3">
        <v>9458</v>
      </c>
      <c r="K729" s="3">
        <v>9296</v>
      </c>
      <c r="L729" s="3">
        <v>11770</v>
      </c>
      <c r="M729" s="3">
        <v>10055</v>
      </c>
      <c r="N729" s="3">
        <v>9920</v>
      </c>
      <c r="O729" s="3">
        <v>10618</v>
      </c>
      <c r="P729" s="3">
        <v>9337</v>
      </c>
      <c r="Q729" s="3">
        <v>10588</v>
      </c>
      <c r="R729" s="3">
        <v>10129</v>
      </c>
      <c r="S729" s="15">
        <f t="shared" si="12"/>
        <v>121780</v>
      </c>
    </row>
    <row r="730" spans="1:19" ht="12.75">
      <c r="A730" s="2" t="s">
        <v>86</v>
      </c>
      <c r="B730" s="2" t="s">
        <v>156</v>
      </c>
      <c r="C730" s="4">
        <v>1</v>
      </c>
      <c r="D730" s="5">
        <v>30</v>
      </c>
      <c r="E730" s="2" t="s">
        <v>164</v>
      </c>
      <c r="F730" s="2" t="s">
        <v>88</v>
      </c>
      <c r="G730" s="3">
        <v>6023</v>
      </c>
      <c r="H730" s="3">
        <v>5807</v>
      </c>
      <c r="I730" s="3">
        <v>6063</v>
      </c>
      <c r="J730" s="3">
        <v>5893</v>
      </c>
      <c r="K730" s="3">
        <v>5277</v>
      </c>
      <c r="L730" s="3">
        <v>5635</v>
      </c>
      <c r="M730" s="3">
        <v>6581</v>
      </c>
      <c r="N730" s="3">
        <v>5893</v>
      </c>
      <c r="O730" s="3">
        <v>6659</v>
      </c>
      <c r="P730" s="3">
        <v>5975</v>
      </c>
      <c r="Q730" s="3">
        <v>6314</v>
      </c>
      <c r="R730" s="3">
        <v>5182</v>
      </c>
      <c r="S730" s="15">
        <f t="shared" si="12"/>
        <v>71302</v>
      </c>
    </row>
    <row r="731" spans="1:19" ht="12.75">
      <c r="A731" s="2" t="s">
        <v>86</v>
      </c>
      <c r="B731" s="2" t="s">
        <v>156</v>
      </c>
      <c r="C731" s="4">
        <v>1</v>
      </c>
      <c r="D731" s="5">
        <v>30</v>
      </c>
      <c r="E731" s="2" t="s">
        <v>165</v>
      </c>
      <c r="F731" s="2" t="s">
        <v>88</v>
      </c>
      <c r="G731" s="3">
        <v>8498</v>
      </c>
      <c r="H731" s="3">
        <v>7600</v>
      </c>
      <c r="I731" s="3">
        <v>8450</v>
      </c>
      <c r="J731" s="3">
        <v>7681</v>
      </c>
      <c r="K731" s="3">
        <v>6725</v>
      </c>
      <c r="L731" s="3">
        <v>7588</v>
      </c>
      <c r="M731" s="3">
        <v>7473</v>
      </c>
      <c r="N731" s="3">
        <v>7064</v>
      </c>
      <c r="O731" s="3">
        <v>8029</v>
      </c>
      <c r="P731" s="3">
        <v>6529</v>
      </c>
      <c r="Q731" s="3">
        <v>7329</v>
      </c>
      <c r="R731" s="3">
        <v>7579</v>
      </c>
      <c r="S731" s="15">
        <f t="shared" si="12"/>
        <v>90545</v>
      </c>
    </row>
    <row r="732" spans="1:19" ht="12.75">
      <c r="A732" s="2" t="s">
        <v>86</v>
      </c>
      <c r="B732" s="2" t="s">
        <v>156</v>
      </c>
      <c r="C732" s="4">
        <v>1</v>
      </c>
      <c r="D732" s="5">
        <v>28</v>
      </c>
      <c r="E732" s="2" t="s">
        <v>138</v>
      </c>
      <c r="F732" s="2" t="s">
        <v>139</v>
      </c>
      <c r="G732" s="3">
        <v>968</v>
      </c>
      <c r="H732" s="3">
        <v>910</v>
      </c>
      <c r="I732" s="3">
        <v>1087</v>
      </c>
      <c r="J732" s="3">
        <v>700</v>
      </c>
      <c r="K732" s="3">
        <v>705</v>
      </c>
      <c r="L732" s="3">
        <v>1468</v>
      </c>
      <c r="M732" s="3">
        <v>899</v>
      </c>
      <c r="N732" s="3">
        <v>1580</v>
      </c>
      <c r="O732" s="3">
        <v>998</v>
      </c>
      <c r="P732" s="3">
        <v>1371</v>
      </c>
      <c r="Q732" s="3">
        <v>958</v>
      </c>
      <c r="R732" s="3">
        <v>953</v>
      </c>
      <c r="S732" s="15">
        <f t="shared" si="12"/>
        <v>12597</v>
      </c>
    </row>
    <row r="733" spans="1:19" ht="12.75">
      <c r="A733" s="2" t="s">
        <v>86</v>
      </c>
      <c r="B733" s="2" t="s">
        <v>156</v>
      </c>
      <c r="C733" s="4">
        <v>1</v>
      </c>
      <c r="D733" s="5">
        <v>28</v>
      </c>
      <c r="E733" s="2" t="s">
        <v>87</v>
      </c>
      <c r="F733" s="2" t="s">
        <v>139</v>
      </c>
      <c r="G733" s="3">
        <v>3406</v>
      </c>
      <c r="H733" s="3">
        <v>3704</v>
      </c>
      <c r="I733" s="3">
        <v>3876</v>
      </c>
      <c r="J733" s="3">
        <v>2944</v>
      </c>
      <c r="K733" s="3">
        <v>3085</v>
      </c>
      <c r="L733" s="3">
        <v>3532</v>
      </c>
      <c r="M733" s="3">
        <v>3348</v>
      </c>
      <c r="N733" s="3">
        <v>3950</v>
      </c>
      <c r="O733" s="3">
        <v>3521</v>
      </c>
      <c r="P733" s="3">
        <v>3731</v>
      </c>
      <c r="Q733" s="3">
        <v>3079</v>
      </c>
      <c r="R733" s="3">
        <v>2958</v>
      </c>
      <c r="S733" s="15">
        <f t="shared" si="12"/>
        <v>41134</v>
      </c>
    </row>
    <row r="734" spans="1:19" ht="12.75">
      <c r="A734" s="2" t="s">
        <v>86</v>
      </c>
      <c r="B734" s="2" t="s">
        <v>156</v>
      </c>
      <c r="C734" s="4">
        <v>1</v>
      </c>
      <c r="D734" s="5">
        <v>28</v>
      </c>
      <c r="E734" s="2" t="s">
        <v>91</v>
      </c>
      <c r="F734" s="2" t="s">
        <v>139</v>
      </c>
      <c r="G734" s="3">
        <v>5547</v>
      </c>
      <c r="H734" s="3">
        <v>6195</v>
      </c>
      <c r="I734" s="3">
        <v>5907</v>
      </c>
      <c r="J734" s="3">
        <v>5981</v>
      </c>
      <c r="K734" s="3">
        <v>5129</v>
      </c>
      <c r="L734" s="3">
        <v>5560</v>
      </c>
      <c r="M734" s="3">
        <v>6779</v>
      </c>
      <c r="N734" s="3">
        <v>5483</v>
      </c>
      <c r="O734" s="3">
        <v>5968</v>
      </c>
      <c r="P734" s="3">
        <v>5067</v>
      </c>
      <c r="Q734" s="3">
        <v>5413</v>
      </c>
      <c r="R734" s="3">
        <v>6263</v>
      </c>
      <c r="S734" s="15">
        <f aca="true" t="shared" si="13" ref="S734:S772">SUM(G734:R734)</f>
        <v>69292</v>
      </c>
    </row>
    <row r="735" spans="1:19" ht="12.75">
      <c r="A735" s="2" t="s">
        <v>86</v>
      </c>
      <c r="B735" s="2" t="s">
        <v>156</v>
      </c>
      <c r="C735" s="4">
        <v>1</v>
      </c>
      <c r="D735" s="5">
        <v>28</v>
      </c>
      <c r="E735" s="2" t="s">
        <v>107</v>
      </c>
      <c r="F735" s="2" t="s">
        <v>139</v>
      </c>
      <c r="G735" s="3">
        <v>2928</v>
      </c>
      <c r="H735" s="3">
        <v>3191</v>
      </c>
      <c r="I735" s="3">
        <v>4112</v>
      </c>
      <c r="J735" s="3">
        <v>3540</v>
      </c>
      <c r="K735" s="3">
        <v>3182</v>
      </c>
      <c r="L735" s="3">
        <v>3340</v>
      </c>
      <c r="M735" s="3">
        <v>2756</v>
      </c>
      <c r="N735" s="3">
        <v>2696</v>
      </c>
      <c r="O735" s="3">
        <v>2718</v>
      </c>
      <c r="P735" s="3">
        <v>3588</v>
      </c>
      <c r="Q735" s="3">
        <v>2996</v>
      </c>
      <c r="R735" s="3">
        <v>2818</v>
      </c>
      <c r="S735" s="15">
        <f t="shared" si="13"/>
        <v>37865</v>
      </c>
    </row>
    <row r="736" spans="1:19" ht="12.75">
      <c r="A736" s="2" t="s">
        <v>86</v>
      </c>
      <c r="B736" s="2" t="s">
        <v>156</v>
      </c>
      <c r="C736" s="4">
        <v>1</v>
      </c>
      <c r="D736" s="5">
        <v>28</v>
      </c>
      <c r="E736" s="2" t="s">
        <v>108</v>
      </c>
      <c r="F736" s="2" t="s">
        <v>139</v>
      </c>
      <c r="G736" s="3">
        <v>5746</v>
      </c>
      <c r="H736" s="3">
        <v>6806</v>
      </c>
      <c r="I736" s="3">
        <v>5594</v>
      </c>
      <c r="J736" s="3">
        <v>5026</v>
      </c>
      <c r="K736" s="3">
        <v>5910</v>
      </c>
      <c r="L736" s="3">
        <v>7012</v>
      </c>
      <c r="M736" s="3">
        <v>5652</v>
      </c>
      <c r="N736" s="3">
        <v>5558</v>
      </c>
      <c r="O736" s="3">
        <v>5946</v>
      </c>
      <c r="P736" s="3">
        <v>4282</v>
      </c>
      <c r="Q736" s="3">
        <v>6378</v>
      </c>
      <c r="R736" s="3">
        <v>4935</v>
      </c>
      <c r="S736" s="15">
        <f t="shared" si="13"/>
        <v>68845</v>
      </c>
    </row>
    <row r="737" spans="1:19" ht="12.75">
      <c r="A737" s="2" t="s">
        <v>93</v>
      </c>
      <c r="B737" s="2" t="s">
        <v>156</v>
      </c>
      <c r="C737" s="4">
        <v>1</v>
      </c>
      <c r="D737" s="5">
        <v>30</v>
      </c>
      <c r="E737" s="2" t="s">
        <v>13</v>
      </c>
      <c r="F737" s="2" t="s">
        <v>125</v>
      </c>
      <c r="G737" s="3">
        <v>4285</v>
      </c>
      <c r="H737" s="3">
        <v>3714</v>
      </c>
      <c r="I737" s="3">
        <v>5148</v>
      </c>
      <c r="J737" s="3">
        <v>5060</v>
      </c>
      <c r="K737" s="3">
        <v>4840</v>
      </c>
      <c r="L737" s="3">
        <v>5166</v>
      </c>
      <c r="M737" s="3">
        <v>6755</v>
      </c>
      <c r="N737" s="3">
        <v>8534</v>
      </c>
      <c r="O737" s="3">
        <v>9304</v>
      </c>
      <c r="P737" s="3">
        <v>7307</v>
      </c>
      <c r="Q737" s="3">
        <v>6789</v>
      </c>
      <c r="R737" s="3">
        <v>6105</v>
      </c>
      <c r="S737" s="15">
        <f t="shared" si="13"/>
        <v>73007</v>
      </c>
    </row>
    <row r="738" spans="1:19" ht="12.75">
      <c r="A738" s="2" t="s">
        <v>15</v>
      </c>
      <c r="B738" s="61" t="s">
        <v>156</v>
      </c>
      <c r="C738" s="4">
        <v>1</v>
      </c>
      <c r="D738" s="5">
        <v>25</v>
      </c>
      <c r="E738" s="2" t="s">
        <v>21</v>
      </c>
      <c r="F738" s="2" t="s">
        <v>25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15">
        <f t="shared" si="13"/>
        <v>0</v>
      </c>
    </row>
    <row r="739" spans="1:19" ht="12.75">
      <c r="A739" s="2" t="s">
        <v>15</v>
      </c>
      <c r="B739" s="61" t="s">
        <v>156</v>
      </c>
      <c r="C739" s="4">
        <v>1</v>
      </c>
      <c r="D739" s="5">
        <v>25</v>
      </c>
      <c r="E739" s="2" t="s">
        <v>23</v>
      </c>
      <c r="F739" s="2" t="s">
        <v>25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15">
        <f t="shared" si="13"/>
        <v>0</v>
      </c>
    </row>
    <row r="740" spans="1:19" ht="12.75">
      <c r="A740" s="2" t="s">
        <v>15</v>
      </c>
      <c r="B740" s="61" t="s">
        <v>156</v>
      </c>
      <c r="C740" s="4">
        <v>1</v>
      </c>
      <c r="D740" s="5">
        <v>25</v>
      </c>
      <c r="E740" s="2" t="s">
        <v>71</v>
      </c>
      <c r="F740" s="2" t="s">
        <v>25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15">
        <f t="shared" si="13"/>
        <v>0</v>
      </c>
    </row>
    <row r="741" spans="1:19" ht="12.75">
      <c r="A741" s="2" t="s">
        <v>15</v>
      </c>
      <c r="B741" s="61" t="s">
        <v>156</v>
      </c>
      <c r="C741" s="4">
        <v>1</v>
      </c>
      <c r="D741" s="5">
        <v>50</v>
      </c>
      <c r="E741" s="2" t="s">
        <v>23</v>
      </c>
      <c r="F741" s="2" t="s">
        <v>25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15">
        <f t="shared" si="13"/>
        <v>0</v>
      </c>
    </row>
    <row r="742" spans="1:19" ht="12.75">
      <c r="A742" s="2" t="s">
        <v>15</v>
      </c>
      <c r="B742" s="61" t="s">
        <v>156</v>
      </c>
      <c r="C742" s="4">
        <v>1</v>
      </c>
      <c r="D742" s="5">
        <v>250</v>
      </c>
      <c r="E742" s="2" t="s">
        <v>23</v>
      </c>
      <c r="F742" s="2" t="s">
        <v>25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15">
        <f t="shared" si="13"/>
        <v>0</v>
      </c>
    </row>
    <row r="743" spans="1:19" ht="12.75">
      <c r="A743" s="2" t="s">
        <v>15</v>
      </c>
      <c r="B743" s="61" t="s">
        <v>156</v>
      </c>
      <c r="C743" s="4">
        <v>1</v>
      </c>
      <c r="D743" s="5">
        <v>500</v>
      </c>
      <c r="E743" s="2" t="s">
        <v>20</v>
      </c>
      <c r="F743" s="2" t="s">
        <v>25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15">
        <f t="shared" si="13"/>
        <v>0</v>
      </c>
    </row>
    <row r="744" spans="1:19" ht="12.75">
      <c r="A744" s="2" t="s">
        <v>15</v>
      </c>
      <c r="B744" s="61" t="s">
        <v>156</v>
      </c>
      <c r="C744" s="4">
        <v>1</v>
      </c>
      <c r="D744" s="5">
        <v>500</v>
      </c>
      <c r="E744" s="2" t="s">
        <v>27</v>
      </c>
      <c r="F744" s="2" t="s">
        <v>25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15">
        <f t="shared" si="13"/>
        <v>0</v>
      </c>
    </row>
    <row r="745" spans="1:19" ht="12.75">
      <c r="A745" s="2" t="s">
        <v>58</v>
      </c>
      <c r="B745" s="2" t="s">
        <v>156</v>
      </c>
      <c r="C745" s="4">
        <v>1</v>
      </c>
      <c r="D745" s="5">
        <v>30</v>
      </c>
      <c r="E745" s="2" t="s">
        <v>8</v>
      </c>
      <c r="F745" s="2" t="s">
        <v>73</v>
      </c>
      <c r="G745" s="3">
        <v>590</v>
      </c>
      <c r="H745" s="3">
        <v>1416</v>
      </c>
      <c r="I745" s="3">
        <v>1431</v>
      </c>
      <c r="J745" s="3">
        <v>861</v>
      </c>
      <c r="K745" s="3">
        <v>2310</v>
      </c>
      <c r="L745" s="3">
        <v>550</v>
      </c>
      <c r="M745" s="3">
        <v>1419</v>
      </c>
      <c r="N745" s="3">
        <v>2199</v>
      </c>
      <c r="O745" s="3">
        <v>318</v>
      </c>
      <c r="P745" s="3">
        <v>1959</v>
      </c>
      <c r="Q745" s="3">
        <v>2079</v>
      </c>
      <c r="R745" s="3">
        <v>1938</v>
      </c>
      <c r="S745" s="15">
        <f t="shared" si="13"/>
        <v>17070</v>
      </c>
    </row>
    <row r="746" spans="1:19" ht="12.75">
      <c r="A746" s="2" t="s">
        <v>58</v>
      </c>
      <c r="B746" s="2" t="s">
        <v>156</v>
      </c>
      <c r="C746" s="4">
        <v>1</v>
      </c>
      <c r="D746" s="5">
        <v>946</v>
      </c>
      <c r="E746" s="2" t="s">
        <v>8</v>
      </c>
      <c r="F746" s="2" t="s">
        <v>73</v>
      </c>
      <c r="G746" s="3">
        <v>0</v>
      </c>
      <c r="H746" s="3">
        <v>240</v>
      </c>
      <c r="I746" s="3">
        <v>135</v>
      </c>
      <c r="J746" s="3">
        <v>0</v>
      </c>
      <c r="K746" s="3">
        <v>140</v>
      </c>
      <c r="L746" s="3">
        <v>150</v>
      </c>
      <c r="M746" s="3">
        <v>0</v>
      </c>
      <c r="N746" s="3">
        <v>0</v>
      </c>
      <c r="O746" s="3">
        <v>150</v>
      </c>
      <c r="P746" s="3">
        <v>0</v>
      </c>
      <c r="Q746" s="3">
        <v>0</v>
      </c>
      <c r="R746" s="3">
        <v>0</v>
      </c>
      <c r="S746" s="15">
        <f t="shared" si="13"/>
        <v>815</v>
      </c>
    </row>
    <row r="747" spans="1:19" ht="12.75">
      <c r="A747" s="2" t="s">
        <v>58</v>
      </c>
      <c r="B747" s="2" t="s">
        <v>156</v>
      </c>
      <c r="C747" s="4">
        <v>1</v>
      </c>
      <c r="D747" s="5">
        <v>1000</v>
      </c>
      <c r="E747" s="2" t="s">
        <v>8</v>
      </c>
      <c r="F747" s="2" t="s">
        <v>73</v>
      </c>
      <c r="G747" s="3">
        <v>360</v>
      </c>
      <c r="H747" s="3">
        <v>270</v>
      </c>
      <c r="I747" s="3">
        <v>600</v>
      </c>
      <c r="J747" s="3">
        <v>462</v>
      </c>
      <c r="K747" s="3">
        <v>284</v>
      </c>
      <c r="L747" s="3">
        <v>405</v>
      </c>
      <c r="M747" s="3">
        <v>547</v>
      </c>
      <c r="N747" s="3">
        <v>222</v>
      </c>
      <c r="O747" s="3">
        <v>630</v>
      </c>
      <c r="P747" s="3">
        <v>210</v>
      </c>
      <c r="Q747" s="3">
        <v>1290</v>
      </c>
      <c r="R747" s="3">
        <v>1500</v>
      </c>
      <c r="S747" s="15">
        <f t="shared" si="13"/>
        <v>6780</v>
      </c>
    </row>
    <row r="748" spans="1:19" ht="12.75">
      <c r="A748" s="2" t="s">
        <v>53</v>
      </c>
      <c r="B748" s="2" t="s">
        <v>156</v>
      </c>
      <c r="C748" s="4">
        <v>1</v>
      </c>
      <c r="D748" s="5">
        <v>30</v>
      </c>
      <c r="E748" s="2" t="s">
        <v>57</v>
      </c>
      <c r="F748" s="2" t="s">
        <v>73</v>
      </c>
      <c r="G748" s="3">
        <v>9632.25</v>
      </c>
      <c r="H748" s="3">
        <v>10710</v>
      </c>
      <c r="I748" s="3">
        <v>11578.75</v>
      </c>
      <c r="J748" s="3">
        <v>12074</v>
      </c>
      <c r="K748" s="3">
        <v>11631</v>
      </c>
      <c r="L748" s="3">
        <v>10777.5</v>
      </c>
      <c r="M748" s="3">
        <v>10159</v>
      </c>
      <c r="N748" s="3">
        <v>10680</v>
      </c>
      <c r="O748" s="3">
        <v>13092</v>
      </c>
      <c r="P748" s="3">
        <v>11397</v>
      </c>
      <c r="Q748" s="3">
        <v>11123</v>
      </c>
      <c r="R748" s="3">
        <v>12815</v>
      </c>
      <c r="S748" s="15">
        <f t="shared" si="13"/>
        <v>135669.5</v>
      </c>
    </row>
    <row r="749" spans="1:19" ht="12.75">
      <c r="A749" s="2" t="s">
        <v>53</v>
      </c>
      <c r="B749" s="61" t="s">
        <v>156</v>
      </c>
      <c r="C749" s="4">
        <v>1</v>
      </c>
      <c r="D749" s="5">
        <v>25</v>
      </c>
      <c r="E749" s="2" t="s">
        <v>59</v>
      </c>
      <c r="F749" s="2" t="s">
        <v>97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15">
        <f t="shared" si="13"/>
        <v>0</v>
      </c>
    </row>
    <row r="750" spans="1:19" ht="12.75">
      <c r="A750" s="2" t="s">
        <v>53</v>
      </c>
      <c r="B750" s="61" t="s">
        <v>156</v>
      </c>
      <c r="C750" s="4">
        <v>1</v>
      </c>
      <c r="D750" s="5">
        <v>25</v>
      </c>
      <c r="E750" s="2" t="s">
        <v>98</v>
      </c>
      <c r="F750" s="2" t="s">
        <v>97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15">
        <f t="shared" si="13"/>
        <v>0</v>
      </c>
    </row>
    <row r="751" spans="1:19" ht="12.75">
      <c r="A751" s="2" t="s">
        <v>53</v>
      </c>
      <c r="B751" s="61" t="s">
        <v>156</v>
      </c>
      <c r="C751" s="4">
        <v>1</v>
      </c>
      <c r="D751" s="5">
        <v>25</v>
      </c>
      <c r="E751" s="2" t="s">
        <v>94</v>
      </c>
      <c r="F751" s="2" t="s">
        <v>97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15">
        <f t="shared" si="13"/>
        <v>0</v>
      </c>
    </row>
    <row r="752" spans="1:19" ht="12.75">
      <c r="A752" s="2" t="s">
        <v>53</v>
      </c>
      <c r="B752" s="61" t="s">
        <v>156</v>
      </c>
      <c r="C752" s="4">
        <v>1</v>
      </c>
      <c r="D752" s="5">
        <v>100</v>
      </c>
      <c r="E752" s="2" t="s">
        <v>59</v>
      </c>
      <c r="F752" s="2" t="s">
        <v>97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15">
        <f t="shared" si="13"/>
        <v>0</v>
      </c>
    </row>
    <row r="753" spans="1:19" ht="12.75">
      <c r="A753" s="2" t="s">
        <v>53</v>
      </c>
      <c r="B753" s="61" t="s">
        <v>156</v>
      </c>
      <c r="C753" s="4">
        <v>1</v>
      </c>
      <c r="D753" s="5">
        <v>100</v>
      </c>
      <c r="E753" s="2" t="s">
        <v>98</v>
      </c>
      <c r="F753" s="2" t="s">
        <v>97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15">
        <f t="shared" si="13"/>
        <v>0</v>
      </c>
    </row>
    <row r="754" spans="1:19" ht="12.75">
      <c r="A754" s="2" t="s">
        <v>53</v>
      </c>
      <c r="B754" s="61" t="s">
        <v>156</v>
      </c>
      <c r="C754" s="4">
        <v>1</v>
      </c>
      <c r="D754" s="5">
        <v>100</v>
      </c>
      <c r="E754" s="2" t="s">
        <v>94</v>
      </c>
      <c r="F754" s="2" t="s">
        <v>97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15">
        <f t="shared" si="13"/>
        <v>0</v>
      </c>
    </row>
    <row r="755" spans="1:19" ht="12.75">
      <c r="A755" s="2" t="s">
        <v>86</v>
      </c>
      <c r="B755" s="61" t="s">
        <v>156</v>
      </c>
      <c r="C755" s="4">
        <v>1</v>
      </c>
      <c r="D755" s="5">
        <v>24</v>
      </c>
      <c r="E755" s="2" t="s">
        <v>89</v>
      </c>
      <c r="F755" s="2" t="s">
        <v>90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15">
        <f t="shared" si="13"/>
        <v>0</v>
      </c>
    </row>
    <row r="756" spans="1:19" ht="12.75">
      <c r="A756" s="2" t="s">
        <v>86</v>
      </c>
      <c r="B756" s="61" t="s">
        <v>156</v>
      </c>
      <c r="C756" s="4">
        <v>1</v>
      </c>
      <c r="D756" s="5">
        <v>24</v>
      </c>
      <c r="E756" s="2" t="s">
        <v>92</v>
      </c>
      <c r="F756" s="2" t="s">
        <v>90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15">
        <f t="shared" si="13"/>
        <v>0</v>
      </c>
    </row>
    <row r="757" spans="1:19" ht="12.75">
      <c r="A757" s="2" t="s">
        <v>15</v>
      </c>
      <c r="B757" s="61" t="s">
        <v>156</v>
      </c>
      <c r="C757" s="4">
        <v>1</v>
      </c>
      <c r="D757" s="5">
        <v>60</v>
      </c>
      <c r="E757" s="2" t="s">
        <v>11</v>
      </c>
      <c r="F757" s="2" t="s">
        <v>136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15">
        <f t="shared" si="13"/>
        <v>0</v>
      </c>
    </row>
    <row r="758" spans="1:19" ht="12.75">
      <c r="A758" s="2" t="s">
        <v>58</v>
      </c>
      <c r="B758" s="2" t="s">
        <v>156</v>
      </c>
      <c r="C758" s="4">
        <v>1</v>
      </c>
      <c r="D758" s="5">
        <v>100</v>
      </c>
      <c r="E758" s="2" t="s">
        <v>94</v>
      </c>
      <c r="F758" s="2" t="s">
        <v>95</v>
      </c>
      <c r="G758" s="3">
        <v>0</v>
      </c>
      <c r="H758" s="3">
        <v>100</v>
      </c>
      <c r="I758" s="3">
        <v>63</v>
      </c>
      <c r="J758" s="3">
        <v>100</v>
      </c>
      <c r="K758" s="3">
        <v>200</v>
      </c>
      <c r="L758" s="3">
        <v>200</v>
      </c>
      <c r="M758" s="3">
        <v>100</v>
      </c>
      <c r="N758" s="3">
        <v>221</v>
      </c>
      <c r="O758" s="3">
        <v>0</v>
      </c>
      <c r="P758" s="3">
        <v>0</v>
      </c>
      <c r="Q758" s="3">
        <v>0</v>
      </c>
      <c r="R758" s="3">
        <v>60</v>
      </c>
      <c r="S758" s="15">
        <f t="shared" si="13"/>
        <v>1044</v>
      </c>
    </row>
    <row r="759" spans="1:19" ht="12.75">
      <c r="A759" s="2" t="s">
        <v>122</v>
      </c>
      <c r="B759" s="2" t="s">
        <v>156</v>
      </c>
      <c r="C759" s="4">
        <v>1</v>
      </c>
      <c r="D759" s="5">
        <v>1</v>
      </c>
      <c r="E759" s="2" t="s">
        <v>123</v>
      </c>
      <c r="F759" s="2" t="s">
        <v>155</v>
      </c>
      <c r="G759" s="3">
        <v>120</v>
      </c>
      <c r="H759" s="3">
        <v>0</v>
      </c>
      <c r="I759" s="3">
        <v>74</v>
      </c>
      <c r="J759" s="3">
        <v>0</v>
      </c>
      <c r="K759" s="3">
        <v>0</v>
      </c>
      <c r="L759" s="3">
        <v>60</v>
      </c>
      <c r="M759" s="3">
        <v>0</v>
      </c>
      <c r="N759" s="3">
        <v>28</v>
      </c>
      <c r="O759" s="3">
        <v>56</v>
      </c>
      <c r="P759" s="3">
        <v>90</v>
      </c>
      <c r="Q759" s="3">
        <v>90</v>
      </c>
      <c r="R759" s="3">
        <v>90</v>
      </c>
      <c r="S759" s="15">
        <f t="shared" si="13"/>
        <v>608</v>
      </c>
    </row>
    <row r="760" spans="1:19" ht="12.75">
      <c r="A760" s="2" t="s">
        <v>122</v>
      </c>
      <c r="B760" s="2" t="s">
        <v>156</v>
      </c>
      <c r="C760" s="4">
        <v>1</v>
      </c>
      <c r="D760" s="5">
        <v>1</v>
      </c>
      <c r="E760" s="2" t="s">
        <v>124</v>
      </c>
      <c r="F760" s="2" t="s">
        <v>155</v>
      </c>
      <c r="G760" s="3">
        <v>540</v>
      </c>
      <c r="H760" s="3">
        <v>489</v>
      </c>
      <c r="I760" s="3">
        <v>50</v>
      </c>
      <c r="J760" s="3">
        <v>203</v>
      </c>
      <c r="K760" s="3">
        <v>162</v>
      </c>
      <c r="L760" s="3">
        <v>236</v>
      </c>
      <c r="M760" s="3">
        <v>231</v>
      </c>
      <c r="N760" s="3">
        <v>30</v>
      </c>
      <c r="O760" s="3">
        <v>217</v>
      </c>
      <c r="P760" s="3">
        <v>228</v>
      </c>
      <c r="Q760" s="3">
        <v>302</v>
      </c>
      <c r="R760" s="3">
        <v>424</v>
      </c>
      <c r="S760" s="15">
        <f t="shared" si="13"/>
        <v>3112</v>
      </c>
    </row>
    <row r="761" spans="1:19" ht="12.75">
      <c r="A761" s="2" t="s">
        <v>122</v>
      </c>
      <c r="B761" s="2" t="s">
        <v>156</v>
      </c>
      <c r="C761" s="4">
        <v>1</v>
      </c>
      <c r="D761" s="5">
        <v>30</v>
      </c>
      <c r="E761" s="2" t="s">
        <v>123</v>
      </c>
      <c r="F761" s="2" t="s">
        <v>155</v>
      </c>
      <c r="G761" s="3">
        <v>1111</v>
      </c>
      <c r="H761" s="3">
        <v>2576</v>
      </c>
      <c r="I761" s="3">
        <v>2842</v>
      </c>
      <c r="J761" s="3">
        <v>2790</v>
      </c>
      <c r="K761" s="3">
        <v>2954</v>
      </c>
      <c r="L761" s="3">
        <v>4789</v>
      </c>
      <c r="M761" s="3">
        <v>4715</v>
      </c>
      <c r="N761" s="3">
        <v>5421</v>
      </c>
      <c r="O761" s="3">
        <v>5077</v>
      </c>
      <c r="P761" s="3">
        <v>5522</v>
      </c>
      <c r="Q761" s="3">
        <v>6401</v>
      </c>
      <c r="R761" s="3">
        <v>6025</v>
      </c>
      <c r="S761" s="15">
        <f t="shared" si="13"/>
        <v>50223</v>
      </c>
    </row>
    <row r="762" spans="1:19" ht="12.75">
      <c r="A762" s="2" t="s">
        <v>122</v>
      </c>
      <c r="B762" s="2" t="s">
        <v>156</v>
      </c>
      <c r="C762" s="4">
        <v>1</v>
      </c>
      <c r="D762" s="5">
        <v>30</v>
      </c>
      <c r="E762" s="2" t="s">
        <v>124</v>
      </c>
      <c r="F762" s="2" t="s">
        <v>155</v>
      </c>
      <c r="G762" s="3">
        <v>11383</v>
      </c>
      <c r="H762" s="3">
        <v>17663</v>
      </c>
      <c r="I762" s="3">
        <v>20820</v>
      </c>
      <c r="J762" s="3">
        <v>24601</v>
      </c>
      <c r="K762" s="3">
        <v>26479</v>
      </c>
      <c r="L762" s="3">
        <v>34304</v>
      </c>
      <c r="M762" s="3">
        <v>33593</v>
      </c>
      <c r="N762" s="3">
        <v>39086</v>
      </c>
      <c r="O762" s="3">
        <v>40718</v>
      </c>
      <c r="P762" s="3">
        <v>40647</v>
      </c>
      <c r="Q762" s="3">
        <v>47058.111</v>
      </c>
      <c r="R762" s="3">
        <v>45047.111000000004</v>
      </c>
      <c r="S762" s="15">
        <f t="shared" si="13"/>
        <v>381399.22199999995</v>
      </c>
    </row>
    <row r="763" spans="1:19" ht="12.75">
      <c r="A763" s="2" t="s">
        <v>86</v>
      </c>
      <c r="B763" s="2" t="s">
        <v>156</v>
      </c>
      <c r="C763" s="4">
        <v>1</v>
      </c>
      <c r="D763" s="5">
        <v>30</v>
      </c>
      <c r="E763" s="2" t="s">
        <v>87</v>
      </c>
      <c r="F763" s="2" t="s">
        <v>155</v>
      </c>
      <c r="G763" s="3">
        <v>300</v>
      </c>
      <c r="H763" s="3">
        <v>60</v>
      </c>
      <c r="I763" s="3">
        <v>120</v>
      </c>
      <c r="J763" s="3">
        <v>0</v>
      </c>
      <c r="K763" s="3">
        <v>180</v>
      </c>
      <c r="L763" s="3">
        <v>120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15">
        <f t="shared" si="13"/>
        <v>780</v>
      </c>
    </row>
    <row r="764" spans="1:19" ht="12.75">
      <c r="A764" s="2" t="s">
        <v>86</v>
      </c>
      <c r="B764" s="2" t="s">
        <v>156</v>
      </c>
      <c r="C764" s="4">
        <v>1</v>
      </c>
      <c r="D764" s="5">
        <v>30</v>
      </c>
      <c r="E764" s="2" t="s">
        <v>91</v>
      </c>
      <c r="F764" s="2" t="s">
        <v>155</v>
      </c>
      <c r="G764" s="3">
        <v>0</v>
      </c>
      <c r="H764" s="3">
        <v>0</v>
      </c>
      <c r="I764" s="3">
        <v>0</v>
      </c>
      <c r="J764" s="3">
        <v>60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15">
        <f t="shared" si="13"/>
        <v>60</v>
      </c>
    </row>
    <row r="765" spans="1:19" ht="12.75">
      <c r="A765" s="2" t="s">
        <v>86</v>
      </c>
      <c r="B765" s="2" t="s">
        <v>156</v>
      </c>
      <c r="C765" s="4">
        <v>1</v>
      </c>
      <c r="D765" s="5">
        <v>30</v>
      </c>
      <c r="E765" s="2" t="s">
        <v>107</v>
      </c>
      <c r="F765" s="2" t="s">
        <v>155</v>
      </c>
      <c r="G765" s="3">
        <v>120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15">
        <f t="shared" si="13"/>
        <v>120</v>
      </c>
    </row>
    <row r="766" spans="1:19" ht="12.75">
      <c r="A766" s="2" t="s">
        <v>86</v>
      </c>
      <c r="B766" s="2" t="s">
        <v>156</v>
      </c>
      <c r="C766" s="4">
        <v>1</v>
      </c>
      <c r="D766" s="5">
        <v>30</v>
      </c>
      <c r="E766" s="2" t="s">
        <v>108</v>
      </c>
      <c r="F766" s="2" t="s">
        <v>155</v>
      </c>
      <c r="G766" s="3">
        <v>120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15">
        <f t="shared" si="13"/>
        <v>120</v>
      </c>
    </row>
    <row r="767" spans="1:19" ht="12.75">
      <c r="A767" s="2" t="s">
        <v>28</v>
      </c>
      <c r="B767" s="2" t="s">
        <v>156</v>
      </c>
      <c r="C767" s="4">
        <v>1</v>
      </c>
      <c r="D767" s="5">
        <v>473</v>
      </c>
      <c r="E767" s="2" t="s">
        <v>16</v>
      </c>
      <c r="F767" s="2" t="s">
        <v>81</v>
      </c>
      <c r="G767" s="3">
        <v>15629</v>
      </c>
      <c r="H767" s="3">
        <v>10215</v>
      </c>
      <c r="I767" s="3">
        <v>9012</v>
      </c>
      <c r="J767" s="3">
        <v>5679.5</v>
      </c>
      <c r="K767" s="3">
        <v>8048</v>
      </c>
      <c r="L767" s="3">
        <v>7775</v>
      </c>
      <c r="M767" s="3">
        <v>8158</v>
      </c>
      <c r="N767" s="3">
        <v>8868</v>
      </c>
      <c r="O767" s="3">
        <v>8048</v>
      </c>
      <c r="P767" s="3">
        <v>8759</v>
      </c>
      <c r="Q767" s="3">
        <v>9456.25</v>
      </c>
      <c r="R767" s="3">
        <v>9301.5</v>
      </c>
      <c r="S767" s="15">
        <f t="shared" si="13"/>
        <v>108949.25</v>
      </c>
    </row>
    <row r="768" spans="1:19" ht="12.75">
      <c r="A768" s="2" t="s">
        <v>130</v>
      </c>
      <c r="B768" s="2" t="s">
        <v>156</v>
      </c>
      <c r="C768" s="4">
        <v>1</v>
      </c>
      <c r="D768" s="5">
        <v>4</v>
      </c>
      <c r="E768" s="2" t="s">
        <v>131</v>
      </c>
      <c r="F768" s="2" t="s">
        <v>132</v>
      </c>
      <c r="G768" s="3">
        <v>0</v>
      </c>
      <c r="H768" s="3">
        <v>0</v>
      </c>
      <c r="I768" s="3">
        <v>0</v>
      </c>
      <c r="J768" s="3">
        <v>156</v>
      </c>
      <c r="K768" s="3">
        <v>1028</v>
      </c>
      <c r="L768" s="3">
        <v>1909</v>
      </c>
      <c r="M768" s="3">
        <v>1835</v>
      </c>
      <c r="N768" s="3">
        <v>1889</v>
      </c>
      <c r="O768" s="3">
        <v>2152</v>
      </c>
      <c r="P768" s="3">
        <v>2136</v>
      </c>
      <c r="Q768" s="3">
        <v>2255</v>
      </c>
      <c r="R768" s="3">
        <v>2440</v>
      </c>
      <c r="S768" s="15">
        <f t="shared" si="13"/>
        <v>15800</v>
      </c>
    </row>
    <row r="769" spans="1:19" ht="12.75">
      <c r="A769" s="2" t="s">
        <v>130</v>
      </c>
      <c r="B769" s="2" t="s">
        <v>156</v>
      </c>
      <c r="C769" s="4">
        <v>1</v>
      </c>
      <c r="D769" s="5">
        <v>4</v>
      </c>
      <c r="E769" s="2" t="s">
        <v>133</v>
      </c>
      <c r="F769" s="2" t="s">
        <v>132</v>
      </c>
      <c r="G769" s="3">
        <v>0</v>
      </c>
      <c r="H769" s="3">
        <v>0</v>
      </c>
      <c r="I769" s="3">
        <v>0</v>
      </c>
      <c r="J769" s="3">
        <v>96</v>
      </c>
      <c r="K769" s="3">
        <v>591</v>
      </c>
      <c r="L769" s="3">
        <v>1309</v>
      </c>
      <c r="M769" s="3">
        <v>1644</v>
      </c>
      <c r="N769" s="3">
        <v>2073</v>
      </c>
      <c r="O769" s="3">
        <v>2409</v>
      </c>
      <c r="P769" s="3">
        <v>2526</v>
      </c>
      <c r="Q769" s="3">
        <v>2869</v>
      </c>
      <c r="R769" s="3">
        <v>3057</v>
      </c>
      <c r="S769" s="15">
        <f t="shared" si="13"/>
        <v>16574</v>
      </c>
    </row>
    <row r="770" spans="1:19" ht="12.75">
      <c r="A770" s="2" t="s">
        <v>130</v>
      </c>
      <c r="B770" s="2" t="s">
        <v>156</v>
      </c>
      <c r="C770" s="4">
        <v>1</v>
      </c>
      <c r="D770" s="5">
        <v>4</v>
      </c>
      <c r="E770" s="2" t="s">
        <v>134</v>
      </c>
      <c r="F770" s="2" t="s">
        <v>132</v>
      </c>
      <c r="G770" s="3">
        <v>0</v>
      </c>
      <c r="H770" s="3">
        <v>0</v>
      </c>
      <c r="I770" s="3">
        <v>0</v>
      </c>
      <c r="J770" s="3">
        <v>8</v>
      </c>
      <c r="K770" s="3">
        <v>106</v>
      </c>
      <c r="L770" s="3">
        <v>347</v>
      </c>
      <c r="M770" s="3">
        <v>502</v>
      </c>
      <c r="N770" s="3">
        <v>707</v>
      </c>
      <c r="O770" s="3">
        <v>903</v>
      </c>
      <c r="P770" s="3">
        <v>1110</v>
      </c>
      <c r="Q770" s="3">
        <v>1313</v>
      </c>
      <c r="R770" s="3">
        <v>1496</v>
      </c>
      <c r="S770" s="15">
        <f t="shared" si="13"/>
        <v>6492</v>
      </c>
    </row>
    <row r="771" spans="1:19" ht="12.75">
      <c r="A771" s="2" t="s">
        <v>93</v>
      </c>
      <c r="B771" s="2" t="s">
        <v>156</v>
      </c>
      <c r="C771" s="4">
        <v>1</v>
      </c>
      <c r="D771" s="5">
        <v>30</v>
      </c>
      <c r="E771" s="2" t="s">
        <v>11</v>
      </c>
      <c r="F771" s="2" t="s">
        <v>197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30</v>
      </c>
      <c r="S771" s="15">
        <f t="shared" si="13"/>
        <v>30</v>
      </c>
    </row>
    <row r="772" spans="1:19" ht="12.75">
      <c r="A772" s="2" t="s">
        <v>93</v>
      </c>
      <c r="B772" s="2" t="s">
        <v>156</v>
      </c>
      <c r="C772" s="4">
        <v>1</v>
      </c>
      <c r="D772" s="5">
        <v>30</v>
      </c>
      <c r="E772" s="2" t="s">
        <v>82</v>
      </c>
      <c r="F772" s="10" t="s">
        <v>197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30</v>
      </c>
      <c r="S772" s="15">
        <f t="shared" si="13"/>
        <v>30</v>
      </c>
    </row>
    <row r="773" spans="6:19" ht="15">
      <c r="F773" s="12" t="s">
        <v>219</v>
      </c>
      <c r="G773" s="13">
        <f>SUM(G391:G772)</f>
        <v>23948439.987999998</v>
      </c>
      <c r="H773" s="13">
        <f>SUM(H391:H772)</f>
        <v>24665173.375</v>
      </c>
      <c r="I773" s="13">
        <f>SUM(I391:I772)</f>
        <v>26913738.849</v>
      </c>
      <c r="J773" s="13">
        <f>SUM(J391:J772)</f>
        <v>26003896.794</v>
      </c>
      <c r="K773" s="13">
        <f>SUM(K391:K772)</f>
        <v>24122836.594</v>
      </c>
      <c r="L773" s="13">
        <f>SUM(L391:L772)</f>
        <v>27689084.536</v>
      </c>
      <c r="M773" s="13">
        <f>SUM(M391:M772)</f>
        <v>25918257.707</v>
      </c>
      <c r="N773" s="13">
        <f>SUM(N391:N772)</f>
        <v>26664549.562999997</v>
      </c>
      <c r="O773" s="13">
        <f>SUM(O391:O772)</f>
        <v>27379478.875</v>
      </c>
      <c r="P773" s="13">
        <f>SUM(P391:P772)</f>
        <v>26129321.042000003</v>
      </c>
      <c r="Q773" s="13">
        <f>SUM(Q391:Q772)</f>
        <v>28013344.868</v>
      </c>
      <c r="R773" s="13">
        <f>SUM(R391:R772)</f>
        <v>26839690.969</v>
      </c>
      <c r="S773" s="14">
        <f>SUM(S391:S772)</f>
        <v>314287813.16</v>
      </c>
    </row>
    <row r="774" spans="1:1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5.5">
      <c r="A775" s="8" t="s">
        <v>200</v>
      </c>
      <c r="B775" s="8" t="s">
        <v>201</v>
      </c>
      <c r="C775" s="8" t="s">
        <v>202</v>
      </c>
      <c r="D775" s="8" t="s">
        <v>203</v>
      </c>
      <c r="E775" s="8" t="s">
        <v>204</v>
      </c>
      <c r="F775" s="8" t="s">
        <v>205</v>
      </c>
      <c r="G775" s="9" t="s">
        <v>206</v>
      </c>
      <c r="H775" s="9" t="s">
        <v>207</v>
      </c>
      <c r="I775" s="9" t="s">
        <v>208</v>
      </c>
      <c r="J775" s="9" t="s">
        <v>209</v>
      </c>
      <c r="K775" s="9" t="s">
        <v>210</v>
      </c>
      <c r="L775" s="9" t="s">
        <v>211</v>
      </c>
      <c r="M775" s="9" t="s">
        <v>212</v>
      </c>
      <c r="N775" s="9" t="s">
        <v>213</v>
      </c>
      <c r="O775" s="9" t="s">
        <v>214</v>
      </c>
      <c r="P775" s="9" t="s">
        <v>215</v>
      </c>
      <c r="Q775" s="9" t="s">
        <v>216</v>
      </c>
      <c r="R775" s="9" t="s">
        <v>217</v>
      </c>
      <c r="S775" s="6" t="s">
        <v>218</v>
      </c>
    </row>
    <row r="776" spans="1:19" ht="12.75">
      <c r="A776" s="2" t="s">
        <v>39</v>
      </c>
      <c r="B776" s="2" t="s">
        <v>198</v>
      </c>
      <c r="C776" s="4">
        <v>1</v>
      </c>
      <c r="D776" s="5">
        <v>100</v>
      </c>
      <c r="E776" s="2" t="s">
        <v>41</v>
      </c>
      <c r="F776" s="2" t="s">
        <v>6</v>
      </c>
      <c r="G776" s="3">
        <v>120</v>
      </c>
      <c r="H776" s="3">
        <v>360</v>
      </c>
      <c r="I776" s="3">
        <v>30</v>
      </c>
      <c r="J776" s="3">
        <v>210</v>
      </c>
      <c r="K776" s="3">
        <v>210</v>
      </c>
      <c r="L776" s="3">
        <v>240</v>
      </c>
      <c r="M776" s="3">
        <v>180</v>
      </c>
      <c r="N776" s="3">
        <v>0</v>
      </c>
      <c r="O776" s="3">
        <v>0</v>
      </c>
      <c r="P776" s="3">
        <v>90</v>
      </c>
      <c r="Q776" s="3">
        <v>0</v>
      </c>
      <c r="R776" s="3">
        <v>1440</v>
      </c>
      <c r="S776" s="15">
        <f>SUM(G776:R776)</f>
        <v>2880</v>
      </c>
    </row>
    <row r="777" spans="1:19" ht="12.75">
      <c r="A777" s="2" t="s">
        <v>50</v>
      </c>
      <c r="B777" s="61" t="s">
        <v>198</v>
      </c>
      <c r="C777" s="4">
        <v>1</v>
      </c>
      <c r="D777" s="5">
        <v>10</v>
      </c>
      <c r="E777" s="2" t="s">
        <v>41</v>
      </c>
      <c r="F777" s="2" t="s">
        <v>6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15">
        <f>SUM(G777:R777)</f>
        <v>0</v>
      </c>
    </row>
    <row r="778" spans="1:19" ht="12.75">
      <c r="A778" s="2" t="s">
        <v>50</v>
      </c>
      <c r="B778" s="2" t="s">
        <v>198</v>
      </c>
      <c r="C778" s="4">
        <v>1</v>
      </c>
      <c r="D778" s="5">
        <v>100</v>
      </c>
      <c r="E778" s="2" t="s">
        <v>41</v>
      </c>
      <c r="F778" s="2" t="s">
        <v>6</v>
      </c>
      <c r="G778" s="3">
        <v>1250</v>
      </c>
      <c r="H778" s="3">
        <v>390</v>
      </c>
      <c r="I778" s="3">
        <v>1740</v>
      </c>
      <c r="J778" s="3">
        <v>1170</v>
      </c>
      <c r="K778" s="3">
        <v>990</v>
      </c>
      <c r="L778" s="3">
        <v>900</v>
      </c>
      <c r="M778" s="3">
        <v>1185</v>
      </c>
      <c r="N778" s="3">
        <v>1320</v>
      </c>
      <c r="O778" s="3">
        <v>510</v>
      </c>
      <c r="P778" s="3">
        <v>540</v>
      </c>
      <c r="Q778" s="3">
        <v>1460</v>
      </c>
      <c r="R778" s="3">
        <v>1290</v>
      </c>
      <c r="S778" s="15">
        <f aca="true" t="shared" si="14" ref="S778:S933">SUM(G778:R778)</f>
        <v>12745</v>
      </c>
    </row>
    <row r="779" spans="1:19" ht="12.75">
      <c r="A779" s="2" t="s">
        <v>50</v>
      </c>
      <c r="B779" s="61" t="s">
        <v>198</v>
      </c>
      <c r="C779" s="4">
        <v>1</v>
      </c>
      <c r="D779" s="5">
        <v>500</v>
      </c>
      <c r="E779" s="2" t="s">
        <v>41</v>
      </c>
      <c r="F779" s="2" t="s">
        <v>6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15">
        <f t="shared" si="14"/>
        <v>0</v>
      </c>
    </row>
    <row r="780" spans="1:19" ht="12.75">
      <c r="A780" s="2" t="s">
        <v>53</v>
      </c>
      <c r="B780" s="2" t="s">
        <v>198</v>
      </c>
      <c r="C780" s="4">
        <v>1</v>
      </c>
      <c r="D780" s="5">
        <v>100</v>
      </c>
      <c r="E780" s="2" t="s">
        <v>55</v>
      </c>
      <c r="F780" s="2" t="s">
        <v>6</v>
      </c>
      <c r="G780" s="3">
        <v>0</v>
      </c>
      <c r="H780" s="3">
        <v>0</v>
      </c>
      <c r="I780" s="3">
        <v>0</v>
      </c>
      <c r="J780" s="3">
        <v>60</v>
      </c>
      <c r="K780" s="3">
        <v>0</v>
      </c>
      <c r="L780" s="3">
        <v>220</v>
      </c>
      <c r="M780" s="3">
        <v>1590</v>
      </c>
      <c r="N780" s="3">
        <v>1410</v>
      </c>
      <c r="O780" s="3">
        <v>140</v>
      </c>
      <c r="P780" s="3">
        <v>1630</v>
      </c>
      <c r="Q780" s="3">
        <v>870</v>
      </c>
      <c r="R780" s="3">
        <v>90</v>
      </c>
      <c r="S780" s="15">
        <f t="shared" si="14"/>
        <v>6010</v>
      </c>
    </row>
    <row r="781" spans="1:19" ht="12.75">
      <c r="A781" s="2" t="s">
        <v>33</v>
      </c>
      <c r="B781" s="2" t="s">
        <v>198</v>
      </c>
      <c r="C781" s="4">
        <v>1</v>
      </c>
      <c r="D781" s="5">
        <v>100</v>
      </c>
      <c r="E781" s="2" t="s">
        <v>32</v>
      </c>
      <c r="F781" s="2" t="s">
        <v>6</v>
      </c>
      <c r="G781" s="3">
        <v>1695</v>
      </c>
      <c r="H781" s="3">
        <v>1670</v>
      </c>
      <c r="I781" s="3">
        <v>2220</v>
      </c>
      <c r="J781" s="3">
        <v>1433</v>
      </c>
      <c r="K781" s="3">
        <v>3400</v>
      </c>
      <c r="L781" s="3">
        <v>2775</v>
      </c>
      <c r="M781" s="3">
        <v>1005</v>
      </c>
      <c r="N781" s="3">
        <v>2650</v>
      </c>
      <c r="O781" s="3">
        <v>2385</v>
      </c>
      <c r="P781" s="3">
        <v>1770</v>
      </c>
      <c r="Q781" s="3">
        <v>1775</v>
      </c>
      <c r="R781" s="3">
        <v>3040</v>
      </c>
      <c r="S781" s="15">
        <f t="shared" si="14"/>
        <v>25818</v>
      </c>
    </row>
    <row r="782" spans="1:19" ht="12.75">
      <c r="A782" s="2" t="s">
        <v>31</v>
      </c>
      <c r="B782" s="2" t="s">
        <v>198</v>
      </c>
      <c r="C782" s="4">
        <v>1</v>
      </c>
      <c r="D782" s="5">
        <v>100</v>
      </c>
      <c r="E782" s="2" t="s">
        <v>32</v>
      </c>
      <c r="F782" s="2" t="s">
        <v>6</v>
      </c>
      <c r="G782" s="3">
        <v>2785</v>
      </c>
      <c r="H782" s="3">
        <v>3480</v>
      </c>
      <c r="I782" s="3">
        <v>4830</v>
      </c>
      <c r="J782" s="3">
        <v>1150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15">
        <f t="shared" si="14"/>
        <v>12245</v>
      </c>
    </row>
    <row r="783" spans="1:19" ht="12.75">
      <c r="A783" s="2" t="s">
        <v>31</v>
      </c>
      <c r="B783" s="2" t="s">
        <v>198</v>
      </c>
      <c r="C783" s="4">
        <v>1</v>
      </c>
      <c r="D783" s="5">
        <v>500</v>
      </c>
      <c r="E783" s="2" t="s">
        <v>32</v>
      </c>
      <c r="F783" s="2" t="s">
        <v>6</v>
      </c>
      <c r="G783" s="3">
        <v>0</v>
      </c>
      <c r="H783" s="3">
        <v>0</v>
      </c>
      <c r="I783" s="3">
        <v>0</v>
      </c>
      <c r="J783" s="3">
        <v>1923</v>
      </c>
      <c r="K783" s="3">
        <v>2350</v>
      </c>
      <c r="L783" s="3">
        <v>2840</v>
      </c>
      <c r="M783" s="3">
        <v>3390</v>
      </c>
      <c r="N783" s="3">
        <v>2503</v>
      </c>
      <c r="O783" s="3">
        <v>3320</v>
      </c>
      <c r="P783" s="3">
        <v>1090</v>
      </c>
      <c r="Q783" s="3">
        <v>3393</v>
      </c>
      <c r="R783" s="3">
        <v>2995</v>
      </c>
      <c r="S783" s="15">
        <f t="shared" si="14"/>
        <v>23804</v>
      </c>
    </row>
    <row r="784" spans="1:19" ht="12.75">
      <c r="A784" s="2" t="s">
        <v>46</v>
      </c>
      <c r="B784" s="2" t="s">
        <v>198</v>
      </c>
      <c r="C784" s="4">
        <v>1</v>
      </c>
      <c r="D784" s="5">
        <v>100</v>
      </c>
      <c r="E784" s="2" t="s">
        <v>47</v>
      </c>
      <c r="F784" s="2" t="s">
        <v>6</v>
      </c>
      <c r="G784" s="3">
        <v>120</v>
      </c>
      <c r="H784" s="3">
        <v>0</v>
      </c>
      <c r="I784" s="3">
        <v>810</v>
      </c>
      <c r="J784" s="3">
        <v>210</v>
      </c>
      <c r="K784" s="3">
        <v>1020</v>
      </c>
      <c r="L784" s="3">
        <v>630</v>
      </c>
      <c r="M784" s="3">
        <v>1050</v>
      </c>
      <c r="N784" s="3">
        <v>780</v>
      </c>
      <c r="O784" s="3">
        <v>120</v>
      </c>
      <c r="P784" s="3">
        <v>1080</v>
      </c>
      <c r="Q784" s="3">
        <v>990</v>
      </c>
      <c r="R784" s="3">
        <v>630</v>
      </c>
      <c r="S784" s="15">
        <f t="shared" si="14"/>
        <v>7440</v>
      </c>
    </row>
    <row r="785" spans="1:19" ht="12.75">
      <c r="A785" s="2" t="s">
        <v>4</v>
      </c>
      <c r="B785" s="61" t="s">
        <v>198</v>
      </c>
      <c r="C785" s="4">
        <v>1</v>
      </c>
      <c r="D785" s="5">
        <v>100</v>
      </c>
      <c r="E785" s="2" t="s">
        <v>5</v>
      </c>
      <c r="F785" s="2" t="s">
        <v>6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15">
        <f t="shared" si="14"/>
        <v>0</v>
      </c>
    </row>
    <row r="786" spans="1:19" ht="12.75">
      <c r="A786" s="2" t="s">
        <v>181</v>
      </c>
      <c r="B786" s="2" t="s">
        <v>198</v>
      </c>
      <c r="C786" s="4">
        <v>1</v>
      </c>
      <c r="D786" s="5">
        <v>100</v>
      </c>
      <c r="E786" s="2" t="s">
        <v>47</v>
      </c>
      <c r="F786" s="2" t="s">
        <v>6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90</v>
      </c>
      <c r="Q786" s="3">
        <v>0</v>
      </c>
      <c r="R786" s="3">
        <v>0</v>
      </c>
      <c r="S786" s="15">
        <f t="shared" si="14"/>
        <v>90</v>
      </c>
    </row>
    <row r="787" spans="1:19" ht="12.75">
      <c r="A787" s="2" t="s">
        <v>15</v>
      </c>
      <c r="B787" s="61" t="s">
        <v>198</v>
      </c>
      <c r="C787" s="4">
        <v>1</v>
      </c>
      <c r="D787" s="5">
        <v>56</v>
      </c>
      <c r="E787" s="2" t="s">
        <v>20</v>
      </c>
      <c r="F787" s="2" t="s">
        <v>12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15">
        <f t="shared" si="14"/>
        <v>0</v>
      </c>
    </row>
    <row r="788" spans="1:19" ht="12.75">
      <c r="A788" s="2" t="s">
        <v>15</v>
      </c>
      <c r="B788" s="61" t="s">
        <v>198</v>
      </c>
      <c r="C788" s="4">
        <v>1</v>
      </c>
      <c r="D788" s="5">
        <v>90</v>
      </c>
      <c r="E788" s="2" t="s">
        <v>20</v>
      </c>
      <c r="F788" s="2" t="s">
        <v>12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15">
        <f t="shared" si="14"/>
        <v>0</v>
      </c>
    </row>
    <row r="789" spans="1:19" ht="12.75">
      <c r="A789" s="2" t="s">
        <v>15</v>
      </c>
      <c r="B789" s="2" t="s">
        <v>198</v>
      </c>
      <c r="C789" s="4">
        <v>1</v>
      </c>
      <c r="D789" s="5">
        <v>100</v>
      </c>
      <c r="E789" s="2" t="s">
        <v>20</v>
      </c>
      <c r="F789" s="2" t="s">
        <v>12</v>
      </c>
      <c r="G789" s="3">
        <v>1290</v>
      </c>
      <c r="H789" s="3">
        <v>1500</v>
      </c>
      <c r="I789" s="3">
        <v>1740</v>
      </c>
      <c r="J789" s="3">
        <v>1540</v>
      </c>
      <c r="K789" s="3">
        <v>1050</v>
      </c>
      <c r="L789" s="3">
        <v>895</v>
      </c>
      <c r="M789" s="3">
        <v>1190</v>
      </c>
      <c r="N789" s="3">
        <v>1215</v>
      </c>
      <c r="O789" s="3">
        <v>730</v>
      </c>
      <c r="P789" s="3">
        <v>1260</v>
      </c>
      <c r="Q789" s="3">
        <v>2259</v>
      </c>
      <c r="R789" s="3">
        <v>1770</v>
      </c>
      <c r="S789" s="15">
        <f t="shared" si="14"/>
        <v>16439</v>
      </c>
    </row>
    <row r="790" spans="1:19" ht="12.75">
      <c r="A790" s="2" t="s">
        <v>15</v>
      </c>
      <c r="B790" s="2" t="s">
        <v>198</v>
      </c>
      <c r="C790" s="4">
        <v>1</v>
      </c>
      <c r="D790" s="5">
        <v>100</v>
      </c>
      <c r="E790" s="2" t="s">
        <v>22</v>
      </c>
      <c r="F790" s="2" t="s">
        <v>12</v>
      </c>
      <c r="G790" s="3">
        <v>900</v>
      </c>
      <c r="H790" s="3">
        <v>1350</v>
      </c>
      <c r="I790" s="3">
        <v>0</v>
      </c>
      <c r="J790" s="3">
        <v>1350</v>
      </c>
      <c r="K790" s="3">
        <v>1920</v>
      </c>
      <c r="L790" s="3">
        <v>1440</v>
      </c>
      <c r="M790" s="3">
        <v>300</v>
      </c>
      <c r="N790" s="3">
        <v>1150</v>
      </c>
      <c r="O790" s="3">
        <v>1710</v>
      </c>
      <c r="P790" s="3">
        <v>1140</v>
      </c>
      <c r="Q790" s="3">
        <v>540</v>
      </c>
      <c r="R790" s="3">
        <v>2100</v>
      </c>
      <c r="S790" s="15">
        <f t="shared" si="14"/>
        <v>13900</v>
      </c>
    </row>
    <row r="791" spans="1:19" ht="12.75">
      <c r="A791" s="2" t="s">
        <v>15</v>
      </c>
      <c r="B791" s="61" t="s">
        <v>198</v>
      </c>
      <c r="C791" s="4">
        <v>1</v>
      </c>
      <c r="D791" s="5">
        <v>500</v>
      </c>
      <c r="E791" s="2" t="s">
        <v>20</v>
      </c>
      <c r="F791" s="2" t="s">
        <v>12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15">
        <f t="shared" si="14"/>
        <v>0</v>
      </c>
    </row>
    <row r="792" spans="1:19" ht="12.75">
      <c r="A792" s="2" t="s">
        <v>38</v>
      </c>
      <c r="B792" s="2" t="s">
        <v>198</v>
      </c>
      <c r="C792" s="4">
        <v>1</v>
      </c>
      <c r="D792" s="5">
        <v>100</v>
      </c>
      <c r="E792" s="2" t="s">
        <v>20</v>
      </c>
      <c r="F792" s="2" t="s">
        <v>12</v>
      </c>
      <c r="G792" s="3">
        <v>30</v>
      </c>
      <c r="H792" s="3">
        <v>210</v>
      </c>
      <c r="I792" s="3">
        <v>90</v>
      </c>
      <c r="J792" s="3">
        <v>180</v>
      </c>
      <c r="K792" s="3">
        <v>0</v>
      </c>
      <c r="L792" s="3">
        <v>90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15">
        <f t="shared" si="14"/>
        <v>600</v>
      </c>
    </row>
    <row r="793" spans="1:19" ht="12.75">
      <c r="A793" s="2" t="s">
        <v>38</v>
      </c>
      <c r="B793" s="2" t="s">
        <v>198</v>
      </c>
      <c r="C793" s="4">
        <v>1</v>
      </c>
      <c r="D793" s="5">
        <v>100</v>
      </c>
      <c r="E793" s="2" t="s">
        <v>22</v>
      </c>
      <c r="F793" s="2" t="s">
        <v>12</v>
      </c>
      <c r="G793" s="3">
        <v>0</v>
      </c>
      <c r="H793" s="3">
        <v>1170</v>
      </c>
      <c r="I793" s="3">
        <v>0</v>
      </c>
      <c r="J793" s="3">
        <v>240</v>
      </c>
      <c r="K793" s="3">
        <v>0</v>
      </c>
      <c r="L793" s="3">
        <v>720</v>
      </c>
      <c r="M793" s="3">
        <v>0</v>
      </c>
      <c r="N793" s="3">
        <v>810</v>
      </c>
      <c r="O793" s="3">
        <v>386</v>
      </c>
      <c r="P793" s="3">
        <v>90</v>
      </c>
      <c r="Q793" s="3">
        <v>820</v>
      </c>
      <c r="R793" s="3">
        <v>720</v>
      </c>
      <c r="S793" s="15">
        <f t="shared" si="14"/>
        <v>4956</v>
      </c>
    </row>
    <row r="794" spans="1:19" ht="12.75">
      <c r="A794" s="2" t="s">
        <v>38</v>
      </c>
      <c r="B794" s="2" t="s">
        <v>198</v>
      </c>
      <c r="C794" s="4">
        <v>1</v>
      </c>
      <c r="D794" s="5">
        <v>100</v>
      </c>
      <c r="E794" s="2" t="s">
        <v>26</v>
      </c>
      <c r="F794" s="2" t="s">
        <v>12</v>
      </c>
      <c r="G794" s="3">
        <v>540</v>
      </c>
      <c r="H794" s="3">
        <v>0</v>
      </c>
      <c r="I794" s="3">
        <v>90</v>
      </c>
      <c r="J794" s="3">
        <v>90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15">
        <f t="shared" si="14"/>
        <v>720</v>
      </c>
    </row>
    <row r="795" spans="1:19" ht="12.75">
      <c r="A795" s="2" t="s">
        <v>58</v>
      </c>
      <c r="B795" s="2" t="s">
        <v>198</v>
      </c>
      <c r="C795" s="4">
        <v>1</v>
      </c>
      <c r="D795" s="5">
        <v>100</v>
      </c>
      <c r="E795" s="2" t="s">
        <v>55</v>
      </c>
      <c r="F795" s="2" t="s">
        <v>12</v>
      </c>
      <c r="G795" s="3">
        <v>1725</v>
      </c>
      <c r="H795" s="3">
        <v>1485</v>
      </c>
      <c r="I795" s="3">
        <v>2130</v>
      </c>
      <c r="J795" s="3">
        <v>2745</v>
      </c>
      <c r="K795" s="3">
        <v>1260</v>
      </c>
      <c r="L795" s="3">
        <v>2490</v>
      </c>
      <c r="M795" s="3">
        <v>1605</v>
      </c>
      <c r="N795" s="3">
        <v>2010</v>
      </c>
      <c r="O795" s="3">
        <v>2970</v>
      </c>
      <c r="P795" s="3">
        <v>1620</v>
      </c>
      <c r="Q795" s="3">
        <v>1455</v>
      </c>
      <c r="R795" s="3">
        <v>2521</v>
      </c>
      <c r="S795" s="15">
        <f t="shared" si="14"/>
        <v>24016</v>
      </c>
    </row>
    <row r="796" spans="1:19" ht="12.75">
      <c r="A796" s="2" t="s">
        <v>58</v>
      </c>
      <c r="B796" s="2" t="s">
        <v>198</v>
      </c>
      <c r="C796" s="4">
        <v>1</v>
      </c>
      <c r="D796" s="5">
        <v>100</v>
      </c>
      <c r="E796" s="2" t="s">
        <v>59</v>
      </c>
      <c r="F796" s="2" t="s">
        <v>12</v>
      </c>
      <c r="G796" s="3">
        <v>5835</v>
      </c>
      <c r="H796" s="3">
        <v>7032</v>
      </c>
      <c r="I796" s="3">
        <v>4050</v>
      </c>
      <c r="J796" s="3">
        <v>5083</v>
      </c>
      <c r="K796" s="3">
        <v>3660</v>
      </c>
      <c r="L796" s="3">
        <v>3150</v>
      </c>
      <c r="M796" s="3">
        <v>6480</v>
      </c>
      <c r="N796" s="3">
        <v>5490</v>
      </c>
      <c r="O796" s="3">
        <v>1710</v>
      </c>
      <c r="P796" s="3">
        <v>9495</v>
      </c>
      <c r="Q796" s="3">
        <v>2655</v>
      </c>
      <c r="R796" s="3">
        <v>5685</v>
      </c>
      <c r="S796" s="15">
        <f t="shared" si="14"/>
        <v>60325</v>
      </c>
    </row>
    <row r="797" spans="1:19" ht="12.75">
      <c r="A797" s="2" t="s">
        <v>58</v>
      </c>
      <c r="B797" s="61" t="s">
        <v>198</v>
      </c>
      <c r="C797" s="4">
        <v>1</v>
      </c>
      <c r="D797" s="5">
        <v>250</v>
      </c>
      <c r="E797" s="2" t="s">
        <v>56</v>
      </c>
      <c r="F797" s="2" t="s">
        <v>12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15">
        <f t="shared" si="14"/>
        <v>0</v>
      </c>
    </row>
    <row r="798" spans="1:19" ht="12.75">
      <c r="A798" s="2" t="s">
        <v>93</v>
      </c>
      <c r="B798" s="61" t="s">
        <v>198</v>
      </c>
      <c r="C798" s="4">
        <v>1</v>
      </c>
      <c r="D798" s="5">
        <v>40</v>
      </c>
      <c r="E798" s="2" t="s">
        <v>13</v>
      </c>
      <c r="F798" s="2" t="s">
        <v>12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15">
        <f t="shared" si="14"/>
        <v>0</v>
      </c>
    </row>
    <row r="799" spans="1:19" ht="12.75">
      <c r="A799" s="2" t="s">
        <v>93</v>
      </c>
      <c r="B799" s="61" t="s">
        <v>198</v>
      </c>
      <c r="C799" s="4">
        <v>1</v>
      </c>
      <c r="D799" s="5">
        <v>60</v>
      </c>
      <c r="E799" s="2" t="s">
        <v>13</v>
      </c>
      <c r="F799" s="2" t="s">
        <v>12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15">
        <f t="shared" si="14"/>
        <v>0</v>
      </c>
    </row>
    <row r="800" spans="1:19" ht="12.75">
      <c r="A800" s="2" t="s">
        <v>93</v>
      </c>
      <c r="B800" s="61" t="s">
        <v>198</v>
      </c>
      <c r="C800" s="4">
        <v>1</v>
      </c>
      <c r="D800" s="5">
        <v>90</v>
      </c>
      <c r="E800" s="2" t="s">
        <v>13</v>
      </c>
      <c r="F800" s="2" t="s">
        <v>12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15">
        <f t="shared" si="14"/>
        <v>0</v>
      </c>
    </row>
    <row r="801" spans="1:19" ht="12.75">
      <c r="A801" s="2" t="s">
        <v>93</v>
      </c>
      <c r="B801" s="2" t="s">
        <v>198</v>
      </c>
      <c r="C801" s="4">
        <v>1</v>
      </c>
      <c r="D801" s="5">
        <v>100</v>
      </c>
      <c r="E801" s="2" t="s">
        <v>13</v>
      </c>
      <c r="F801" s="2" t="s">
        <v>12</v>
      </c>
      <c r="G801" s="3">
        <v>1200</v>
      </c>
      <c r="H801" s="3">
        <v>1080</v>
      </c>
      <c r="I801" s="3">
        <v>1170</v>
      </c>
      <c r="J801" s="3">
        <v>1440</v>
      </c>
      <c r="K801" s="3">
        <v>1680</v>
      </c>
      <c r="L801" s="3">
        <v>1560</v>
      </c>
      <c r="M801" s="3">
        <v>1050</v>
      </c>
      <c r="N801" s="3">
        <v>2400</v>
      </c>
      <c r="O801" s="3">
        <v>240</v>
      </c>
      <c r="P801" s="3">
        <v>2520</v>
      </c>
      <c r="Q801" s="3">
        <v>1080</v>
      </c>
      <c r="R801" s="3">
        <v>0</v>
      </c>
      <c r="S801" s="15">
        <f t="shared" si="14"/>
        <v>15420</v>
      </c>
    </row>
    <row r="802" spans="1:19" ht="12.75">
      <c r="A802" s="2" t="s">
        <v>93</v>
      </c>
      <c r="B802" s="61" t="s">
        <v>198</v>
      </c>
      <c r="C802" s="4">
        <v>1</v>
      </c>
      <c r="D802" s="5">
        <v>120</v>
      </c>
      <c r="E802" s="2" t="s">
        <v>13</v>
      </c>
      <c r="F802" s="2" t="s">
        <v>12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15">
        <f t="shared" si="14"/>
        <v>0</v>
      </c>
    </row>
    <row r="803" spans="1:19" ht="12.75">
      <c r="A803" s="2" t="s">
        <v>93</v>
      </c>
      <c r="B803" s="61" t="s">
        <v>198</v>
      </c>
      <c r="C803" s="4">
        <v>1</v>
      </c>
      <c r="D803" s="5">
        <v>180</v>
      </c>
      <c r="E803" s="2" t="s">
        <v>13</v>
      </c>
      <c r="F803" s="2" t="s">
        <v>12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15">
        <f t="shared" si="14"/>
        <v>0</v>
      </c>
    </row>
    <row r="804" spans="1:19" ht="12.75">
      <c r="A804" s="2" t="s">
        <v>93</v>
      </c>
      <c r="B804" s="61" t="s">
        <v>198</v>
      </c>
      <c r="C804" s="4">
        <v>1</v>
      </c>
      <c r="D804" s="5">
        <v>240</v>
      </c>
      <c r="E804" s="2" t="s">
        <v>13</v>
      </c>
      <c r="F804" s="2" t="s">
        <v>12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15">
        <f t="shared" si="14"/>
        <v>0</v>
      </c>
    </row>
    <row r="805" spans="1:19" ht="12.75">
      <c r="A805" s="2" t="s">
        <v>93</v>
      </c>
      <c r="B805" s="61" t="s">
        <v>198</v>
      </c>
      <c r="C805" s="4">
        <v>1</v>
      </c>
      <c r="D805" s="5">
        <v>300</v>
      </c>
      <c r="E805" s="2" t="s">
        <v>13</v>
      </c>
      <c r="F805" s="2" t="s">
        <v>12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15">
        <f t="shared" si="14"/>
        <v>0</v>
      </c>
    </row>
    <row r="806" spans="1:19" ht="12.75">
      <c r="A806" s="2" t="s">
        <v>93</v>
      </c>
      <c r="B806" s="61" t="s">
        <v>198</v>
      </c>
      <c r="C806" s="4">
        <v>1</v>
      </c>
      <c r="D806" s="5">
        <v>500</v>
      </c>
      <c r="E806" s="2" t="s">
        <v>13</v>
      </c>
      <c r="F806" s="2" t="s">
        <v>12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15">
        <f t="shared" si="14"/>
        <v>0</v>
      </c>
    </row>
    <row r="807" spans="1:19" ht="12.75">
      <c r="A807" s="2" t="s">
        <v>93</v>
      </c>
      <c r="B807" s="2" t="s">
        <v>198</v>
      </c>
      <c r="C807" s="4">
        <v>1</v>
      </c>
      <c r="D807" s="5">
        <v>1000</v>
      </c>
      <c r="E807" s="2" t="s">
        <v>13</v>
      </c>
      <c r="F807" s="2" t="s">
        <v>12</v>
      </c>
      <c r="G807" s="3">
        <v>883005</v>
      </c>
      <c r="H807" s="3">
        <v>882153</v>
      </c>
      <c r="I807" s="3">
        <v>974881</v>
      </c>
      <c r="J807" s="3">
        <v>1003091</v>
      </c>
      <c r="K807" s="3">
        <v>902934</v>
      </c>
      <c r="L807" s="3">
        <v>1051229</v>
      </c>
      <c r="M807" s="3">
        <v>993354</v>
      </c>
      <c r="N807" s="3">
        <v>1011731</v>
      </c>
      <c r="O807" s="3">
        <v>1041741</v>
      </c>
      <c r="P807" s="3">
        <v>1011765</v>
      </c>
      <c r="Q807" s="3">
        <v>1120867</v>
      </c>
      <c r="R807" s="3">
        <v>1130550</v>
      </c>
      <c r="S807" s="15">
        <f t="shared" si="14"/>
        <v>12007301</v>
      </c>
    </row>
    <row r="808" spans="1:19" ht="12.75">
      <c r="A808" s="2" t="s">
        <v>39</v>
      </c>
      <c r="B808" s="61" t="s">
        <v>198</v>
      </c>
      <c r="C808" s="4">
        <v>1</v>
      </c>
      <c r="D808" s="5">
        <v>10</v>
      </c>
      <c r="E808" s="2" t="s">
        <v>52</v>
      </c>
      <c r="F808" s="2" t="s">
        <v>12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15">
        <f t="shared" si="14"/>
        <v>0</v>
      </c>
    </row>
    <row r="809" spans="1:19" ht="12.75">
      <c r="A809" s="2" t="s">
        <v>39</v>
      </c>
      <c r="B809" s="61" t="s">
        <v>198</v>
      </c>
      <c r="C809" s="4">
        <v>1</v>
      </c>
      <c r="D809" s="5">
        <v>10</v>
      </c>
      <c r="E809" s="2" t="s">
        <v>41</v>
      </c>
      <c r="F809" s="2" t="s">
        <v>12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15">
        <f t="shared" si="14"/>
        <v>0</v>
      </c>
    </row>
    <row r="810" spans="1:19" ht="12.75">
      <c r="A810" s="2" t="s">
        <v>39</v>
      </c>
      <c r="B810" s="61" t="s">
        <v>198</v>
      </c>
      <c r="C810" s="4">
        <v>1</v>
      </c>
      <c r="D810" s="5">
        <v>12</v>
      </c>
      <c r="E810" s="2" t="s">
        <v>41</v>
      </c>
      <c r="F810" s="2" t="s">
        <v>12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15">
        <f t="shared" si="14"/>
        <v>0</v>
      </c>
    </row>
    <row r="811" spans="1:19" ht="12.75">
      <c r="A811" s="2" t="s">
        <v>39</v>
      </c>
      <c r="B811" s="61" t="s">
        <v>198</v>
      </c>
      <c r="C811" s="4">
        <v>1</v>
      </c>
      <c r="D811" s="5">
        <v>15</v>
      </c>
      <c r="E811" s="2" t="s">
        <v>52</v>
      </c>
      <c r="F811" s="2" t="s">
        <v>12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15">
        <f t="shared" si="14"/>
        <v>0</v>
      </c>
    </row>
    <row r="812" spans="1:19" ht="12.75">
      <c r="A812" s="2" t="s">
        <v>39</v>
      </c>
      <c r="B812" s="61" t="s">
        <v>198</v>
      </c>
      <c r="C812" s="4">
        <v>1</v>
      </c>
      <c r="D812" s="5">
        <v>15</v>
      </c>
      <c r="E812" s="2" t="s">
        <v>42</v>
      </c>
      <c r="F812" s="2" t="s">
        <v>12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15">
        <f t="shared" si="14"/>
        <v>0</v>
      </c>
    </row>
    <row r="813" spans="1:19" ht="12.75">
      <c r="A813" s="2" t="s">
        <v>39</v>
      </c>
      <c r="B813" s="61" t="s">
        <v>198</v>
      </c>
      <c r="C813" s="4">
        <v>1</v>
      </c>
      <c r="D813" s="5">
        <v>20</v>
      </c>
      <c r="E813" s="2" t="s">
        <v>43</v>
      </c>
      <c r="F813" s="2" t="s">
        <v>12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15">
        <f t="shared" si="14"/>
        <v>0</v>
      </c>
    </row>
    <row r="814" spans="1:19" ht="12.75">
      <c r="A814" s="2" t="s">
        <v>39</v>
      </c>
      <c r="B814" s="61" t="s">
        <v>198</v>
      </c>
      <c r="C814" s="4">
        <v>1</v>
      </c>
      <c r="D814" s="5">
        <v>30</v>
      </c>
      <c r="E814" s="2" t="s">
        <v>41</v>
      </c>
      <c r="F814" s="2" t="s">
        <v>12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15">
        <f t="shared" si="14"/>
        <v>0</v>
      </c>
    </row>
    <row r="815" spans="1:19" ht="12.75">
      <c r="A815" s="2" t="s">
        <v>39</v>
      </c>
      <c r="B815" s="61" t="s">
        <v>198</v>
      </c>
      <c r="C815" s="4">
        <v>1</v>
      </c>
      <c r="D815" s="5">
        <v>30</v>
      </c>
      <c r="E815" s="2" t="s">
        <v>43</v>
      </c>
      <c r="F815" s="2" t="s">
        <v>12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15">
        <f t="shared" si="14"/>
        <v>0</v>
      </c>
    </row>
    <row r="816" spans="1:19" ht="12.75">
      <c r="A816" s="2" t="s">
        <v>39</v>
      </c>
      <c r="B816" s="61" t="s">
        <v>198</v>
      </c>
      <c r="C816" s="4">
        <v>1</v>
      </c>
      <c r="D816" s="5">
        <v>30</v>
      </c>
      <c r="E816" s="2" t="s">
        <v>100</v>
      </c>
      <c r="F816" s="2" t="s">
        <v>12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15">
        <f t="shared" si="14"/>
        <v>0</v>
      </c>
    </row>
    <row r="817" spans="1:19" ht="12.75">
      <c r="A817" s="2" t="s">
        <v>39</v>
      </c>
      <c r="B817" s="61" t="s">
        <v>198</v>
      </c>
      <c r="C817" s="4">
        <v>1</v>
      </c>
      <c r="D817" s="5">
        <v>45</v>
      </c>
      <c r="E817" s="2" t="s">
        <v>41</v>
      </c>
      <c r="F817" s="2" t="s">
        <v>12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15">
        <f t="shared" si="14"/>
        <v>0</v>
      </c>
    </row>
    <row r="818" spans="1:19" ht="12.75">
      <c r="A818" s="2" t="s">
        <v>39</v>
      </c>
      <c r="B818" s="61" t="s">
        <v>198</v>
      </c>
      <c r="C818" s="4">
        <v>1</v>
      </c>
      <c r="D818" s="5">
        <v>60</v>
      </c>
      <c r="E818" s="2" t="s">
        <v>41</v>
      </c>
      <c r="F818" s="2" t="s">
        <v>12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15">
        <f t="shared" si="14"/>
        <v>0</v>
      </c>
    </row>
    <row r="819" spans="1:19" ht="12.75">
      <c r="A819" s="2" t="s">
        <v>39</v>
      </c>
      <c r="B819" s="61" t="s">
        <v>198</v>
      </c>
      <c r="C819" s="4">
        <v>1</v>
      </c>
      <c r="D819" s="5">
        <v>60</v>
      </c>
      <c r="E819" s="2" t="s">
        <v>43</v>
      </c>
      <c r="F819" s="2" t="s">
        <v>12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15">
        <f t="shared" si="14"/>
        <v>0</v>
      </c>
    </row>
    <row r="820" spans="1:19" ht="12.75">
      <c r="A820" s="2" t="s">
        <v>39</v>
      </c>
      <c r="B820" s="61" t="s">
        <v>198</v>
      </c>
      <c r="C820" s="4">
        <v>1</v>
      </c>
      <c r="D820" s="5">
        <v>60</v>
      </c>
      <c r="E820" s="2" t="s">
        <v>45</v>
      </c>
      <c r="F820" s="2" t="s">
        <v>12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15">
        <f t="shared" si="14"/>
        <v>0</v>
      </c>
    </row>
    <row r="821" spans="1:19" ht="12.75">
      <c r="A821" s="2" t="s">
        <v>39</v>
      </c>
      <c r="B821" s="61" t="s">
        <v>198</v>
      </c>
      <c r="C821" s="4">
        <v>1</v>
      </c>
      <c r="D821" s="5">
        <v>60</v>
      </c>
      <c r="E821" s="2" t="s">
        <v>104</v>
      </c>
      <c r="F821" s="2" t="s">
        <v>12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15">
        <f t="shared" si="14"/>
        <v>0</v>
      </c>
    </row>
    <row r="822" spans="1:19" ht="12.75">
      <c r="A822" s="2" t="s">
        <v>39</v>
      </c>
      <c r="B822" s="61" t="s">
        <v>198</v>
      </c>
      <c r="C822" s="4">
        <v>1</v>
      </c>
      <c r="D822" s="5">
        <v>60</v>
      </c>
      <c r="E822" s="2" t="s">
        <v>100</v>
      </c>
      <c r="F822" s="2" t="s">
        <v>12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15">
        <f t="shared" si="14"/>
        <v>0</v>
      </c>
    </row>
    <row r="823" spans="1:19" ht="12.75">
      <c r="A823" s="2" t="s">
        <v>39</v>
      </c>
      <c r="B823" s="61" t="s">
        <v>198</v>
      </c>
      <c r="C823" s="4">
        <v>1</v>
      </c>
      <c r="D823" s="5">
        <v>90</v>
      </c>
      <c r="E823" s="2" t="s">
        <v>41</v>
      </c>
      <c r="F823" s="2" t="s">
        <v>12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15">
        <f t="shared" si="14"/>
        <v>0</v>
      </c>
    </row>
    <row r="824" spans="1:19" ht="12.75">
      <c r="A824" s="2" t="s">
        <v>39</v>
      </c>
      <c r="B824" s="61" t="s">
        <v>198</v>
      </c>
      <c r="C824" s="4">
        <v>1</v>
      </c>
      <c r="D824" s="5">
        <v>90</v>
      </c>
      <c r="E824" s="2" t="s">
        <v>43</v>
      </c>
      <c r="F824" s="2" t="s">
        <v>12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15">
        <f t="shared" si="14"/>
        <v>0</v>
      </c>
    </row>
    <row r="825" spans="1:19" ht="12.75">
      <c r="A825" s="2" t="s">
        <v>39</v>
      </c>
      <c r="B825" s="61" t="s">
        <v>198</v>
      </c>
      <c r="C825" s="4">
        <v>1</v>
      </c>
      <c r="D825" s="5">
        <v>90</v>
      </c>
      <c r="E825" s="2" t="s">
        <v>45</v>
      </c>
      <c r="F825" s="2" t="s">
        <v>12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15">
        <f t="shared" si="14"/>
        <v>0</v>
      </c>
    </row>
    <row r="826" spans="1:19" ht="12.75">
      <c r="A826" s="2" t="s">
        <v>39</v>
      </c>
      <c r="B826" s="61" t="s">
        <v>198</v>
      </c>
      <c r="C826" s="4">
        <v>1</v>
      </c>
      <c r="D826" s="5">
        <v>90</v>
      </c>
      <c r="E826" s="2" t="s">
        <v>104</v>
      </c>
      <c r="F826" s="2" t="s">
        <v>12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15">
        <f t="shared" si="14"/>
        <v>0</v>
      </c>
    </row>
    <row r="827" spans="1:19" ht="12.75">
      <c r="A827" s="2" t="s">
        <v>39</v>
      </c>
      <c r="B827" s="61" t="s">
        <v>198</v>
      </c>
      <c r="C827" s="4">
        <v>1</v>
      </c>
      <c r="D827" s="5">
        <v>90</v>
      </c>
      <c r="E827" s="2" t="s">
        <v>100</v>
      </c>
      <c r="F827" s="2" t="s">
        <v>12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15">
        <f t="shared" si="14"/>
        <v>0</v>
      </c>
    </row>
    <row r="828" spans="1:19" ht="12.75">
      <c r="A828" s="2" t="s">
        <v>39</v>
      </c>
      <c r="B828" s="61" t="s">
        <v>198</v>
      </c>
      <c r="C828" s="4">
        <v>1</v>
      </c>
      <c r="D828" s="5">
        <v>90</v>
      </c>
      <c r="E828" s="2" t="s">
        <v>84</v>
      </c>
      <c r="F828" s="2" t="s">
        <v>12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15">
        <f t="shared" si="14"/>
        <v>0</v>
      </c>
    </row>
    <row r="829" spans="1:19" ht="12.75">
      <c r="A829" s="2" t="s">
        <v>39</v>
      </c>
      <c r="B829" s="2" t="s">
        <v>198</v>
      </c>
      <c r="C829" s="4">
        <v>1</v>
      </c>
      <c r="D829" s="5">
        <v>100</v>
      </c>
      <c r="E829" s="2" t="s">
        <v>40</v>
      </c>
      <c r="F829" s="2" t="s">
        <v>12</v>
      </c>
      <c r="G829" s="3">
        <v>1720</v>
      </c>
      <c r="H829" s="3">
        <v>950</v>
      </c>
      <c r="I829" s="3">
        <v>4830</v>
      </c>
      <c r="J829" s="3">
        <v>2890</v>
      </c>
      <c r="K829" s="3">
        <v>3310</v>
      </c>
      <c r="L829" s="3">
        <v>3330</v>
      </c>
      <c r="M829" s="3">
        <v>1120</v>
      </c>
      <c r="N829" s="3">
        <v>3400</v>
      </c>
      <c r="O829" s="3">
        <v>2020</v>
      </c>
      <c r="P829" s="3">
        <v>2040</v>
      </c>
      <c r="Q829" s="3">
        <v>2070</v>
      </c>
      <c r="R829" s="3">
        <v>2098</v>
      </c>
      <c r="S829" s="15">
        <f t="shared" si="14"/>
        <v>29778</v>
      </c>
    </row>
    <row r="830" spans="1:19" ht="12.75">
      <c r="A830" s="2" t="s">
        <v>39</v>
      </c>
      <c r="B830" s="2" t="s">
        <v>198</v>
      </c>
      <c r="C830" s="4">
        <v>1</v>
      </c>
      <c r="D830" s="5">
        <v>100</v>
      </c>
      <c r="E830" s="2" t="s">
        <v>176</v>
      </c>
      <c r="F830" s="2" t="s">
        <v>12</v>
      </c>
      <c r="G830" s="3">
        <v>0</v>
      </c>
      <c r="H830" s="3">
        <v>120</v>
      </c>
      <c r="I830" s="3">
        <v>60</v>
      </c>
      <c r="J830" s="3">
        <v>60</v>
      </c>
      <c r="K830" s="3">
        <v>0</v>
      </c>
      <c r="L830" s="3">
        <v>0</v>
      </c>
      <c r="M830" s="3">
        <v>60</v>
      </c>
      <c r="N830" s="3">
        <v>0</v>
      </c>
      <c r="O830" s="3">
        <v>120</v>
      </c>
      <c r="P830" s="3">
        <v>0</v>
      </c>
      <c r="Q830" s="3">
        <v>420</v>
      </c>
      <c r="R830" s="3">
        <v>60</v>
      </c>
      <c r="S830" s="15">
        <f t="shared" si="14"/>
        <v>900</v>
      </c>
    </row>
    <row r="831" spans="1:19" ht="12.75">
      <c r="A831" s="2" t="s">
        <v>39</v>
      </c>
      <c r="B831" s="2" t="s">
        <v>198</v>
      </c>
      <c r="C831" s="4">
        <v>1</v>
      </c>
      <c r="D831" s="5">
        <v>100</v>
      </c>
      <c r="E831" s="2" t="s">
        <v>52</v>
      </c>
      <c r="F831" s="2" t="s">
        <v>12</v>
      </c>
      <c r="G831" s="3">
        <v>28672</v>
      </c>
      <c r="H831" s="3">
        <v>23561</v>
      </c>
      <c r="I831" s="3">
        <v>37111</v>
      </c>
      <c r="J831" s="3">
        <v>32390</v>
      </c>
      <c r="K831" s="3">
        <v>32468</v>
      </c>
      <c r="L831" s="3">
        <v>43497</v>
      </c>
      <c r="M831" s="3">
        <v>37199</v>
      </c>
      <c r="N831" s="3">
        <v>39494</v>
      </c>
      <c r="O831" s="3">
        <v>40828</v>
      </c>
      <c r="P831" s="3">
        <v>39149</v>
      </c>
      <c r="Q831" s="3">
        <v>41558</v>
      </c>
      <c r="R831" s="3">
        <v>39292</v>
      </c>
      <c r="S831" s="15">
        <f t="shared" si="14"/>
        <v>435219</v>
      </c>
    </row>
    <row r="832" spans="1:19" ht="12.75">
      <c r="A832" s="2" t="s">
        <v>39</v>
      </c>
      <c r="B832" s="61" t="s">
        <v>198</v>
      </c>
      <c r="C832" s="4">
        <v>1</v>
      </c>
      <c r="D832" s="5">
        <v>100</v>
      </c>
      <c r="E832" s="2" t="s">
        <v>166</v>
      </c>
      <c r="F832" s="2" t="s">
        <v>12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15">
        <f t="shared" si="14"/>
        <v>0</v>
      </c>
    </row>
    <row r="833" spans="1:19" ht="12.75">
      <c r="A833" s="2" t="s">
        <v>39</v>
      </c>
      <c r="B833" s="2" t="s">
        <v>198</v>
      </c>
      <c r="C833" s="4">
        <v>1</v>
      </c>
      <c r="D833" s="5">
        <v>100</v>
      </c>
      <c r="E833" s="2" t="s">
        <v>41</v>
      </c>
      <c r="F833" s="2" t="s">
        <v>12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180</v>
      </c>
      <c r="R833" s="3">
        <v>370</v>
      </c>
      <c r="S833" s="15">
        <f t="shared" si="14"/>
        <v>550</v>
      </c>
    </row>
    <row r="834" spans="1:19" ht="12.75">
      <c r="A834" s="2" t="s">
        <v>39</v>
      </c>
      <c r="B834" s="2" t="s">
        <v>198</v>
      </c>
      <c r="C834" s="4">
        <v>1</v>
      </c>
      <c r="D834" s="5">
        <v>100</v>
      </c>
      <c r="E834" s="2" t="s">
        <v>177</v>
      </c>
      <c r="F834" s="2" t="s">
        <v>12</v>
      </c>
      <c r="G834" s="3">
        <v>540</v>
      </c>
      <c r="H834" s="3">
        <v>180</v>
      </c>
      <c r="I834" s="3">
        <v>180</v>
      </c>
      <c r="J834" s="3">
        <v>450</v>
      </c>
      <c r="K834" s="3">
        <v>270</v>
      </c>
      <c r="L834" s="3">
        <v>990</v>
      </c>
      <c r="M834" s="3">
        <v>0</v>
      </c>
      <c r="N834" s="3">
        <v>540</v>
      </c>
      <c r="O834" s="3">
        <v>720</v>
      </c>
      <c r="P834" s="3">
        <v>540</v>
      </c>
      <c r="Q834" s="3">
        <v>12</v>
      </c>
      <c r="R834" s="3">
        <v>360</v>
      </c>
      <c r="S834" s="15">
        <f t="shared" si="14"/>
        <v>4782</v>
      </c>
    </row>
    <row r="835" spans="1:19" ht="12.75">
      <c r="A835" s="2" t="s">
        <v>39</v>
      </c>
      <c r="B835" s="2" t="s">
        <v>198</v>
      </c>
      <c r="C835" s="4">
        <v>1</v>
      </c>
      <c r="D835" s="5">
        <v>100</v>
      </c>
      <c r="E835" s="2" t="s">
        <v>114</v>
      </c>
      <c r="F835" s="2" t="s">
        <v>12</v>
      </c>
      <c r="G835" s="3">
        <v>20800</v>
      </c>
      <c r="H835" s="3">
        <v>20833</v>
      </c>
      <c r="I835" s="3">
        <v>20433</v>
      </c>
      <c r="J835" s="3">
        <v>23270</v>
      </c>
      <c r="K835" s="3">
        <v>9665</v>
      </c>
      <c r="L835" s="3">
        <v>0</v>
      </c>
      <c r="M835" s="3">
        <v>6390</v>
      </c>
      <c r="N835" s="3">
        <v>20940</v>
      </c>
      <c r="O835" s="3">
        <v>25575</v>
      </c>
      <c r="P835" s="3">
        <v>20740</v>
      </c>
      <c r="Q835" s="3">
        <v>27293</v>
      </c>
      <c r="R835" s="3">
        <v>24895</v>
      </c>
      <c r="S835" s="15">
        <f t="shared" si="14"/>
        <v>220834</v>
      </c>
    </row>
    <row r="836" spans="1:19" ht="12.75">
      <c r="A836" s="2" t="s">
        <v>39</v>
      </c>
      <c r="B836" s="2" t="s">
        <v>198</v>
      </c>
      <c r="C836" s="4">
        <v>1</v>
      </c>
      <c r="D836" s="5">
        <v>100</v>
      </c>
      <c r="E836" s="2" t="s">
        <v>167</v>
      </c>
      <c r="F836" s="2" t="s">
        <v>12</v>
      </c>
      <c r="G836" s="3">
        <v>0</v>
      </c>
      <c r="H836" s="3">
        <v>390</v>
      </c>
      <c r="I836" s="3">
        <v>30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15">
        <f t="shared" si="14"/>
        <v>420</v>
      </c>
    </row>
    <row r="837" spans="1:19" ht="12.75">
      <c r="A837" s="2" t="s">
        <v>39</v>
      </c>
      <c r="B837" s="2" t="s">
        <v>198</v>
      </c>
      <c r="C837" s="4">
        <v>1</v>
      </c>
      <c r="D837" s="5">
        <v>100</v>
      </c>
      <c r="E837" s="2" t="s">
        <v>43</v>
      </c>
      <c r="F837" s="2" t="s">
        <v>12</v>
      </c>
      <c r="G837" s="3">
        <v>570</v>
      </c>
      <c r="H837" s="3">
        <v>990</v>
      </c>
      <c r="I837" s="3">
        <v>300</v>
      </c>
      <c r="J837" s="3">
        <v>300</v>
      </c>
      <c r="K837" s="3">
        <v>990</v>
      </c>
      <c r="L837" s="3">
        <v>0</v>
      </c>
      <c r="M837" s="3">
        <v>990</v>
      </c>
      <c r="N837" s="3">
        <v>270</v>
      </c>
      <c r="O837" s="3">
        <v>0</v>
      </c>
      <c r="P837" s="3">
        <v>0</v>
      </c>
      <c r="Q837" s="3">
        <v>990</v>
      </c>
      <c r="R837" s="3">
        <v>120</v>
      </c>
      <c r="S837" s="15">
        <f t="shared" si="14"/>
        <v>5520</v>
      </c>
    </row>
    <row r="838" spans="1:19" ht="12.75">
      <c r="A838" s="2" t="s">
        <v>39</v>
      </c>
      <c r="B838" s="61" t="s">
        <v>198</v>
      </c>
      <c r="C838" s="4">
        <v>1</v>
      </c>
      <c r="D838" s="5">
        <v>100</v>
      </c>
      <c r="E838" s="2" t="s">
        <v>44</v>
      </c>
      <c r="F838" s="2" t="s">
        <v>12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15">
        <f t="shared" si="14"/>
        <v>0</v>
      </c>
    </row>
    <row r="839" spans="1:19" ht="12.75">
      <c r="A839" s="2" t="s">
        <v>39</v>
      </c>
      <c r="B839" s="2" t="s">
        <v>198</v>
      </c>
      <c r="C839" s="4">
        <v>1</v>
      </c>
      <c r="D839" s="5">
        <v>100</v>
      </c>
      <c r="E839" s="2" t="s">
        <v>45</v>
      </c>
      <c r="F839" s="2" t="s">
        <v>12</v>
      </c>
      <c r="G839" s="3">
        <v>35518</v>
      </c>
      <c r="H839" s="3">
        <v>33164</v>
      </c>
      <c r="I839" s="3">
        <v>34495</v>
      </c>
      <c r="J839" s="3">
        <v>33369</v>
      </c>
      <c r="K839" s="3">
        <v>32374</v>
      </c>
      <c r="L839" s="3">
        <v>27589</v>
      </c>
      <c r="M839" s="3">
        <v>33293</v>
      </c>
      <c r="N839" s="3">
        <v>32130</v>
      </c>
      <c r="O839" s="3">
        <v>29968</v>
      </c>
      <c r="P839" s="3">
        <v>11955</v>
      </c>
      <c r="Q839" s="3">
        <v>180</v>
      </c>
      <c r="R839" s="3">
        <v>0</v>
      </c>
      <c r="S839" s="15">
        <f t="shared" si="14"/>
        <v>304035</v>
      </c>
    </row>
    <row r="840" spans="1:19" ht="12.75">
      <c r="A840" s="2" t="s">
        <v>39</v>
      </c>
      <c r="B840" s="2" t="s">
        <v>198</v>
      </c>
      <c r="C840" s="4">
        <v>1</v>
      </c>
      <c r="D840" s="5">
        <v>100</v>
      </c>
      <c r="E840" s="2" t="s">
        <v>172</v>
      </c>
      <c r="F840" s="2" t="s">
        <v>12</v>
      </c>
      <c r="G840" s="3">
        <v>1080</v>
      </c>
      <c r="H840" s="3">
        <v>840</v>
      </c>
      <c r="I840" s="3">
        <v>2220</v>
      </c>
      <c r="J840" s="3">
        <v>1170</v>
      </c>
      <c r="K840" s="3">
        <v>1740</v>
      </c>
      <c r="L840" s="3">
        <v>540</v>
      </c>
      <c r="M840" s="3">
        <v>120</v>
      </c>
      <c r="N840" s="3">
        <v>1080</v>
      </c>
      <c r="O840" s="3">
        <v>720</v>
      </c>
      <c r="P840" s="3">
        <v>720</v>
      </c>
      <c r="Q840" s="3">
        <v>990</v>
      </c>
      <c r="R840" s="3">
        <v>1440</v>
      </c>
      <c r="S840" s="15">
        <f t="shared" si="14"/>
        <v>12660</v>
      </c>
    </row>
    <row r="841" spans="1:19" ht="12.75">
      <c r="A841" s="2" t="s">
        <v>39</v>
      </c>
      <c r="B841" s="2" t="s">
        <v>198</v>
      </c>
      <c r="C841" s="4">
        <v>1</v>
      </c>
      <c r="D841" s="5">
        <v>100</v>
      </c>
      <c r="E841" s="2" t="s">
        <v>104</v>
      </c>
      <c r="F841" s="2" t="s">
        <v>12</v>
      </c>
      <c r="G841" s="3">
        <v>600</v>
      </c>
      <c r="H841" s="3">
        <v>540</v>
      </c>
      <c r="I841" s="3">
        <v>1710</v>
      </c>
      <c r="J841" s="3">
        <v>0</v>
      </c>
      <c r="K841" s="3">
        <v>990</v>
      </c>
      <c r="L841" s="3">
        <v>1320</v>
      </c>
      <c r="M841" s="3">
        <v>1170</v>
      </c>
      <c r="N841" s="3">
        <v>600</v>
      </c>
      <c r="O841" s="3">
        <v>0</v>
      </c>
      <c r="P841" s="3">
        <v>1170</v>
      </c>
      <c r="Q841" s="3">
        <v>270</v>
      </c>
      <c r="R841" s="3">
        <v>1320</v>
      </c>
      <c r="S841" s="15">
        <f t="shared" si="14"/>
        <v>9690</v>
      </c>
    </row>
    <row r="842" spans="1:19" ht="12.75">
      <c r="A842" s="2" t="s">
        <v>39</v>
      </c>
      <c r="B842" s="2" t="s">
        <v>198</v>
      </c>
      <c r="C842" s="4">
        <v>1</v>
      </c>
      <c r="D842" s="5">
        <v>100</v>
      </c>
      <c r="E842" s="2" t="s">
        <v>168</v>
      </c>
      <c r="F842" s="2" t="s">
        <v>12</v>
      </c>
      <c r="G842" s="3">
        <v>385</v>
      </c>
      <c r="H842" s="3">
        <v>0</v>
      </c>
      <c r="I842" s="3">
        <v>450</v>
      </c>
      <c r="J842" s="3">
        <v>270</v>
      </c>
      <c r="K842" s="3">
        <v>460</v>
      </c>
      <c r="L842" s="3">
        <v>360</v>
      </c>
      <c r="M842" s="3">
        <v>270</v>
      </c>
      <c r="N842" s="3">
        <v>0</v>
      </c>
      <c r="O842" s="3">
        <v>1440</v>
      </c>
      <c r="P842" s="3">
        <v>100</v>
      </c>
      <c r="Q842" s="3">
        <v>720</v>
      </c>
      <c r="R842" s="3">
        <v>720</v>
      </c>
      <c r="S842" s="15">
        <f t="shared" si="14"/>
        <v>5175</v>
      </c>
    </row>
    <row r="843" spans="1:19" ht="12.75">
      <c r="A843" s="2" t="s">
        <v>39</v>
      </c>
      <c r="B843" s="2" t="s">
        <v>198</v>
      </c>
      <c r="C843" s="4">
        <v>1</v>
      </c>
      <c r="D843" s="5">
        <v>100</v>
      </c>
      <c r="E843" s="2" t="s">
        <v>100</v>
      </c>
      <c r="F843" s="2" t="s">
        <v>12</v>
      </c>
      <c r="G843" s="3">
        <v>54345</v>
      </c>
      <c r="H843" s="3">
        <v>55791</v>
      </c>
      <c r="I843" s="3">
        <v>62884</v>
      </c>
      <c r="J843" s="3">
        <v>46816</v>
      </c>
      <c r="K843" s="3">
        <v>49416</v>
      </c>
      <c r="L843" s="3">
        <v>55840</v>
      </c>
      <c r="M843" s="3">
        <v>47399</v>
      </c>
      <c r="N843" s="3">
        <v>59186</v>
      </c>
      <c r="O843" s="3">
        <v>53535</v>
      </c>
      <c r="P843" s="3">
        <v>20840</v>
      </c>
      <c r="Q843" s="3">
        <v>0</v>
      </c>
      <c r="R843" s="3">
        <v>180</v>
      </c>
      <c r="S843" s="15">
        <f t="shared" si="14"/>
        <v>506232</v>
      </c>
    </row>
    <row r="844" spans="1:19" ht="12.75">
      <c r="A844" s="2" t="s">
        <v>39</v>
      </c>
      <c r="B844" s="61" t="s">
        <v>198</v>
      </c>
      <c r="C844" s="4">
        <v>1</v>
      </c>
      <c r="D844" s="5">
        <v>100</v>
      </c>
      <c r="E844" s="2" t="s">
        <v>84</v>
      </c>
      <c r="F844" s="2" t="s">
        <v>12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15">
        <f t="shared" si="14"/>
        <v>0</v>
      </c>
    </row>
    <row r="845" spans="1:19" ht="12.75">
      <c r="A845" s="2" t="s">
        <v>39</v>
      </c>
      <c r="B845" s="2" t="s">
        <v>198</v>
      </c>
      <c r="C845" s="4">
        <v>1</v>
      </c>
      <c r="D845" s="5">
        <v>100</v>
      </c>
      <c r="E845" s="2" t="s">
        <v>170</v>
      </c>
      <c r="F845" s="2" t="s">
        <v>12</v>
      </c>
      <c r="G845" s="3">
        <v>540</v>
      </c>
      <c r="H845" s="3">
        <v>900</v>
      </c>
      <c r="I845" s="3">
        <v>720</v>
      </c>
      <c r="J845" s="3">
        <v>0</v>
      </c>
      <c r="K845" s="3">
        <v>720</v>
      </c>
      <c r="L845" s="3">
        <v>360</v>
      </c>
      <c r="M845" s="3">
        <v>0</v>
      </c>
      <c r="N845" s="3">
        <v>180</v>
      </c>
      <c r="O845" s="3">
        <v>360</v>
      </c>
      <c r="P845" s="3">
        <v>180</v>
      </c>
      <c r="Q845" s="3">
        <v>180</v>
      </c>
      <c r="R845" s="3">
        <v>360</v>
      </c>
      <c r="S845" s="15">
        <f t="shared" si="14"/>
        <v>4500</v>
      </c>
    </row>
    <row r="846" spans="1:19" ht="12.75">
      <c r="A846" s="2" t="s">
        <v>39</v>
      </c>
      <c r="B846" s="2" t="s">
        <v>198</v>
      </c>
      <c r="C846" s="4">
        <v>1</v>
      </c>
      <c r="D846" s="5">
        <v>100</v>
      </c>
      <c r="E846" s="2" t="s">
        <v>101</v>
      </c>
      <c r="F846" s="2" t="s">
        <v>12</v>
      </c>
      <c r="G846" s="3">
        <v>3190</v>
      </c>
      <c r="H846" s="3">
        <v>5700</v>
      </c>
      <c r="I846" s="3">
        <v>5500</v>
      </c>
      <c r="J846" s="3">
        <v>4210</v>
      </c>
      <c r="K846" s="3">
        <v>4390</v>
      </c>
      <c r="L846" s="3">
        <v>3570</v>
      </c>
      <c r="M846" s="3">
        <v>4960</v>
      </c>
      <c r="N846" s="3">
        <v>4990</v>
      </c>
      <c r="O846" s="3">
        <v>4290</v>
      </c>
      <c r="P846" s="3">
        <v>5020</v>
      </c>
      <c r="Q846" s="3">
        <v>7090</v>
      </c>
      <c r="R846" s="3">
        <v>4765</v>
      </c>
      <c r="S846" s="15">
        <f t="shared" si="14"/>
        <v>57675</v>
      </c>
    </row>
    <row r="847" spans="1:19" ht="12.75">
      <c r="A847" s="2" t="s">
        <v>39</v>
      </c>
      <c r="B847" s="2" t="s">
        <v>198</v>
      </c>
      <c r="C847" s="4">
        <v>1</v>
      </c>
      <c r="D847" s="5">
        <v>120</v>
      </c>
      <c r="E847" s="2" t="s">
        <v>41</v>
      </c>
      <c r="F847" s="2" t="s">
        <v>12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135566</v>
      </c>
      <c r="P847" s="3">
        <v>169899</v>
      </c>
      <c r="Q847" s="3">
        <v>186125</v>
      </c>
      <c r="R847" s="3">
        <v>200388</v>
      </c>
      <c r="S847" s="15">
        <f t="shared" si="14"/>
        <v>691978</v>
      </c>
    </row>
    <row r="848" spans="1:19" ht="12.75">
      <c r="A848" s="2" t="s">
        <v>39</v>
      </c>
      <c r="B848" s="61" t="s">
        <v>198</v>
      </c>
      <c r="C848" s="4">
        <v>1</v>
      </c>
      <c r="D848" s="5">
        <v>120</v>
      </c>
      <c r="E848" s="2" t="s">
        <v>43</v>
      </c>
      <c r="F848" s="2" t="s">
        <v>12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15">
        <f t="shared" si="14"/>
        <v>0</v>
      </c>
    </row>
    <row r="849" spans="1:19" ht="12.75">
      <c r="A849" s="2" t="s">
        <v>39</v>
      </c>
      <c r="B849" s="61" t="s">
        <v>198</v>
      </c>
      <c r="C849" s="4">
        <v>1</v>
      </c>
      <c r="D849" s="5">
        <v>120</v>
      </c>
      <c r="E849" s="2" t="s">
        <v>45</v>
      </c>
      <c r="F849" s="2" t="s">
        <v>12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15">
        <f t="shared" si="14"/>
        <v>0</v>
      </c>
    </row>
    <row r="850" spans="1:19" ht="12.75">
      <c r="A850" s="2" t="s">
        <v>39</v>
      </c>
      <c r="B850" s="61" t="s">
        <v>198</v>
      </c>
      <c r="C850" s="4">
        <v>1</v>
      </c>
      <c r="D850" s="5">
        <v>120</v>
      </c>
      <c r="E850" s="2" t="s">
        <v>104</v>
      </c>
      <c r="F850" s="2" t="s">
        <v>12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15">
        <f t="shared" si="14"/>
        <v>0</v>
      </c>
    </row>
    <row r="851" spans="1:19" ht="12.75">
      <c r="A851" s="2" t="s">
        <v>39</v>
      </c>
      <c r="B851" s="61" t="s">
        <v>198</v>
      </c>
      <c r="C851" s="4">
        <v>1</v>
      </c>
      <c r="D851" s="5">
        <v>120</v>
      </c>
      <c r="E851" s="2" t="s">
        <v>100</v>
      </c>
      <c r="F851" s="2" t="s">
        <v>12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15">
        <f t="shared" si="14"/>
        <v>0</v>
      </c>
    </row>
    <row r="852" spans="1:19" ht="12.75">
      <c r="A852" s="2" t="s">
        <v>39</v>
      </c>
      <c r="B852" s="61" t="s">
        <v>198</v>
      </c>
      <c r="C852" s="4">
        <v>1</v>
      </c>
      <c r="D852" s="5">
        <v>120</v>
      </c>
      <c r="E852" s="2" t="s">
        <v>84</v>
      </c>
      <c r="F852" s="2" t="s">
        <v>12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15">
        <f t="shared" si="14"/>
        <v>0</v>
      </c>
    </row>
    <row r="853" spans="1:19" ht="12.75">
      <c r="A853" s="2" t="s">
        <v>39</v>
      </c>
      <c r="B853" s="61" t="s">
        <v>198</v>
      </c>
      <c r="C853" s="4">
        <v>1</v>
      </c>
      <c r="D853" s="5">
        <v>150</v>
      </c>
      <c r="E853" s="2" t="s">
        <v>100</v>
      </c>
      <c r="F853" s="2" t="s">
        <v>12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15">
        <f t="shared" si="14"/>
        <v>0</v>
      </c>
    </row>
    <row r="854" spans="1:19" ht="12.75">
      <c r="A854" s="2" t="s">
        <v>39</v>
      </c>
      <c r="B854" s="61" t="s">
        <v>198</v>
      </c>
      <c r="C854" s="4">
        <v>1</v>
      </c>
      <c r="D854" s="5">
        <v>180</v>
      </c>
      <c r="E854" s="2" t="s">
        <v>41</v>
      </c>
      <c r="F854" s="2" t="s">
        <v>12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15">
        <f t="shared" si="14"/>
        <v>0</v>
      </c>
    </row>
    <row r="855" spans="1:19" ht="12.75">
      <c r="A855" s="2" t="s">
        <v>39</v>
      </c>
      <c r="B855" s="61" t="s">
        <v>198</v>
      </c>
      <c r="C855" s="4">
        <v>1</v>
      </c>
      <c r="D855" s="5">
        <v>180</v>
      </c>
      <c r="E855" s="2" t="s">
        <v>43</v>
      </c>
      <c r="F855" s="2" t="s">
        <v>12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15">
        <f t="shared" si="14"/>
        <v>0</v>
      </c>
    </row>
    <row r="856" spans="1:19" ht="12.75">
      <c r="A856" s="2" t="s">
        <v>39</v>
      </c>
      <c r="B856" s="61" t="s">
        <v>198</v>
      </c>
      <c r="C856" s="4">
        <v>1</v>
      </c>
      <c r="D856" s="5">
        <v>180</v>
      </c>
      <c r="E856" s="2" t="s">
        <v>104</v>
      </c>
      <c r="F856" s="2" t="s">
        <v>12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15">
        <f t="shared" si="14"/>
        <v>0</v>
      </c>
    </row>
    <row r="857" spans="1:19" ht="12.75">
      <c r="A857" s="2" t="s">
        <v>39</v>
      </c>
      <c r="B857" s="61" t="s">
        <v>198</v>
      </c>
      <c r="C857" s="4">
        <v>1</v>
      </c>
      <c r="D857" s="5">
        <v>180</v>
      </c>
      <c r="E857" s="2" t="s">
        <v>100</v>
      </c>
      <c r="F857" s="2" t="s">
        <v>12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15">
        <f t="shared" si="14"/>
        <v>0</v>
      </c>
    </row>
    <row r="858" spans="1:19" ht="12.75">
      <c r="A858" s="2" t="s">
        <v>39</v>
      </c>
      <c r="B858" s="61" t="s">
        <v>198</v>
      </c>
      <c r="C858" s="4">
        <v>1</v>
      </c>
      <c r="D858" s="5">
        <v>240</v>
      </c>
      <c r="E858" s="2" t="s">
        <v>41</v>
      </c>
      <c r="F858" s="2" t="s">
        <v>12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15">
        <f t="shared" si="14"/>
        <v>0</v>
      </c>
    </row>
    <row r="859" spans="1:19" ht="12.75">
      <c r="A859" s="2" t="s">
        <v>39</v>
      </c>
      <c r="B859" s="61" t="s">
        <v>198</v>
      </c>
      <c r="C859" s="4">
        <v>1</v>
      </c>
      <c r="D859" s="5">
        <v>240</v>
      </c>
      <c r="E859" s="2" t="s">
        <v>43</v>
      </c>
      <c r="F859" s="2" t="s">
        <v>12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15">
        <f t="shared" si="14"/>
        <v>0</v>
      </c>
    </row>
    <row r="860" spans="1:19" ht="12.75">
      <c r="A860" s="2" t="s">
        <v>39</v>
      </c>
      <c r="B860" s="61" t="s">
        <v>198</v>
      </c>
      <c r="C860" s="4">
        <v>1</v>
      </c>
      <c r="D860" s="5">
        <v>500</v>
      </c>
      <c r="E860" s="2" t="s">
        <v>52</v>
      </c>
      <c r="F860" s="2" t="s">
        <v>12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15">
        <f t="shared" si="14"/>
        <v>0</v>
      </c>
    </row>
    <row r="861" spans="1:19" ht="12.75">
      <c r="A861" s="2" t="s">
        <v>39</v>
      </c>
      <c r="B861" s="61" t="s">
        <v>198</v>
      </c>
      <c r="C861" s="4">
        <v>1</v>
      </c>
      <c r="D861" s="5">
        <v>500</v>
      </c>
      <c r="E861" s="2" t="s">
        <v>41</v>
      </c>
      <c r="F861" s="2" t="s">
        <v>12</v>
      </c>
      <c r="G861" s="3">
        <v>162344</v>
      </c>
      <c r="H861" s="3">
        <v>153216</v>
      </c>
      <c r="I861" s="3">
        <v>201619</v>
      </c>
      <c r="J861" s="3">
        <v>200468</v>
      </c>
      <c r="K861" s="3">
        <v>166353</v>
      </c>
      <c r="L861" s="3">
        <v>193462</v>
      </c>
      <c r="M861" s="3">
        <v>182708</v>
      </c>
      <c r="N861" s="3">
        <v>177070</v>
      </c>
      <c r="O861" s="3">
        <v>63938</v>
      </c>
      <c r="P861" s="3">
        <v>400</v>
      </c>
      <c r="Q861" s="3">
        <v>280</v>
      </c>
      <c r="R861" s="3">
        <v>30</v>
      </c>
      <c r="S861" s="15">
        <f t="shared" si="14"/>
        <v>1501888</v>
      </c>
    </row>
    <row r="862" spans="1:19" ht="12.75">
      <c r="A862" s="2" t="s">
        <v>39</v>
      </c>
      <c r="B862" s="2" t="s">
        <v>198</v>
      </c>
      <c r="C862" s="4">
        <v>1</v>
      </c>
      <c r="D862" s="5">
        <v>500</v>
      </c>
      <c r="E862" s="2" t="s">
        <v>114</v>
      </c>
      <c r="F862" s="2" t="s">
        <v>12</v>
      </c>
      <c r="G862" s="3">
        <v>0</v>
      </c>
      <c r="H862" s="3">
        <v>0</v>
      </c>
      <c r="I862" s="3">
        <v>0</v>
      </c>
      <c r="J862" s="3">
        <v>0</v>
      </c>
      <c r="K862" s="3">
        <v>8790</v>
      </c>
      <c r="L862" s="3">
        <v>18505</v>
      </c>
      <c r="M862" s="3">
        <v>18018</v>
      </c>
      <c r="N862" s="3">
        <v>60</v>
      </c>
      <c r="O862" s="3">
        <v>0</v>
      </c>
      <c r="P862" s="3">
        <v>0</v>
      </c>
      <c r="Q862" s="3">
        <v>0</v>
      </c>
      <c r="R862" s="3">
        <v>0</v>
      </c>
      <c r="S862" s="15">
        <f t="shared" si="14"/>
        <v>45373</v>
      </c>
    </row>
    <row r="863" spans="1:19" ht="12.75">
      <c r="A863" s="2" t="s">
        <v>39</v>
      </c>
      <c r="B863" s="2" t="s">
        <v>198</v>
      </c>
      <c r="C863" s="4">
        <v>1</v>
      </c>
      <c r="D863" s="5">
        <v>500</v>
      </c>
      <c r="E863" s="2" t="s">
        <v>43</v>
      </c>
      <c r="F863" s="2" t="s">
        <v>12</v>
      </c>
      <c r="G863" s="3">
        <v>58545</v>
      </c>
      <c r="H863" s="3">
        <v>56358</v>
      </c>
      <c r="I863" s="3">
        <v>61702</v>
      </c>
      <c r="J863" s="3">
        <v>56131</v>
      </c>
      <c r="K863" s="3">
        <v>52737</v>
      </c>
      <c r="L863" s="3">
        <v>62827</v>
      </c>
      <c r="M863" s="3">
        <v>57085</v>
      </c>
      <c r="N863" s="3">
        <v>56980</v>
      </c>
      <c r="O863" s="3">
        <v>60959</v>
      </c>
      <c r="P863" s="3">
        <v>53793</v>
      </c>
      <c r="Q863" s="3">
        <v>63069</v>
      </c>
      <c r="R863" s="3">
        <v>62409</v>
      </c>
      <c r="S863" s="15">
        <f t="shared" si="14"/>
        <v>702595</v>
      </c>
    </row>
    <row r="864" spans="1:19" ht="12.75">
      <c r="A864" s="2" t="s">
        <v>39</v>
      </c>
      <c r="B864" s="2" t="s">
        <v>198</v>
      </c>
      <c r="C864" s="4">
        <v>1</v>
      </c>
      <c r="D864" s="5">
        <v>500</v>
      </c>
      <c r="E864" s="2" t="s">
        <v>44</v>
      </c>
      <c r="F864" s="2" t="s">
        <v>12</v>
      </c>
      <c r="G864" s="3">
        <v>7274</v>
      </c>
      <c r="H864" s="3">
        <v>5682</v>
      </c>
      <c r="I864" s="3">
        <v>5290</v>
      </c>
      <c r="J864" s="3">
        <v>6950</v>
      </c>
      <c r="K864" s="3">
        <v>6060</v>
      </c>
      <c r="L864" s="3">
        <v>3384</v>
      </c>
      <c r="M864" s="3">
        <v>6116</v>
      </c>
      <c r="N864" s="3">
        <v>4970</v>
      </c>
      <c r="O864" s="3">
        <v>5300</v>
      </c>
      <c r="P864" s="3">
        <v>5920</v>
      </c>
      <c r="Q864" s="3">
        <v>4422</v>
      </c>
      <c r="R864" s="3">
        <v>4652</v>
      </c>
      <c r="S864" s="15">
        <f t="shared" si="14"/>
        <v>66020</v>
      </c>
    </row>
    <row r="865" spans="1:19" ht="12.75">
      <c r="A865" s="2" t="s">
        <v>39</v>
      </c>
      <c r="B865" s="2" t="s">
        <v>198</v>
      </c>
      <c r="C865" s="4">
        <v>1</v>
      </c>
      <c r="D865" s="5">
        <v>500</v>
      </c>
      <c r="E865" s="2" t="s">
        <v>45</v>
      </c>
      <c r="F865" s="2" t="s">
        <v>12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18555</v>
      </c>
      <c r="Q865" s="3">
        <v>31778</v>
      </c>
      <c r="R865" s="3">
        <v>30491</v>
      </c>
      <c r="S865" s="15">
        <f t="shared" si="14"/>
        <v>80824</v>
      </c>
    </row>
    <row r="866" spans="1:19" ht="12.75">
      <c r="A866" s="2" t="s">
        <v>39</v>
      </c>
      <c r="B866" s="2" t="s">
        <v>198</v>
      </c>
      <c r="C866" s="4">
        <v>1</v>
      </c>
      <c r="D866" s="5">
        <v>500</v>
      </c>
      <c r="E866" s="2" t="s">
        <v>104</v>
      </c>
      <c r="F866" s="2" t="s">
        <v>12</v>
      </c>
      <c r="G866" s="3">
        <v>82290</v>
      </c>
      <c r="H866" s="3">
        <v>84695</v>
      </c>
      <c r="I866" s="3">
        <v>89215</v>
      </c>
      <c r="J866" s="3">
        <v>80739</v>
      </c>
      <c r="K866" s="3">
        <v>84187</v>
      </c>
      <c r="L866" s="3">
        <v>88637</v>
      </c>
      <c r="M866" s="3">
        <v>98799</v>
      </c>
      <c r="N866" s="3">
        <v>93437</v>
      </c>
      <c r="O866" s="3">
        <v>102239</v>
      </c>
      <c r="P866" s="3">
        <v>86591</v>
      </c>
      <c r="Q866" s="3">
        <v>107449</v>
      </c>
      <c r="R866" s="3">
        <v>109115</v>
      </c>
      <c r="S866" s="15">
        <f t="shared" si="14"/>
        <v>1107393</v>
      </c>
    </row>
    <row r="867" spans="1:19" ht="12.75">
      <c r="A867" s="2" t="s">
        <v>39</v>
      </c>
      <c r="B867" s="2" t="s">
        <v>198</v>
      </c>
      <c r="C867" s="4">
        <v>1</v>
      </c>
      <c r="D867" s="5">
        <v>500</v>
      </c>
      <c r="E867" s="2" t="s">
        <v>100</v>
      </c>
      <c r="F867" s="2" t="s">
        <v>12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360</v>
      </c>
      <c r="P867" s="3">
        <v>25669</v>
      </c>
      <c r="Q867" s="3">
        <v>60710</v>
      </c>
      <c r="R867" s="3">
        <v>59931</v>
      </c>
      <c r="S867" s="15">
        <f t="shared" si="14"/>
        <v>146670</v>
      </c>
    </row>
    <row r="868" spans="1:19" ht="12.75">
      <c r="A868" s="2" t="s">
        <v>39</v>
      </c>
      <c r="B868" s="2" t="s">
        <v>198</v>
      </c>
      <c r="C868" s="4">
        <v>1</v>
      </c>
      <c r="D868" s="5">
        <v>500</v>
      </c>
      <c r="E868" s="2" t="s">
        <v>84</v>
      </c>
      <c r="F868" s="2" t="s">
        <v>12</v>
      </c>
      <c r="G868" s="3">
        <v>14122</v>
      </c>
      <c r="H868" s="3">
        <v>13615</v>
      </c>
      <c r="I868" s="3">
        <v>12588</v>
      </c>
      <c r="J868" s="3">
        <v>11930</v>
      </c>
      <c r="K868" s="3">
        <v>13430</v>
      </c>
      <c r="L868" s="3">
        <v>11683</v>
      </c>
      <c r="M868" s="3">
        <v>12670</v>
      </c>
      <c r="N868" s="3">
        <v>14438</v>
      </c>
      <c r="O868" s="3">
        <v>10720</v>
      </c>
      <c r="P868" s="3">
        <v>11673</v>
      </c>
      <c r="Q868" s="3">
        <v>11946</v>
      </c>
      <c r="R868" s="3">
        <v>10558</v>
      </c>
      <c r="S868" s="15">
        <f t="shared" si="14"/>
        <v>149373</v>
      </c>
    </row>
    <row r="869" spans="1:19" ht="12.75">
      <c r="A869" s="2" t="s">
        <v>39</v>
      </c>
      <c r="B869" s="61" t="s">
        <v>198</v>
      </c>
      <c r="C869" s="4">
        <v>1</v>
      </c>
      <c r="D869" s="5">
        <v>500</v>
      </c>
      <c r="E869" s="2" t="s">
        <v>101</v>
      </c>
      <c r="F869" s="2" t="s">
        <v>12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15">
        <f t="shared" si="14"/>
        <v>0</v>
      </c>
    </row>
    <row r="870" spans="1:19" ht="12.75">
      <c r="A870" s="2" t="s">
        <v>39</v>
      </c>
      <c r="B870" s="61" t="s">
        <v>198</v>
      </c>
      <c r="C870" s="4">
        <v>1</v>
      </c>
      <c r="D870" s="5">
        <v>750</v>
      </c>
      <c r="E870" s="2" t="s">
        <v>41</v>
      </c>
      <c r="F870" s="2" t="s">
        <v>12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15">
        <f t="shared" si="14"/>
        <v>0</v>
      </c>
    </row>
    <row r="871" spans="1:19" ht="12.75">
      <c r="A871" s="2" t="s">
        <v>39</v>
      </c>
      <c r="B871" s="61" t="s">
        <v>198</v>
      </c>
      <c r="C871" s="4">
        <v>1</v>
      </c>
      <c r="D871" s="5">
        <v>750</v>
      </c>
      <c r="E871" s="2" t="s">
        <v>43</v>
      </c>
      <c r="F871" s="2" t="s">
        <v>12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15">
        <f t="shared" si="14"/>
        <v>0</v>
      </c>
    </row>
    <row r="872" spans="1:19" ht="12.75">
      <c r="A872" s="2" t="s">
        <v>39</v>
      </c>
      <c r="B872" s="61" t="s">
        <v>198</v>
      </c>
      <c r="C872" s="4">
        <v>1</v>
      </c>
      <c r="D872" s="5">
        <v>1000</v>
      </c>
      <c r="E872" s="2" t="s">
        <v>52</v>
      </c>
      <c r="F872" s="2" t="s">
        <v>12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15">
        <f t="shared" si="14"/>
        <v>0</v>
      </c>
    </row>
    <row r="873" spans="1:19" ht="12.75">
      <c r="A873" s="2" t="s">
        <v>39</v>
      </c>
      <c r="B873" s="61" t="s">
        <v>198</v>
      </c>
      <c r="C873" s="4">
        <v>1</v>
      </c>
      <c r="D873" s="5">
        <v>1000</v>
      </c>
      <c r="E873" s="2" t="s">
        <v>41</v>
      </c>
      <c r="F873" s="2" t="s">
        <v>12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15">
        <f t="shared" si="14"/>
        <v>0</v>
      </c>
    </row>
    <row r="874" spans="1:19" ht="12.75">
      <c r="A874" s="2" t="s">
        <v>39</v>
      </c>
      <c r="B874" s="61" t="s">
        <v>198</v>
      </c>
      <c r="C874" s="4">
        <v>1</v>
      </c>
      <c r="D874" s="5">
        <v>1000</v>
      </c>
      <c r="E874" s="2" t="s">
        <v>114</v>
      </c>
      <c r="F874" s="2" t="s">
        <v>12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15">
        <f t="shared" si="14"/>
        <v>0</v>
      </c>
    </row>
    <row r="875" spans="1:19" ht="12.75">
      <c r="A875" s="2" t="s">
        <v>39</v>
      </c>
      <c r="B875" s="61" t="s">
        <v>198</v>
      </c>
      <c r="C875" s="4">
        <v>1</v>
      </c>
      <c r="D875" s="5">
        <v>1000</v>
      </c>
      <c r="E875" s="2" t="s">
        <v>43</v>
      </c>
      <c r="F875" s="2" t="s">
        <v>12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15">
        <f t="shared" si="14"/>
        <v>0</v>
      </c>
    </row>
    <row r="876" spans="1:19" ht="12.75">
      <c r="A876" s="2" t="s">
        <v>39</v>
      </c>
      <c r="B876" s="61" t="s">
        <v>198</v>
      </c>
      <c r="C876" s="4">
        <v>1</v>
      </c>
      <c r="D876" s="5">
        <v>1000</v>
      </c>
      <c r="E876" s="2" t="s">
        <v>45</v>
      </c>
      <c r="F876" s="2" t="s">
        <v>12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15">
        <f t="shared" si="14"/>
        <v>0</v>
      </c>
    </row>
    <row r="877" spans="1:19" ht="12.75">
      <c r="A877" s="2" t="s">
        <v>39</v>
      </c>
      <c r="B877" s="61" t="s">
        <v>198</v>
      </c>
      <c r="C877" s="4">
        <v>1</v>
      </c>
      <c r="D877" s="5">
        <v>1000</v>
      </c>
      <c r="E877" s="2" t="s">
        <v>104</v>
      </c>
      <c r="F877" s="2" t="s">
        <v>12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15">
        <f t="shared" si="14"/>
        <v>0</v>
      </c>
    </row>
    <row r="878" spans="1:19" ht="12.75">
      <c r="A878" s="2" t="s">
        <v>39</v>
      </c>
      <c r="B878" s="61" t="s">
        <v>198</v>
      </c>
      <c r="C878" s="4">
        <v>1</v>
      </c>
      <c r="D878" s="5">
        <v>1000</v>
      </c>
      <c r="E878" s="2" t="s">
        <v>100</v>
      </c>
      <c r="F878" s="2" t="s">
        <v>12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15">
        <f t="shared" si="14"/>
        <v>0</v>
      </c>
    </row>
    <row r="879" spans="1:19" ht="12.75">
      <c r="A879" s="2" t="s">
        <v>39</v>
      </c>
      <c r="B879" s="61" t="s">
        <v>198</v>
      </c>
      <c r="C879" s="4">
        <v>1</v>
      </c>
      <c r="D879" s="5">
        <v>1000</v>
      </c>
      <c r="E879" s="2" t="s">
        <v>84</v>
      </c>
      <c r="F879" s="2" t="s">
        <v>12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15">
        <f t="shared" si="14"/>
        <v>0</v>
      </c>
    </row>
    <row r="880" spans="1:19" ht="12.75">
      <c r="A880" s="2" t="s">
        <v>39</v>
      </c>
      <c r="B880" s="61" t="s">
        <v>198</v>
      </c>
      <c r="C880" s="4">
        <v>1</v>
      </c>
      <c r="D880" s="5">
        <v>5000</v>
      </c>
      <c r="E880" s="2" t="s">
        <v>41</v>
      </c>
      <c r="F880" s="2" t="s">
        <v>12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15">
        <f t="shared" si="14"/>
        <v>0</v>
      </c>
    </row>
    <row r="881" spans="1:19" ht="12.75">
      <c r="A881" s="2" t="s">
        <v>39</v>
      </c>
      <c r="B881" s="61" t="s">
        <v>198</v>
      </c>
      <c r="C881" s="4">
        <v>1</v>
      </c>
      <c r="D881" s="5">
        <v>5000</v>
      </c>
      <c r="E881" s="2" t="s">
        <v>43</v>
      </c>
      <c r="F881" s="2" t="s">
        <v>12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15">
        <f t="shared" si="14"/>
        <v>0</v>
      </c>
    </row>
    <row r="882" spans="1:19" ht="12.75">
      <c r="A882" s="2" t="s">
        <v>39</v>
      </c>
      <c r="B882" s="61" t="s">
        <v>198</v>
      </c>
      <c r="C882" s="4">
        <v>1</v>
      </c>
      <c r="D882" s="5">
        <v>5000</v>
      </c>
      <c r="E882" s="2" t="s">
        <v>45</v>
      </c>
      <c r="F882" s="2" t="s">
        <v>12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15">
        <f t="shared" si="14"/>
        <v>0</v>
      </c>
    </row>
    <row r="883" spans="1:19" ht="12.75">
      <c r="A883" s="2" t="s">
        <v>39</v>
      </c>
      <c r="B883" s="61" t="s">
        <v>198</v>
      </c>
      <c r="C883" s="4">
        <v>1</v>
      </c>
      <c r="D883" s="5">
        <v>5000</v>
      </c>
      <c r="E883" s="2" t="s">
        <v>104</v>
      </c>
      <c r="F883" s="2" t="s">
        <v>12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15">
        <f t="shared" si="14"/>
        <v>0</v>
      </c>
    </row>
    <row r="884" spans="1:19" ht="12.75">
      <c r="A884" s="2" t="s">
        <v>39</v>
      </c>
      <c r="B884" s="61" t="s">
        <v>198</v>
      </c>
      <c r="C884" s="4">
        <v>1</v>
      </c>
      <c r="D884" s="5">
        <v>5000</v>
      </c>
      <c r="E884" s="2" t="s">
        <v>84</v>
      </c>
      <c r="F884" s="2" t="s">
        <v>12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15">
        <f t="shared" si="14"/>
        <v>0</v>
      </c>
    </row>
    <row r="885" spans="1:19" ht="12.75">
      <c r="A885" s="2" t="s">
        <v>105</v>
      </c>
      <c r="B885" s="2" t="s">
        <v>198</v>
      </c>
      <c r="C885" s="4">
        <v>1</v>
      </c>
      <c r="D885" s="5">
        <v>100</v>
      </c>
      <c r="E885" s="2" t="s">
        <v>189</v>
      </c>
      <c r="F885" s="2" t="s">
        <v>12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60</v>
      </c>
      <c r="S885" s="15">
        <f t="shared" si="14"/>
        <v>60</v>
      </c>
    </row>
    <row r="886" spans="1:19" ht="12.75">
      <c r="A886" s="2" t="s">
        <v>105</v>
      </c>
      <c r="B886" s="2" t="s">
        <v>198</v>
      </c>
      <c r="C886" s="4">
        <v>1</v>
      </c>
      <c r="D886" s="5">
        <v>100</v>
      </c>
      <c r="E886" s="2" t="s">
        <v>128</v>
      </c>
      <c r="F886" s="2" t="s">
        <v>12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220</v>
      </c>
      <c r="S886" s="15">
        <f t="shared" si="14"/>
        <v>220</v>
      </c>
    </row>
    <row r="887" spans="1:19" ht="12.75">
      <c r="A887" s="2" t="s">
        <v>105</v>
      </c>
      <c r="B887" s="61" t="s">
        <v>198</v>
      </c>
      <c r="C887" s="4">
        <v>1</v>
      </c>
      <c r="D887" s="5">
        <v>100</v>
      </c>
      <c r="E887" s="2" t="s">
        <v>106</v>
      </c>
      <c r="F887" s="2" t="s">
        <v>12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15">
        <f t="shared" si="14"/>
        <v>0</v>
      </c>
    </row>
    <row r="888" spans="1:19" ht="12.75">
      <c r="A888" s="2" t="s">
        <v>105</v>
      </c>
      <c r="B888" s="2" t="s">
        <v>198</v>
      </c>
      <c r="C888" s="4">
        <v>1</v>
      </c>
      <c r="D888" s="5">
        <v>100</v>
      </c>
      <c r="E888" s="2" t="s">
        <v>141</v>
      </c>
      <c r="F888" s="2" t="s">
        <v>12</v>
      </c>
      <c r="G888" s="3">
        <v>60</v>
      </c>
      <c r="H888" s="3">
        <v>270</v>
      </c>
      <c r="I888" s="3">
        <v>0</v>
      </c>
      <c r="J888" s="3">
        <v>0</v>
      </c>
      <c r="K888" s="3">
        <v>0</v>
      </c>
      <c r="L888" s="3">
        <v>270</v>
      </c>
      <c r="M888" s="3">
        <v>0</v>
      </c>
      <c r="N888" s="3">
        <v>0</v>
      </c>
      <c r="O888" s="3">
        <v>0</v>
      </c>
      <c r="P888" s="3">
        <v>0</v>
      </c>
      <c r="Q888" s="3">
        <v>270</v>
      </c>
      <c r="R888" s="3">
        <v>180</v>
      </c>
      <c r="S888" s="15">
        <f t="shared" si="14"/>
        <v>1050</v>
      </c>
    </row>
    <row r="889" spans="1:19" ht="12.75">
      <c r="A889" s="2" t="s">
        <v>105</v>
      </c>
      <c r="B889" s="2" t="s">
        <v>198</v>
      </c>
      <c r="C889" s="4">
        <v>1</v>
      </c>
      <c r="D889" s="5">
        <v>500</v>
      </c>
      <c r="E889" s="2" t="s">
        <v>106</v>
      </c>
      <c r="F889" s="2" t="s">
        <v>12</v>
      </c>
      <c r="G889" s="3">
        <v>5235</v>
      </c>
      <c r="H889" s="3">
        <v>5144</v>
      </c>
      <c r="I889" s="3">
        <v>5620</v>
      </c>
      <c r="J889" s="3">
        <v>5250</v>
      </c>
      <c r="K889" s="3">
        <v>4902</v>
      </c>
      <c r="L889" s="3">
        <v>6005</v>
      </c>
      <c r="M889" s="3">
        <v>3925</v>
      </c>
      <c r="N889" s="3">
        <v>5456</v>
      </c>
      <c r="O889" s="3">
        <v>5890</v>
      </c>
      <c r="P889" s="3">
        <v>4565</v>
      </c>
      <c r="Q889" s="3">
        <v>6780</v>
      </c>
      <c r="R889" s="3">
        <v>4800</v>
      </c>
      <c r="S889" s="15">
        <f t="shared" si="14"/>
        <v>63572</v>
      </c>
    </row>
    <row r="890" spans="1:19" ht="12.75">
      <c r="A890" s="2" t="s">
        <v>115</v>
      </c>
      <c r="B890" s="2" t="s">
        <v>198</v>
      </c>
      <c r="C890" s="4">
        <v>1</v>
      </c>
      <c r="D890" s="5">
        <v>100</v>
      </c>
      <c r="E890" s="2" t="s">
        <v>116</v>
      </c>
      <c r="F890" s="2" t="s">
        <v>12</v>
      </c>
      <c r="G890" s="3">
        <v>141880</v>
      </c>
      <c r="H890" s="3">
        <v>155765</v>
      </c>
      <c r="I890" s="3">
        <v>174662</v>
      </c>
      <c r="J890" s="3">
        <v>167486</v>
      </c>
      <c r="K890" s="3">
        <v>154509</v>
      </c>
      <c r="L890" s="3">
        <v>172130</v>
      </c>
      <c r="M890" s="3">
        <v>161996</v>
      </c>
      <c r="N890" s="3">
        <v>174021</v>
      </c>
      <c r="O890" s="3">
        <v>166268</v>
      </c>
      <c r="P890" s="3">
        <v>158010</v>
      </c>
      <c r="Q890" s="3">
        <v>171635</v>
      </c>
      <c r="R890" s="3">
        <v>161277</v>
      </c>
      <c r="S890" s="15">
        <f t="shared" si="14"/>
        <v>1959639</v>
      </c>
    </row>
    <row r="891" spans="1:19" ht="12.75">
      <c r="A891" s="2" t="s">
        <v>115</v>
      </c>
      <c r="B891" s="61" t="s">
        <v>198</v>
      </c>
      <c r="C891" s="4">
        <v>1</v>
      </c>
      <c r="D891" s="5">
        <v>500</v>
      </c>
      <c r="E891" s="2" t="s">
        <v>116</v>
      </c>
      <c r="F891" s="2" t="s">
        <v>12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15">
        <f t="shared" si="14"/>
        <v>0</v>
      </c>
    </row>
    <row r="892" spans="1:19" ht="12.75">
      <c r="A892" s="2" t="s">
        <v>115</v>
      </c>
      <c r="B892" s="61" t="s">
        <v>198</v>
      </c>
      <c r="C892" s="4">
        <v>1</v>
      </c>
      <c r="D892" s="5">
        <v>1000</v>
      </c>
      <c r="E892" s="2" t="s">
        <v>116</v>
      </c>
      <c r="F892" s="2" t="s">
        <v>12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15">
        <f t="shared" si="14"/>
        <v>0</v>
      </c>
    </row>
    <row r="893" spans="1:19" ht="12.75">
      <c r="A893" s="2" t="s">
        <v>117</v>
      </c>
      <c r="B893" s="2" t="s">
        <v>198</v>
      </c>
      <c r="C893" s="4">
        <v>1</v>
      </c>
      <c r="D893" s="5">
        <v>100</v>
      </c>
      <c r="E893" s="2" t="s">
        <v>118</v>
      </c>
      <c r="F893" s="2" t="s">
        <v>12</v>
      </c>
      <c r="G893" s="3">
        <v>30</v>
      </c>
      <c r="H893" s="3">
        <v>315</v>
      </c>
      <c r="I893" s="3">
        <v>0</v>
      </c>
      <c r="J893" s="3">
        <v>0</v>
      </c>
      <c r="K893" s="3">
        <v>180</v>
      </c>
      <c r="L893" s="3">
        <v>0</v>
      </c>
      <c r="M893" s="3">
        <v>0</v>
      </c>
      <c r="N893" s="3">
        <v>360</v>
      </c>
      <c r="O893" s="3">
        <v>0</v>
      </c>
      <c r="P893" s="3">
        <v>0</v>
      </c>
      <c r="Q893" s="3">
        <v>180</v>
      </c>
      <c r="R893" s="3">
        <v>0</v>
      </c>
      <c r="S893" s="15">
        <f t="shared" si="14"/>
        <v>1065</v>
      </c>
    </row>
    <row r="894" spans="1:19" ht="12.75">
      <c r="A894" s="2" t="s">
        <v>50</v>
      </c>
      <c r="B894" s="61" t="s">
        <v>198</v>
      </c>
      <c r="C894" s="4">
        <v>1</v>
      </c>
      <c r="D894" s="5">
        <v>10</v>
      </c>
      <c r="E894" s="2" t="s">
        <v>52</v>
      </c>
      <c r="F894" s="2" t="s">
        <v>12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15">
        <f t="shared" si="14"/>
        <v>0</v>
      </c>
    </row>
    <row r="895" spans="1:19" ht="12.75">
      <c r="A895" s="2" t="s">
        <v>50</v>
      </c>
      <c r="B895" s="61" t="s">
        <v>198</v>
      </c>
      <c r="C895" s="4">
        <v>1</v>
      </c>
      <c r="D895" s="5">
        <v>12</v>
      </c>
      <c r="E895" s="2" t="s">
        <v>52</v>
      </c>
      <c r="F895" s="2" t="s">
        <v>12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15">
        <f t="shared" si="14"/>
        <v>0</v>
      </c>
    </row>
    <row r="896" spans="1:19" ht="12.75">
      <c r="A896" s="2" t="s">
        <v>50</v>
      </c>
      <c r="B896" s="61" t="s">
        <v>198</v>
      </c>
      <c r="C896" s="4">
        <v>1</v>
      </c>
      <c r="D896" s="5">
        <v>30</v>
      </c>
      <c r="E896" s="2" t="s">
        <v>52</v>
      </c>
      <c r="F896" s="2" t="s">
        <v>12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15">
        <f t="shared" si="14"/>
        <v>0</v>
      </c>
    </row>
    <row r="897" spans="1:19" ht="12.75">
      <c r="A897" s="2" t="s">
        <v>50</v>
      </c>
      <c r="B897" s="61" t="s">
        <v>198</v>
      </c>
      <c r="C897" s="4">
        <v>1</v>
      </c>
      <c r="D897" s="5">
        <v>40</v>
      </c>
      <c r="E897" s="2" t="s">
        <v>52</v>
      </c>
      <c r="F897" s="2" t="s">
        <v>12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15">
        <f t="shared" si="14"/>
        <v>0</v>
      </c>
    </row>
    <row r="898" spans="1:19" ht="12.75">
      <c r="A898" s="2" t="s">
        <v>50</v>
      </c>
      <c r="B898" s="61" t="s">
        <v>198</v>
      </c>
      <c r="C898" s="4">
        <v>1</v>
      </c>
      <c r="D898" s="5">
        <v>60</v>
      </c>
      <c r="E898" s="2" t="s">
        <v>52</v>
      </c>
      <c r="F898" s="2" t="s">
        <v>12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15">
        <f t="shared" si="14"/>
        <v>0</v>
      </c>
    </row>
    <row r="899" spans="1:19" ht="12.75">
      <c r="A899" s="2" t="s">
        <v>50</v>
      </c>
      <c r="B899" s="61" t="s">
        <v>198</v>
      </c>
      <c r="C899" s="4">
        <v>1</v>
      </c>
      <c r="D899" s="5">
        <v>100</v>
      </c>
      <c r="E899" s="2" t="s">
        <v>180</v>
      </c>
      <c r="F899" s="2" t="s">
        <v>12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15">
        <f t="shared" si="14"/>
        <v>0</v>
      </c>
    </row>
    <row r="900" spans="1:19" ht="12.75">
      <c r="A900" s="2" t="s">
        <v>50</v>
      </c>
      <c r="B900" s="2" t="s">
        <v>198</v>
      </c>
      <c r="C900" s="4">
        <v>1</v>
      </c>
      <c r="D900" s="5">
        <v>100</v>
      </c>
      <c r="E900" s="2" t="s">
        <v>72</v>
      </c>
      <c r="F900" s="2" t="s">
        <v>12</v>
      </c>
      <c r="G900" s="3">
        <v>0</v>
      </c>
      <c r="H900" s="3">
        <v>0</v>
      </c>
      <c r="I900" s="3">
        <v>0</v>
      </c>
      <c r="J900" s="3">
        <v>0</v>
      </c>
      <c r="K900" s="3">
        <v>60</v>
      </c>
      <c r="L900" s="3">
        <v>555</v>
      </c>
      <c r="M900" s="3">
        <v>110</v>
      </c>
      <c r="N900" s="3">
        <v>288</v>
      </c>
      <c r="O900" s="3">
        <v>330</v>
      </c>
      <c r="P900" s="3">
        <v>30</v>
      </c>
      <c r="Q900" s="3">
        <v>120</v>
      </c>
      <c r="R900" s="3">
        <v>0</v>
      </c>
      <c r="S900" s="15">
        <f t="shared" si="14"/>
        <v>1493</v>
      </c>
    </row>
    <row r="901" spans="1:19" ht="12.75">
      <c r="A901" s="2" t="s">
        <v>50</v>
      </c>
      <c r="B901" s="61" t="s">
        <v>198</v>
      </c>
      <c r="C901" s="4">
        <v>1</v>
      </c>
      <c r="D901" s="5">
        <v>100</v>
      </c>
      <c r="E901" s="2" t="s">
        <v>176</v>
      </c>
      <c r="F901" s="2" t="s">
        <v>12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15">
        <f t="shared" si="14"/>
        <v>0</v>
      </c>
    </row>
    <row r="902" spans="1:19" ht="12.75">
      <c r="A902" s="2" t="s">
        <v>50</v>
      </c>
      <c r="B902" s="2" t="s">
        <v>198</v>
      </c>
      <c r="C902" s="4">
        <v>1</v>
      </c>
      <c r="D902" s="5">
        <v>100</v>
      </c>
      <c r="E902" s="2" t="s">
        <v>52</v>
      </c>
      <c r="F902" s="2" t="s">
        <v>12</v>
      </c>
      <c r="G902" s="3">
        <v>16330</v>
      </c>
      <c r="H902" s="3">
        <v>23312</v>
      </c>
      <c r="I902" s="3">
        <v>21084</v>
      </c>
      <c r="J902" s="3">
        <v>18725</v>
      </c>
      <c r="K902" s="3">
        <v>20906</v>
      </c>
      <c r="L902" s="3">
        <v>21014</v>
      </c>
      <c r="M902" s="3">
        <v>20554</v>
      </c>
      <c r="N902" s="3">
        <v>21340</v>
      </c>
      <c r="O902" s="3">
        <v>19174</v>
      </c>
      <c r="P902" s="3">
        <v>13850</v>
      </c>
      <c r="Q902" s="3">
        <v>17870</v>
      </c>
      <c r="R902" s="3">
        <v>20105</v>
      </c>
      <c r="S902" s="15">
        <f t="shared" si="14"/>
        <v>234264</v>
      </c>
    </row>
    <row r="903" spans="1:19" ht="12.75">
      <c r="A903" s="2" t="s">
        <v>50</v>
      </c>
      <c r="B903" s="61" t="s">
        <v>198</v>
      </c>
      <c r="C903" s="4">
        <v>1</v>
      </c>
      <c r="D903" s="5">
        <v>100</v>
      </c>
      <c r="E903" s="2" t="s">
        <v>166</v>
      </c>
      <c r="F903" s="2" t="s">
        <v>12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15">
        <f t="shared" si="14"/>
        <v>0</v>
      </c>
    </row>
    <row r="904" spans="1:19" ht="12.75">
      <c r="A904" s="2" t="s">
        <v>50</v>
      </c>
      <c r="B904" s="2" t="s">
        <v>198</v>
      </c>
      <c r="C904" s="4">
        <v>1</v>
      </c>
      <c r="D904" s="5">
        <v>100</v>
      </c>
      <c r="E904" s="2" t="s">
        <v>41</v>
      </c>
      <c r="F904" s="2" t="s">
        <v>12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45</v>
      </c>
      <c r="S904" s="15">
        <f t="shared" si="14"/>
        <v>45</v>
      </c>
    </row>
    <row r="905" spans="1:19" ht="12.75">
      <c r="A905" s="2" t="s">
        <v>50</v>
      </c>
      <c r="B905" s="61" t="s">
        <v>198</v>
      </c>
      <c r="C905" s="4">
        <v>1</v>
      </c>
      <c r="D905" s="5">
        <v>100</v>
      </c>
      <c r="E905" s="2" t="s">
        <v>177</v>
      </c>
      <c r="F905" s="2" t="s">
        <v>12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15">
        <f t="shared" si="14"/>
        <v>0</v>
      </c>
    </row>
    <row r="906" spans="1:19" ht="12.75">
      <c r="A906" s="2" t="s">
        <v>50</v>
      </c>
      <c r="B906" s="2" t="s">
        <v>198</v>
      </c>
      <c r="C906" s="4">
        <v>1</v>
      </c>
      <c r="D906" s="5">
        <v>100</v>
      </c>
      <c r="E906" s="2" t="s">
        <v>114</v>
      </c>
      <c r="F906" s="2" t="s">
        <v>12</v>
      </c>
      <c r="G906" s="3">
        <v>5140</v>
      </c>
      <c r="H906" s="3">
        <v>2870</v>
      </c>
      <c r="I906" s="3">
        <v>4285</v>
      </c>
      <c r="J906" s="3">
        <v>4260</v>
      </c>
      <c r="K906" s="3">
        <v>1520</v>
      </c>
      <c r="L906" s="3">
        <v>3772</v>
      </c>
      <c r="M906" s="3">
        <v>4920</v>
      </c>
      <c r="N906" s="3">
        <v>2770</v>
      </c>
      <c r="O906" s="3">
        <v>4440</v>
      </c>
      <c r="P906" s="3">
        <v>3490</v>
      </c>
      <c r="Q906" s="3">
        <v>1750</v>
      </c>
      <c r="R906" s="3">
        <v>3972</v>
      </c>
      <c r="S906" s="15">
        <f t="shared" si="14"/>
        <v>43189</v>
      </c>
    </row>
    <row r="907" spans="1:19" ht="12.75">
      <c r="A907" s="61" t="s">
        <v>50</v>
      </c>
      <c r="B907" s="61" t="s">
        <v>198</v>
      </c>
      <c r="C907" s="4">
        <v>1</v>
      </c>
      <c r="D907" s="5">
        <v>100</v>
      </c>
      <c r="E907" s="2" t="s">
        <v>167</v>
      </c>
      <c r="F907" s="2" t="s">
        <v>12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15">
        <f t="shared" si="14"/>
        <v>0</v>
      </c>
    </row>
    <row r="908" spans="1:19" ht="12.75">
      <c r="A908" s="2" t="s">
        <v>50</v>
      </c>
      <c r="B908" s="2" t="s">
        <v>198</v>
      </c>
      <c r="C908" s="4">
        <v>1</v>
      </c>
      <c r="D908" s="5">
        <v>100</v>
      </c>
      <c r="E908" s="2" t="s">
        <v>43</v>
      </c>
      <c r="F908" s="2" t="s">
        <v>12</v>
      </c>
      <c r="G908" s="3">
        <v>850</v>
      </c>
      <c r="H908" s="3">
        <v>3180</v>
      </c>
      <c r="I908" s="3">
        <v>1910</v>
      </c>
      <c r="J908" s="3">
        <v>2380</v>
      </c>
      <c r="K908" s="3">
        <v>1542</v>
      </c>
      <c r="L908" s="3">
        <v>1170</v>
      </c>
      <c r="M908" s="3">
        <v>1870</v>
      </c>
      <c r="N908" s="3">
        <v>720</v>
      </c>
      <c r="O908" s="3">
        <v>1550</v>
      </c>
      <c r="P908" s="3">
        <v>1470</v>
      </c>
      <c r="Q908" s="3">
        <v>1620</v>
      </c>
      <c r="R908" s="3">
        <v>720</v>
      </c>
      <c r="S908" s="15">
        <f t="shared" si="14"/>
        <v>18982</v>
      </c>
    </row>
    <row r="909" spans="1:19" ht="12.75">
      <c r="A909" s="2" t="s">
        <v>50</v>
      </c>
      <c r="B909" s="2" t="s">
        <v>198</v>
      </c>
      <c r="C909" s="4">
        <v>1</v>
      </c>
      <c r="D909" s="5">
        <v>100</v>
      </c>
      <c r="E909" s="2" t="s">
        <v>172</v>
      </c>
      <c r="F909" s="2" t="s">
        <v>12</v>
      </c>
      <c r="G909" s="3">
        <v>0</v>
      </c>
      <c r="H909" s="3">
        <v>270</v>
      </c>
      <c r="I909" s="3">
        <v>0</v>
      </c>
      <c r="J909" s="3">
        <v>0</v>
      </c>
      <c r="K909" s="3">
        <v>270</v>
      </c>
      <c r="L909" s="3">
        <v>40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15">
        <f t="shared" si="14"/>
        <v>580</v>
      </c>
    </row>
    <row r="910" spans="1:19" ht="12.75">
      <c r="A910" s="2" t="s">
        <v>50</v>
      </c>
      <c r="B910" s="2" t="s">
        <v>198</v>
      </c>
      <c r="C910" s="4">
        <v>1</v>
      </c>
      <c r="D910" s="5">
        <v>100</v>
      </c>
      <c r="E910" s="2" t="s">
        <v>104</v>
      </c>
      <c r="F910" s="2" t="s">
        <v>12</v>
      </c>
      <c r="G910" s="3">
        <v>12934</v>
      </c>
      <c r="H910" s="3">
        <v>13762</v>
      </c>
      <c r="I910" s="3">
        <v>14304</v>
      </c>
      <c r="J910" s="3">
        <v>17474</v>
      </c>
      <c r="K910" s="3">
        <v>13378</v>
      </c>
      <c r="L910" s="3">
        <v>16658</v>
      </c>
      <c r="M910" s="3">
        <v>17030</v>
      </c>
      <c r="N910" s="3">
        <v>13424</v>
      </c>
      <c r="O910" s="3">
        <v>14929</v>
      </c>
      <c r="P910" s="3">
        <v>18496</v>
      </c>
      <c r="Q910" s="3">
        <v>16529</v>
      </c>
      <c r="R910" s="3">
        <v>23894</v>
      </c>
      <c r="S910" s="15">
        <f t="shared" si="14"/>
        <v>192812</v>
      </c>
    </row>
    <row r="911" spans="1:19" ht="12.75">
      <c r="A911" s="2" t="s">
        <v>50</v>
      </c>
      <c r="B911" s="61" t="s">
        <v>198</v>
      </c>
      <c r="C911" s="4">
        <v>1</v>
      </c>
      <c r="D911" s="5">
        <v>100</v>
      </c>
      <c r="E911" s="2" t="s">
        <v>168</v>
      </c>
      <c r="F911" s="2" t="s">
        <v>12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15">
        <f t="shared" si="14"/>
        <v>0</v>
      </c>
    </row>
    <row r="912" spans="1:19" ht="12.75">
      <c r="A912" s="2" t="s">
        <v>50</v>
      </c>
      <c r="B912" s="2" t="s">
        <v>198</v>
      </c>
      <c r="C912" s="4">
        <v>1</v>
      </c>
      <c r="D912" s="5">
        <v>100</v>
      </c>
      <c r="E912" s="2" t="s">
        <v>100</v>
      </c>
      <c r="F912" s="2" t="s">
        <v>12</v>
      </c>
      <c r="G912" s="3">
        <v>270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15">
        <f t="shared" si="14"/>
        <v>270</v>
      </c>
    </row>
    <row r="913" spans="1:19" ht="12.75">
      <c r="A913" s="2" t="s">
        <v>50</v>
      </c>
      <c r="B913" s="2" t="s">
        <v>198</v>
      </c>
      <c r="C913" s="4">
        <v>1</v>
      </c>
      <c r="D913" s="5">
        <v>100</v>
      </c>
      <c r="E913" s="2" t="s">
        <v>84</v>
      </c>
      <c r="F913" s="2" t="s">
        <v>12</v>
      </c>
      <c r="G913" s="3">
        <v>2790</v>
      </c>
      <c r="H913" s="3">
        <v>980</v>
      </c>
      <c r="I913" s="3">
        <v>3840</v>
      </c>
      <c r="J913" s="3">
        <v>2775</v>
      </c>
      <c r="K913" s="3">
        <v>2550</v>
      </c>
      <c r="L913" s="3">
        <v>3085</v>
      </c>
      <c r="M913" s="3">
        <v>2160</v>
      </c>
      <c r="N913" s="3">
        <v>2400</v>
      </c>
      <c r="O913" s="3">
        <v>2100</v>
      </c>
      <c r="P913" s="3">
        <v>3120</v>
      </c>
      <c r="Q913" s="3">
        <v>3000</v>
      </c>
      <c r="R913" s="3">
        <v>2835</v>
      </c>
      <c r="S913" s="15">
        <f t="shared" si="14"/>
        <v>31635</v>
      </c>
    </row>
    <row r="914" spans="1:19" ht="12.75">
      <c r="A914" s="2" t="s">
        <v>50</v>
      </c>
      <c r="B914" s="61" t="s">
        <v>198</v>
      </c>
      <c r="C914" s="4">
        <v>1</v>
      </c>
      <c r="D914" s="5">
        <v>120</v>
      </c>
      <c r="E914" s="2" t="s">
        <v>52</v>
      </c>
      <c r="F914" s="2" t="s">
        <v>12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15">
        <f t="shared" si="14"/>
        <v>0</v>
      </c>
    </row>
    <row r="915" spans="1:19" ht="12.75">
      <c r="A915" s="2" t="s">
        <v>50</v>
      </c>
      <c r="B915" s="61" t="s">
        <v>198</v>
      </c>
      <c r="C915" s="4">
        <v>1</v>
      </c>
      <c r="D915" s="5">
        <v>500</v>
      </c>
      <c r="E915" s="2" t="s">
        <v>52</v>
      </c>
      <c r="F915" s="2" t="s">
        <v>12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15">
        <f t="shared" si="14"/>
        <v>0</v>
      </c>
    </row>
    <row r="916" spans="1:19" ht="12.75">
      <c r="A916" s="2" t="s">
        <v>50</v>
      </c>
      <c r="B916" s="61" t="s">
        <v>198</v>
      </c>
      <c r="C916" s="4">
        <v>1</v>
      </c>
      <c r="D916" s="5">
        <v>5000</v>
      </c>
      <c r="E916" s="2" t="s">
        <v>52</v>
      </c>
      <c r="F916" s="2" t="s">
        <v>12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15">
        <f t="shared" si="14"/>
        <v>0</v>
      </c>
    </row>
    <row r="917" spans="1:19" ht="12.75">
      <c r="A917" s="2" t="s">
        <v>50</v>
      </c>
      <c r="B917" s="61" t="s">
        <v>198</v>
      </c>
      <c r="C917" s="4">
        <v>4</v>
      </c>
      <c r="D917" s="5">
        <v>25</v>
      </c>
      <c r="E917" s="2" t="s">
        <v>104</v>
      </c>
      <c r="F917" s="2" t="s">
        <v>12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15">
        <f t="shared" si="14"/>
        <v>0</v>
      </c>
    </row>
    <row r="918" spans="1:19" ht="12.75">
      <c r="A918" s="2" t="s">
        <v>34</v>
      </c>
      <c r="B918" s="61" t="s">
        <v>198</v>
      </c>
      <c r="C918" s="4">
        <v>1</v>
      </c>
      <c r="D918" s="5">
        <v>15</v>
      </c>
      <c r="E918" s="2" t="s">
        <v>35</v>
      </c>
      <c r="F918" s="2" t="s">
        <v>12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15">
        <f t="shared" si="14"/>
        <v>0</v>
      </c>
    </row>
    <row r="919" spans="1:19" ht="12.75">
      <c r="A919" s="2" t="s">
        <v>34</v>
      </c>
      <c r="B919" s="61" t="s">
        <v>198</v>
      </c>
      <c r="C919" s="4">
        <v>1</v>
      </c>
      <c r="D919" s="5">
        <v>20</v>
      </c>
      <c r="E919" s="2" t="s">
        <v>35</v>
      </c>
      <c r="F919" s="2" t="s">
        <v>12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15">
        <f t="shared" si="14"/>
        <v>0</v>
      </c>
    </row>
    <row r="920" spans="1:19" ht="12.75">
      <c r="A920" s="2" t="s">
        <v>34</v>
      </c>
      <c r="B920" s="61" t="s">
        <v>198</v>
      </c>
      <c r="C920" s="4">
        <v>1</v>
      </c>
      <c r="D920" s="5">
        <v>30</v>
      </c>
      <c r="E920" s="2" t="s">
        <v>35</v>
      </c>
      <c r="F920" s="2" t="s">
        <v>12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15">
        <f t="shared" si="14"/>
        <v>0</v>
      </c>
    </row>
    <row r="921" spans="1:19" ht="12.75">
      <c r="A921" s="2" t="s">
        <v>34</v>
      </c>
      <c r="B921" s="61" t="s">
        <v>198</v>
      </c>
      <c r="C921" s="4">
        <v>1</v>
      </c>
      <c r="D921" s="5">
        <v>50</v>
      </c>
      <c r="E921" s="2" t="s">
        <v>35</v>
      </c>
      <c r="F921" s="2" t="s">
        <v>12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15">
        <f t="shared" si="14"/>
        <v>0</v>
      </c>
    </row>
    <row r="922" spans="1:19" ht="12.75">
      <c r="A922" s="2" t="s">
        <v>34</v>
      </c>
      <c r="B922" s="61" t="s">
        <v>198</v>
      </c>
      <c r="C922" s="4">
        <v>1</v>
      </c>
      <c r="D922" s="5">
        <v>60</v>
      </c>
      <c r="E922" s="2" t="s">
        <v>35</v>
      </c>
      <c r="F922" s="2" t="s">
        <v>12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  <c r="S922" s="15">
        <f t="shared" si="14"/>
        <v>0</v>
      </c>
    </row>
    <row r="923" spans="1:19" ht="12.75">
      <c r="A923" s="2" t="s">
        <v>34</v>
      </c>
      <c r="B923" s="61" t="s">
        <v>198</v>
      </c>
      <c r="C923" s="4">
        <v>1</v>
      </c>
      <c r="D923" s="5">
        <v>90</v>
      </c>
      <c r="E923" s="2" t="s">
        <v>35</v>
      </c>
      <c r="F923" s="2" t="s">
        <v>12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15">
        <f t="shared" si="14"/>
        <v>0</v>
      </c>
    </row>
    <row r="924" spans="1:19" ht="12.75">
      <c r="A924" s="2" t="s">
        <v>34</v>
      </c>
      <c r="B924" s="61" t="s">
        <v>198</v>
      </c>
      <c r="C924" s="4">
        <v>1</v>
      </c>
      <c r="D924" s="5">
        <v>100</v>
      </c>
      <c r="E924" s="2" t="s">
        <v>36</v>
      </c>
      <c r="F924" s="2" t="s">
        <v>12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15">
        <f t="shared" si="14"/>
        <v>0</v>
      </c>
    </row>
    <row r="925" spans="1:19" ht="12.75">
      <c r="A925" s="2" t="s">
        <v>34</v>
      </c>
      <c r="B925" s="2" t="s">
        <v>198</v>
      </c>
      <c r="C925" s="4">
        <v>1</v>
      </c>
      <c r="D925" s="5">
        <v>100</v>
      </c>
      <c r="E925" s="2" t="s">
        <v>161</v>
      </c>
      <c r="F925" s="2" t="s">
        <v>12</v>
      </c>
      <c r="G925" s="3">
        <v>150</v>
      </c>
      <c r="H925" s="3">
        <v>240</v>
      </c>
      <c r="I925" s="3">
        <v>60</v>
      </c>
      <c r="J925" s="3">
        <v>660</v>
      </c>
      <c r="K925" s="3">
        <v>0</v>
      </c>
      <c r="L925" s="3">
        <v>570</v>
      </c>
      <c r="M925" s="3">
        <v>930</v>
      </c>
      <c r="N925" s="3">
        <v>630</v>
      </c>
      <c r="O925" s="3">
        <v>1190</v>
      </c>
      <c r="P925" s="3">
        <v>750</v>
      </c>
      <c r="Q925" s="3">
        <v>510</v>
      </c>
      <c r="R925" s="3">
        <v>330</v>
      </c>
      <c r="S925" s="15">
        <f t="shared" si="14"/>
        <v>6020</v>
      </c>
    </row>
    <row r="926" spans="1:19" ht="12.75">
      <c r="A926" s="2" t="s">
        <v>34</v>
      </c>
      <c r="B926" s="61" t="s">
        <v>198</v>
      </c>
      <c r="C926" s="4">
        <v>1</v>
      </c>
      <c r="D926" s="5">
        <v>100</v>
      </c>
      <c r="E926" s="2" t="s">
        <v>35</v>
      </c>
      <c r="F926" s="2" t="s">
        <v>12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15">
        <f t="shared" si="14"/>
        <v>0</v>
      </c>
    </row>
    <row r="927" spans="1:19" ht="12.75">
      <c r="A927" s="2" t="s">
        <v>34</v>
      </c>
      <c r="B927" s="61" t="s">
        <v>198</v>
      </c>
      <c r="C927" s="4">
        <v>1</v>
      </c>
      <c r="D927" s="5">
        <v>100</v>
      </c>
      <c r="E927" s="2" t="s">
        <v>37</v>
      </c>
      <c r="F927" s="2" t="s">
        <v>12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  <c r="R927" s="3">
        <v>0</v>
      </c>
      <c r="S927" s="15">
        <f t="shared" si="14"/>
        <v>0</v>
      </c>
    </row>
    <row r="928" spans="1:19" ht="12.75">
      <c r="A928" s="2" t="s">
        <v>34</v>
      </c>
      <c r="B928" s="61" t="s">
        <v>198</v>
      </c>
      <c r="C928" s="4">
        <v>1</v>
      </c>
      <c r="D928" s="5">
        <v>100</v>
      </c>
      <c r="E928" s="2" t="s">
        <v>162</v>
      </c>
      <c r="F928" s="2" t="s">
        <v>12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15">
        <f t="shared" si="14"/>
        <v>0</v>
      </c>
    </row>
    <row r="929" spans="1:19" ht="12.75">
      <c r="A929" s="2" t="s">
        <v>34</v>
      </c>
      <c r="B929" s="61" t="s">
        <v>198</v>
      </c>
      <c r="C929" s="4">
        <v>1</v>
      </c>
      <c r="D929" s="5">
        <v>120</v>
      </c>
      <c r="E929" s="2" t="s">
        <v>35</v>
      </c>
      <c r="F929" s="2" t="s">
        <v>12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15">
        <f t="shared" si="14"/>
        <v>0</v>
      </c>
    </row>
    <row r="930" spans="1:19" ht="12.75">
      <c r="A930" s="2" t="s">
        <v>34</v>
      </c>
      <c r="B930" s="61" t="s">
        <v>198</v>
      </c>
      <c r="C930" s="4">
        <v>1</v>
      </c>
      <c r="D930" s="5">
        <v>180</v>
      </c>
      <c r="E930" s="2" t="s">
        <v>35</v>
      </c>
      <c r="F930" s="2" t="s">
        <v>12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15">
        <f t="shared" si="14"/>
        <v>0</v>
      </c>
    </row>
    <row r="931" spans="1:19" ht="12.75">
      <c r="A931" s="2" t="s">
        <v>34</v>
      </c>
      <c r="B931" s="61" t="s">
        <v>198</v>
      </c>
      <c r="C931" s="4">
        <v>1</v>
      </c>
      <c r="D931" s="5">
        <v>240</v>
      </c>
      <c r="E931" s="2" t="s">
        <v>35</v>
      </c>
      <c r="F931" s="2" t="s">
        <v>12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15">
        <f t="shared" si="14"/>
        <v>0</v>
      </c>
    </row>
    <row r="932" spans="1:19" ht="12.75">
      <c r="A932" s="2" t="s">
        <v>34</v>
      </c>
      <c r="B932" s="61" t="s">
        <v>198</v>
      </c>
      <c r="C932" s="4">
        <v>1</v>
      </c>
      <c r="D932" s="5">
        <v>500</v>
      </c>
      <c r="E932" s="2" t="s">
        <v>35</v>
      </c>
      <c r="F932" s="2" t="s">
        <v>12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15">
        <f t="shared" si="14"/>
        <v>0</v>
      </c>
    </row>
    <row r="933" spans="1:19" ht="12.75">
      <c r="A933" s="2" t="s">
        <v>34</v>
      </c>
      <c r="B933" s="2" t="s">
        <v>198</v>
      </c>
      <c r="C933" s="4">
        <v>1</v>
      </c>
      <c r="D933" s="5">
        <v>500</v>
      </c>
      <c r="E933" s="2" t="s">
        <v>37</v>
      </c>
      <c r="F933" s="2" t="s">
        <v>12</v>
      </c>
      <c r="G933" s="3">
        <v>4870</v>
      </c>
      <c r="H933" s="3">
        <v>4710</v>
      </c>
      <c r="I933" s="3">
        <v>5510</v>
      </c>
      <c r="J933" s="3">
        <v>3680</v>
      </c>
      <c r="K933" s="3">
        <v>3820</v>
      </c>
      <c r="L933" s="3">
        <v>5240</v>
      </c>
      <c r="M933" s="3">
        <v>4510</v>
      </c>
      <c r="N933" s="3">
        <v>3900</v>
      </c>
      <c r="O933" s="3">
        <v>3380</v>
      </c>
      <c r="P933" s="3">
        <v>5703</v>
      </c>
      <c r="Q933" s="3">
        <v>4190</v>
      </c>
      <c r="R933" s="3">
        <v>4210</v>
      </c>
      <c r="S933" s="15">
        <f t="shared" si="14"/>
        <v>53723</v>
      </c>
    </row>
    <row r="934" spans="1:19" ht="12.75">
      <c r="A934" s="2" t="s">
        <v>34</v>
      </c>
      <c r="B934" s="2" t="s">
        <v>198</v>
      </c>
      <c r="C934" s="4">
        <v>1</v>
      </c>
      <c r="D934" s="5">
        <v>1000</v>
      </c>
      <c r="E934" s="2" t="s">
        <v>35</v>
      </c>
      <c r="F934" s="2" t="s">
        <v>12</v>
      </c>
      <c r="G934" s="3">
        <v>32231</v>
      </c>
      <c r="H934" s="3">
        <v>35431</v>
      </c>
      <c r="I934" s="3">
        <v>42352</v>
      </c>
      <c r="J934" s="3">
        <v>43959</v>
      </c>
      <c r="K934" s="3">
        <v>35265</v>
      </c>
      <c r="L934" s="3">
        <v>36595</v>
      </c>
      <c r="M934" s="3">
        <v>41393</v>
      </c>
      <c r="N934" s="3">
        <v>37425</v>
      </c>
      <c r="O934" s="3">
        <v>41075</v>
      </c>
      <c r="P934" s="3">
        <v>40330</v>
      </c>
      <c r="Q934" s="3">
        <v>42505</v>
      </c>
      <c r="R934" s="3">
        <v>43115</v>
      </c>
      <c r="S934" s="15">
        <f aca="true" t="shared" si="15" ref="S934:S1050">SUM(G934:R934)</f>
        <v>471676</v>
      </c>
    </row>
    <row r="935" spans="1:19" ht="12.75">
      <c r="A935" s="2" t="s">
        <v>34</v>
      </c>
      <c r="B935" s="61" t="s">
        <v>198</v>
      </c>
      <c r="C935" s="4">
        <v>1</v>
      </c>
      <c r="D935" s="5">
        <v>1000</v>
      </c>
      <c r="E935" s="2" t="s">
        <v>37</v>
      </c>
      <c r="F935" s="2" t="s">
        <v>12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15">
        <f t="shared" si="15"/>
        <v>0</v>
      </c>
    </row>
    <row r="936" spans="1:19" ht="12.75">
      <c r="A936" s="2" t="s">
        <v>53</v>
      </c>
      <c r="B936" s="61" t="s">
        <v>198</v>
      </c>
      <c r="C936" s="4">
        <v>1</v>
      </c>
      <c r="D936" s="5">
        <v>90</v>
      </c>
      <c r="E936" s="2" t="s">
        <v>55</v>
      </c>
      <c r="F936" s="2" t="s">
        <v>12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15">
        <f t="shared" si="15"/>
        <v>0</v>
      </c>
    </row>
    <row r="937" spans="1:19" ht="12.75">
      <c r="A937" s="2" t="s">
        <v>53</v>
      </c>
      <c r="B937" s="2" t="s">
        <v>198</v>
      </c>
      <c r="C937" s="4">
        <v>1</v>
      </c>
      <c r="D937" s="5">
        <v>100</v>
      </c>
      <c r="E937" s="2" t="s">
        <v>55</v>
      </c>
      <c r="F937" s="2" t="s">
        <v>12</v>
      </c>
      <c r="G937" s="3">
        <v>8980</v>
      </c>
      <c r="H937" s="3">
        <v>8010</v>
      </c>
      <c r="I937" s="3">
        <v>2437</v>
      </c>
      <c r="J937" s="3">
        <v>4960</v>
      </c>
      <c r="K937" s="3">
        <v>6210</v>
      </c>
      <c r="L937" s="3">
        <v>3752</v>
      </c>
      <c r="M937" s="3">
        <v>5860</v>
      </c>
      <c r="N937" s="3">
        <v>0</v>
      </c>
      <c r="O937" s="3">
        <v>2510</v>
      </c>
      <c r="P937" s="3">
        <v>5340</v>
      </c>
      <c r="Q937" s="3">
        <v>7472</v>
      </c>
      <c r="R937" s="3">
        <v>5040</v>
      </c>
      <c r="S937" s="15">
        <f t="shared" si="15"/>
        <v>60571</v>
      </c>
    </row>
    <row r="938" spans="1:19" ht="12.75">
      <c r="A938" s="2" t="s">
        <v>53</v>
      </c>
      <c r="B938" s="2" t="s">
        <v>198</v>
      </c>
      <c r="C938" s="4">
        <v>1</v>
      </c>
      <c r="D938" s="5">
        <v>100</v>
      </c>
      <c r="E938" s="2" t="s">
        <v>59</v>
      </c>
      <c r="F938" s="2" t="s">
        <v>12</v>
      </c>
      <c r="G938" s="3">
        <v>450</v>
      </c>
      <c r="H938" s="3">
        <v>60</v>
      </c>
      <c r="I938" s="3">
        <v>540</v>
      </c>
      <c r="J938" s="3">
        <v>1080</v>
      </c>
      <c r="K938" s="3">
        <v>1020</v>
      </c>
      <c r="L938" s="3">
        <v>660</v>
      </c>
      <c r="M938" s="3">
        <v>2570</v>
      </c>
      <c r="N938" s="3">
        <v>574</v>
      </c>
      <c r="O938" s="3">
        <v>1620</v>
      </c>
      <c r="P938" s="3">
        <v>1305</v>
      </c>
      <c r="Q938" s="3">
        <v>1080</v>
      </c>
      <c r="R938" s="3">
        <v>2370</v>
      </c>
      <c r="S938" s="15">
        <f t="shared" si="15"/>
        <v>13329</v>
      </c>
    </row>
    <row r="939" spans="1:19" ht="12.75">
      <c r="A939" s="2" t="s">
        <v>53</v>
      </c>
      <c r="B939" s="2" t="s">
        <v>198</v>
      </c>
      <c r="C939" s="4">
        <v>1</v>
      </c>
      <c r="D939" s="5">
        <v>100</v>
      </c>
      <c r="E939" s="2" t="s">
        <v>20</v>
      </c>
      <c r="F939" s="2" t="s">
        <v>12</v>
      </c>
      <c r="G939" s="3">
        <v>4140</v>
      </c>
      <c r="H939" s="3">
        <v>3444</v>
      </c>
      <c r="I939" s="3">
        <v>3824</v>
      </c>
      <c r="J939" s="3">
        <v>5392</v>
      </c>
      <c r="K939" s="3">
        <v>4540</v>
      </c>
      <c r="L939" s="3">
        <v>2400</v>
      </c>
      <c r="M939" s="3">
        <v>0</v>
      </c>
      <c r="N939" s="3">
        <v>0</v>
      </c>
      <c r="O939" s="3">
        <v>2325</v>
      </c>
      <c r="P939" s="3">
        <v>3765</v>
      </c>
      <c r="Q939" s="3">
        <v>3825</v>
      </c>
      <c r="R939" s="3">
        <v>5145</v>
      </c>
      <c r="S939" s="15">
        <f t="shared" si="15"/>
        <v>38800</v>
      </c>
    </row>
    <row r="940" spans="1:19" ht="12.75">
      <c r="A940" s="2" t="s">
        <v>53</v>
      </c>
      <c r="B940" s="2" t="s">
        <v>198</v>
      </c>
      <c r="C940" s="4">
        <v>1</v>
      </c>
      <c r="D940" s="5">
        <v>100</v>
      </c>
      <c r="E940" s="2" t="s">
        <v>98</v>
      </c>
      <c r="F940" s="2" t="s">
        <v>12</v>
      </c>
      <c r="G940" s="3">
        <v>180</v>
      </c>
      <c r="H940" s="3">
        <v>540</v>
      </c>
      <c r="I940" s="3">
        <v>0</v>
      </c>
      <c r="J940" s="3">
        <v>0</v>
      </c>
      <c r="K940" s="3">
        <v>540</v>
      </c>
      <c r="L940" s="3">
        <v>270</v>
      </c>
      <c r="M940" s="3">
        <v>180</v>
      </c>
      <c r="N940" s="3">
        <v>1350</v>
      </c>
      <c r="O940" s="3">
        <v>360</v>
      </c>
      <c r="P940" s="3">
        <v>360</v>
      </c>
      <c r="Q940" s="3">
        <v>0</v>
      </c>
      <c r="R940" s="3">
        <v>480</v>
      </c>
      <c r="S940" s="15">
        <f t="shared" si="15"/>
        <v>4260</v>
      </c>
    </row>
    <row r="941" spans="1:19" ht="12.75">
      <c r="A941" s="2" t="s">
        <v>53</v>
      </c>
      <c r="B941" s="2" t="s">
        <v>198</v>
      </c>
      <c r="C941" s="4">
        <v>1</v>
      </c>
      <c r="D941" s="5">
        <v>100</v>
      </c>
      <c r="E941" s="2" t="s">
        <v>22</v>
      </c>
      <c r="F941" s="2" t="s">
        <v>12</v>
      </c>
      <c r="G941" s="3">
        <v>5369</v>
      </c>
      <c r="H941" s="3">
        <v>3750</v>
      </c>
      <c r="I941" s="3">
        <v>1440</v>
      </c>
      <c r="J941" s="3">
        <v>3870</v>
      </c>
      <c r="K941" s="3">
        <v>3192</v>
      </c>
      <c r="L941" s="3">
        <v>3165</v>
      </c>
      <c r="M941" s="3">
        <v>5368</v>
      </c>
      <c r="N941" s="3">
        <v>2618</v>
      </c>
      <c r="O941" s="3">
        <v>2810</v>
      </c>
      <c r="P941" s="3">
        <v>3374</v>
      </c>
      <c r="Q941" s="3">
        <v>2773</v>
      </c>
      <c r="R941" s="3">
        <v>2783</v>
      </c>
      <c r="S941" s="15">
        <f t="shared" si="15"/>
        <v>40512</v>
      </c>
    </row>
    <row r="942" spans="1:19" ht="12.75">
      <c r="A942" s="2" t="s">
        <v>53</v>
      </c>
      <c r="B942" s="61" t="s">
        <v>198</v>
      </c>
      <c r="C942" s="4">
        <v>1</v>
      </c>
      <c r="D942" s="5">
        <v>120</v>
      </c>
      <c r="E942" s="2" t="s">
        <v>55</v>
      </c>
      <c r="F942" s="2" t="s">
        <v>12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15">
        <f t="shared" si="15"/>
        <v>0</v>
      </c>
    </row>
    <row r="943" spans="1:19" ht="12.75">
      <c r="A943" s="2" t="s">
        <v>53</v>
      </c>
      <c r="B943" s="61" t="s">
        <v>198</v>
      </c>
      <c r="C943" s="4">
        <v>1</v>
      </c>
      <c r="D943" s="5">
        <v>180</v>
      </c>
      <c r="E943" s="2" t="s">
        <v>55</v>
      </c>
      <c r="F943" s="2" t="s">
        <v>12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15">
        <f t="shared" si="15"/>
        <v>0</v>
      </c>
    </row>
    <row r="944" spans="1:19" ht="12.75">
      <c r="A944" s="2" t="s">
        <v>53</v>
      </c>
      <c r="B944" s="2" t="s">
        <v>198</v>
      </c>
      <c r="C944" s="4">
        <v>1</v>
      </c>
      <c r="D944" s="5">
        <v>500</v>
      </c>
      <c r="E944" s="2" t="s">
        <v>55</v>
      </c>
      <c r="F944" s="2" t="s">
        <v>12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360</v>
      </c>
      <c r="N944" s="3">
        <v>3320</v>
      </c>
      <c r="O944" s="3">
        <v>2122</v>
      </c>
      <c r="P944" s="3">
        <v>0</v>
      </c>
      <c r="Q944" s="3">
        <v>0</v>
      </c>
      <c r="R944" s="3">
        <v>0</v>
      </c>
      <c r="S944" s="15">
        <f t="shared" si="15"/>
        <v>5802</v>
      </c>
    </row>
    <row r="945" spans="1:19" ht="12.75">
      <c r="A945" s="2" t="s">
        <v>53</v>
      </c>
      <c r="B945" s="2" t="s">
        <v>198</v>
      </c>
      <c r="C945" s="4">
        <v>1</v>
      </c>
      <c r="D945" s="5">
        <v>500</v>
      </c>
      <c r="E945" s="2" t="s">
        <v>20</v>
      </c>
      <c r="F945" s="2" t="s">
        <v>12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3480</v>
      </c>
      <c r="M945" s="3">
        <v>3186</v>
      </c>
      <c r="N945" s="3">
        <v>3015</v>
      </c>
      <c r="O945" s="3">
        <v>1732</v>
      </c>
      <c r="P945" s="3">
        <v>0</v>
      </c>
      <c r="Q945" s="3">
        <v>0</v>
      </c>
      <c r="R945" s="3">
        <v>0</v>
      </c>
      <c r="S945" s="15">
        <f t="shared" si="15"/>
        <v>11413</v>
      </c>
    </row>
    <row r="946" spans="1:19" ht="12.75">
      <c r="A946" s="2" t="s">
        <v>53</v>
      </c>
      <c r="B946" s="61" t="s">
        <v>198</v>
      </c>
      <c r="C946" s="4">
        <v>1</v>
      </c>
      <c r="D946" s="5">
        <v>500</v>
      </c>
      <c r="E946" s="2" t="s">
        <v>22</v>
      </c>
      <c r="F946" s="2" t="s">
        <v>12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15">
        <f t="shared" si="15"/>
        <v>0</v>
      </c>
    </row>
    <row r="947" spans="1:19" ht="12.75">
      <c r="A947" s="2" t="s">
        <v>28</v>
      </c>
      <c r="B947" s="2" t="s">
        <v>198</v>
      </c>
      <c r="C947" s="4">
        <v>1</v>
      </c>
      <c r="D947" s="5">
        <v>100</v>
      </c>
      <c r="E947" s="2" t="s">
        <v>29</v>
      </c>
      <c r="F947" s="2" t="s">
        <v>12</v>
      </c>
      <c r="G947" s="3">
        <v>402</v>
      </c>
      <c r="H947" s="3">
        <v>2810</v>
      </c>
      <c r="I947" s="3">
        <v>742</v>
      </c>
      <c r="J947" s="3">
        <v>1305</v>
      </c>
      <c r="K947" s="3">
        <v>1022</v>
      </c>
      <c r="L947" s="3">
        <v>770</v>
      </c>
      <c r="M947" s="3">
        <v>1520</v>
      </c>
      <c r="N947" s="3">
        <v>525</v>
      </c>
      <c r="O947" s="3">
        <v>1230</v>
      </c>
      <c r="P947" s="3">
        <v>1586</v>
      </c>
      <c r="Q947" s="3">
        <v>320</v>
      </c>
      <c r="R947" s="3">
        <v>1012</v>
      </c>
      <c r="S947" s="15">
        <f t="shared" si="15"/>
        <v>13244</v>
      </c>
    </row>
    <row r="948" spans="1:19" ht="12.75">
      <c r="A948" s="2" t="s">
        <v>28</v>
      </c>
      <c r="B948" s="2" t="s">
        <v>198</v>
      </c>
      <c r="C948" s="4">
        <v>1</v>
      </c>
      <c r="D948" s="5">
        <v>100</v>
      </c>
      <c r="E948" s="2" t="s">
        <v>30</v>
      </c>
      <c r="F948" s="2" t="s">
        <v>12</v>
      </c>
      <c r="G948" s="3">
        <v>180</v>
      </c>
      <c r="H948" s="3">
        <v>3625</v>
      </c>
      <c r="I948" s="3">
        <v>1560</v>
      </c>
      <c r="J948" s="3">
        <v>2610</v>
      </c>
      <c r="K948" s="3">
        <v>1900</v>
      </c>
      <c r="L948" s="3">
        <v>1000</v>
      </c>
      <c r="M948" s="3">
        <v>4300</v>
      </c>
      <c r="N948" s="3">
        <v>2595</v>
      </c>
      <c r="O948" s="3">
        <v>810</v>
      </c>
      <c r="P948" s="3">
        <v>4405</v>
      </c>
      <c r="Q948" s="3">
        <v>1905</v>
      </c>
      <c r="R948" s="3">
        <v>2005</v>
      </c>
      <c r="S948" s="15">
        <f t="shared" si="15"/>
        <v>26895</v>
      </c>
    </row>
    <row r="949" spans="1:19" ht="12.75">
      <c r="A949" s="2" t="s">
        <v>28</v>
      </c>
      <c r="B949" s="2" t="s">
        <v>198</v>
      </c>
      <c r="C949" s="4">
        <v>1</v>
      </c>
      <c r="D949" s="5">
        <v>100</v>
      </c>
      <c r="E949" s="2" t="s">
        <v>74</v>
      </c>
      <c r="F949" s="2" t="s">
        <v>12</v>
      </c>
      <c r="G949" s="3">
        <v>810</v>
      </c>
      <c r="H949" s="3">
        <v>360</v>
      </c>
      <c r="I949" s="3">
        <v>3420</v>
      </c>
      <c r="J949" s="3">
        <v>1440</v>
      </c>
      <c r="K949" s="3">
        <v>1080</v>
      </c>
      <c r="L949" s="3">
        <v>330</v>
      </c>
      <c r="M949" s="3">
        <v>1740</v>
      </c>
      <c r="N949" s="3">
        <v>1780</v>
      </c>
      <c r="O949" s="3">
        <v>3810</v>
      </c>
      <c r="P949" s="3">
        <v>3150</v>
      </c>
      <c r="Q949" s="3">
        <v>1530</v>
      </c>
      <c r="R949" s="3">
        <v>2230</v>
      </c>
      <c r="S949" s="15">
        <f t="shared" si="15"/>
        <v>21680</v>
      </c>
    </row>
    <row r="950" spans="1:19" ht="12.75">
      <c r="A950" s="2" t="s">
        <v>28</v>
      </c>
      <c r="B950" s="61" t="s">
        <v>198</v>
      </c>
      <c r="C950" s="4">
        <v>1</v>
      </c>
      <c r="D950" s="5">
        <v>120</v>
      </c>
      <c r="E950" s="2" t="s">
        <v>29</v>
      </c>
      <c r="F950" s="2" t="s">
        <v>12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15">
        <f t="shared" si="15"/>
        <v>0</v>
      </c>
    </row>
    <row r="951" spans="1:19" ht="12.75">
      <c r="A951" s="2" t="s">
        <v>28</v>
      </c>
      <c r="B951" s="61" t="s">
        <v>198</v>
      </c>
      <c r="C951" s="4">
        <v>1</v>
      </c>
      <c r="D951" s="5">
        <v>500</v>
      </c>
      <c r="E951" s="2" t="s">
        <v>30</v>
      </c>
      <c r="F951" s="2" t="s">
        <v>12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15">
        <f t="shared" si="15"/>
        <v>0</v>
      </c>
    </row>
    <row r="952" spans="1:19" ht="12.75">
      <c r="A952" s="2" t="s">
        <v>69</v>
      </c>
      <c r="B952" s="2" t="s">
        <v>198</v>
      </c>
      <c r="C952" s="4">
        <v>1</v>
      </c>
      <c r="D952" s="5">
        <v>100</v>
      </c>
      <c r="E952" s="2" t="s">
        <v>70</v>
      </c>
      <c r="F952" s="2" t="s">
        <v>12</v>
      </c>
      <c r="G952" s="3">
        <v>1500</v>
      </c>
      <c r="H952" s="3">
        <v>2070</v>
      </c>
      <c r="I952" s="3">
        <v>2340</v>
      </c>
      <c r="J952" s="3">
        <v>1530</v>
      </c>
      <c r="K952" s="3">
        <v>1530</v>
      </c>
      <c r="L952" s="3">
        <v>2530</v>
      </c>
      <c r="M952" s="3">
        <v>3120</v>
      </c>
      <c r="N952" s="3">
        <v>1515</v>
      </c>
      <c r="O952" s="3">
        <v>2255</v>
      </c>
      <c r="P952" s="3">
        <v>1030</v>
      </c>
      <c r="Q952" s="3">
        <v>1365</v>
      </c>
      <c r="R952" s="3">
        <v>1230</v>
      </c>
      <c r="S952" s="15">
        <f t="shared" si="15"/>
        <v>22015</v>
      </c>
    </row>
    <row r="953" spans="1:19" ht="12.75">
      <c r="A953" s="2" t="s">
        <v>67</v>
      </c>
      <c r="B953" s="2" t="s">
        <v>198</v>
      </c>
      <c r="C953" s="4">
        <v>1</v>
      </c>
      <c r="D953" s="5">
        <v>100</v>
      </c>
      <c r="E953" s="2" t="s">
        <v>68</v>
      </c>
      <c r="F953" s="2" t="s">
        <v>12</v>
      </c>
      <c r="G953" s="3">
        <v>930</v>
      </c>
      <c r="H953" s="3">
        <v>720</v>
      </c>
      <c r="I953" s="3">
        <v>1480</v>
      </c>
      <c r="J953" s="3">
        <v>1020</v>
      </c>
      <c r="K953" s="3">
        <v>270</v>
      </c>
      <c r="L953" s="3">
        <v>1170</v>
      </c>
      <c r="M953" s="3">
        <v>1090</v>
      </c>
      <c r="N953" s="3">
        <v>2170</v>
      </c>
      <c r="O953" s="3">
        <v>1460</v>
      </c>
      <c r="P953" s="3">
        <v>1250</v>
      </c>
      <c r="Q953" s="3">
        <v>930</v>
      </c>
      <c r="R953" s="3">
        <v>1200</v>
      </c>
      <c r="S953" s="15">
        <f t="shared" si="15"/>
        <v>13690</v>
      </c>
    </row>
    <row r="954" spans="1:19" ht="12.75">
      <c r="A954" s="2" t="s">
        <v>173</v>
      </c>
      <c r="B954" s="2" t="s">
        <v>198</v>
      </c>
      <c r="C954" s="4">
        <v>1</v>
      </c>
      <c r="D954" s="5">
        <v>100</v>
      </c>
      <c r="E954" s="2" t="s">
        <v>174</v>
      </c>
      <c r="F954" s="2" t="s">
        <v>12</v>
      </c>
      <c r="G954" s="3">
        <v>100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15">
        <f t="shared" si="15"/>
        <v>100</v>
      </c>
    </row>
    <row r="955" spans="1:19" ht="12.75">
      <c r="A955" s="2" t="s">
        <v>7</v>
      </c>
      <c r="B955" s="61" t="s">
        <v>198</v>
      </c>
      <c r="C955" s="4">
        <v>1</v>
      </c>
      <c r="D955" s="5">
        <v>25</v>
      </c>
      <c r="E955" s="2" t="s">
        <v>13</v>
      </c>
      <c r="F955" s="2" t="s">
        <v>12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15">
        <f t="shared" si="15"/>
        <v>0</v>
      </c>
    </row>
    <row r="956" spans="1:19" ht="12.75">
      <c r="A956" s="2" t="s">
        <v>7</v>
      </c>
      <c r="B956" s="2" t="s">
        <v>198</v>
      </c>
      <c r="C956" s="4">
        <v>1</v>
      </c>
      <c r="D956" s="5">
        <v>100</v>
      </c>
      <c r="E956" s="2" t="s">
        <v>13</v>
      </c>
      <c r="F956" s="2" t="s">
        <v>12</v>
      </c>
      <c r="G956" s="3">
        <v>795</v>
      </c>
      <c r="H956" s="3">
        <v>1510</v>
      </c>
      <c r="I956" s="3">
        <v>200</v>
      </c>
      <c r="J956" s="3">
        <v>900</v>
      </c>
      <c r="K956" s="3">
        <v>900</v>
      </c>
      <c r="L956" s="3">
        <v>610</v>
      </c>
      <c r="M956" s="3">
        <v>720</v>
      </c>
      <c r="N956" s="3">
        <v>410</v>
      </c>
      <c r="O956" s="3">
        <v>1150</v>
      </c>
      <c r="P956" s="3">
        <v>150</v>
      </c>
      <c r="Q956" s="3">
        <v>655</v>
      </c>
      <c r="R956" s="3">
        <v>430</v>
      </c>
      <c r="S956" s="15">
        <f t="shared" si="15"/>
        <v>8430</v>
      </c>
    </row>
    <row r="957" spans="1:19" ht="12.75">
      <c r="A957" s="2" t="s">
        <v>7</v>
      </c>
      <c r="B957" s="2" t="s">
        <v>198</v>
      </c>
      <c r="C957" s="4">
        <v>1</v>
      </c>
      <c r="D957" s="5">
        <v>100</v>
      </c>
      <c r="E957" s="2" t="s">
        <v>11</v>
      </c>
      <c r="F957" s="2" t="s">
        <v>12</v>
      </c>
      <c r="G957" s="3">
        <v>0</v>
      </c>
      <c r="H957" s="3">
        <v>630</v>
      </c>
      <c r="I957" s="3">
        <v>0</v>
      </c>
      <c r="J957" s="3">
        <v>450</v>
      </c>
      <c r="K957" s="3">
        <v>270</v>
      </c>
      <c r="L957" s="3">
        <v>0</v>
      </c>
      <c r="M957" s="3">
        <v>450</v>
      </c>
      <c r="N957" s="3">
        <v>360</v>
      </c>
      <c r="O957" s="3">
        <v>50</v>
      </c>
      <c r="P957" s="3">
        <v>90</v>
      </c>
      <c r="Q957" s="3">
        <v>0</v>
      </c>
      <c r="R957" s="3">
        <v>120</v>
      </c>
      <c r="S957" s="15">
        <f t="shared" si="15"/>
        <v>2420</v>
      </c>
    </row>
    <row r="958" spans="1:19" ht="12.75">
      <c r="A958" s="2" t="s">
        <v>7</v>
      </c>
      <c r="B958" s="61" t="s">
        <v>198</v>
      </c>
      <c r="C958" s="4">
        <v>1</v>
      </c>
      <c r="D958" s="5">
        <v>250</v>
      </c>
      <c r="E958" s="2" t="s">
        <v>14</v>
      </c>
      <c r="F958" s="2" t="s">
        <v>12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15">
        <f t="shared" si="15"/>
        <v>0</v>
      </c>
    </row>
    <row r="959" spans="1:19" ht="12.75">
      <c r="A959" s="2" t="s">
        <v>149</v>
      </c>
      <c r="B959" s="2" t="s">
        <v>198</v>
      </c>
      <c r="C959" s="4">
        <v>1</v>
      </c>
      <c r="D959" s="5">
        <v>100</v>
      </c>
      <c r="E959" s="2" t="s">
        <v>13</v>
      </c>
      <c r="F959" s="2" t="s">
        <v>12</v>
      </c>
      <c r="G959" s="3">
        <v>2670</v>
      </c>
      <c r="H959" s="3">
        <v>1350</v>
      </c>
      <c r="I959" s="3">
        <v>4492</v>
      </c>
      <c r="J959" s="3">
        <v>2830</v>
      </c>
      <c r="K959" s="3">
        <v>2190</v>
      </c>
      <c r="L959" s="3">
        <v>3400</v>
      </c>
      <c r="M959" s="3">
        <v>2870</v>
      </c>
      <c r="N959" s="3">
        <v>2500</v>
      </c>
      <c r="O959" s="3">
        <v>3020</v>
      </c>
      <c r="P959" s="3">
        <v>3870</v>
      </c>
      <c r="Q959" s="3">
        <v>3940</v>
      </c>
      <c r="R959" s="3">
        <v>3588</v>
      </c>
      <c r="S959" s="15">
        <f t="shared" si="15"/>
        <v>36720</v>
      </c>
    </row>
    <row r="960" spans="1:19" ht="12.75">
      <c r="A960" s="2" t="s">
        <v>149</v>
      </c>
      <c r="B960" s="2" t="s">
        <v>198</v>
      </c>
      <c r="C960" s="4">
        <v>1</v>
      </c>
      <c r="D960" s="5">
        <v>100</v>
      </c>
      <c r="E960" s="2" t="s">
        <v>150</v>
      </c>
      <c r="F960" s="2" t="s">
        <v>12</v>
      </c>
      <c r="G960" s="3">
        <v>1140</v>
      </c>
      <c r="H960" s="3">
        <v>1290</v>
      </c>
      <c r="I960" s="3">
        <v>2170</v>
      </c>
      <c r="J960" s="3">
        <v>1935</v>
      </c>
      <c r="K960" s="3">
        <v>600</v>
      </c>
      <c r="L960" s="3">
        <v>1620</v>
      </c>
      <c r="M960" s="3">
        <v>2070</v>
      </c>
      <c r="N960" s="3">
        <v>1800</v>
      </c>
      <c r="O960" s="3">
        <v>1620</v>
      </c>
      <c r="P960" s="3">
        <v>840</v>
      </c>
      <c r="Q960" s="3">
        <v>750</v>
      </c>
      <c r="R960" s="3">
        <v>2850</v>
      </c>
      <c r="S960" s="15">
        <f t="shared" si="15"/>
        <v>18685</v>
      </c>
    </row>
    <row r="961" spans="1:19" ht="12.75">
      <c r="A961" s="2" t="s">
        <v>149</v>
      </c>
      <c r="B961" s="2" t="s">
        <v>198</v>
      </c>
      <c r="C961" s="4">
        <v>1</v>
      </c>
      <c r="D961" s="5">
        <v>100</v>
      </c>
      <c r="E961" s="2" t="s">
        <v>11</v>
      </c>
      <c r="F961" s="2" t="s">
        <v>12</v>
      </c>
      <c r="G961" s="3">
        <v>1440</v>
      </c>
      <c r="H961" s="3">
        <v>1785</v>
      </c>
      <c r="I961" s="3">
        <v>990</v>
      </c>
      <c r="J961" s="3">
        <v>2895</v>
      </c>
      <c r="K961" s="3">
        <v>3255</v>
      </c>
      <c r="L961" s="3">
        <v>1770</v>
      </c>
      <c r="M961" s="3">
        <v>2285</v>
      </c>
      <c r="N961" s="3">
        <v>3855</v>
      </c>
      <c r="O961" s="3">
        <v>1528</v>
      </c>
      <c r="P961" s="3">
        <v>1900</v>
      </c>
      <c r="Q961" s="3">
        <v>4265</v>
      </c>
      <c r="R961" s="3">
        <v>1222</v>
      </c>
      <c r="S961" s="15">
        <f t="shared" si="15"/>
        <v>27190</v>
      </c>
    </row>
    <row r="962" spans="1:19" ht="12.75">
      <c r="A962" s="2" t="s">
        <v>137</v>
      </c>
      <c r="B962" s="61" t="s">
        <v>198</v>
      </c>
      <c r="C962" s="4">
        <v>1</v>
      </c>
      <c r="D962" s="5">
        <v>30</v>
      </c>
      <c r="E962" s="2" t="s">
        <v>59</v>
      </c>
      <c r="F962" s="2" t="s">
        <v>12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15">
        <f t="shared" si="15"/>
        <v>0</v>
      </c>
    </row>
    <row r="963" spans="1:19" ht="12.75">
      <c r="A963" s="2" t="s">
        <v>137</v>
      </c>
      <c r="B963" s="2" t="s">
        <v>198</v>
      </c>
      <c r="C963" s="4">
        <v>1</v>
      </c>
      <c r="D963" s="5">
        <v>100</v>
      </c>
      <c r="E963" s="2" t="s">
        <v>55</v>
      </c>
      <c r="F963" s="2" t="s">
        <v>12</v>
      </c>
      <c r="G963" s="3">
        <v>1260</v>
      </c>
      <c r="H963" s="3">
        <v>1200</v>
      </c>
      <c r="I963" s="3">
        <v>750</v>
      </c>
      <c r="J963" s="3">
        <v>990</v>
      </c>
      <c r="K963" s="3">
        <v>1440</v>
      </c>
      <c r="L963" s="3">
        <v>1350</v>
      </c>
      <c r="M963" s="3">
        <v>540</v>
      </c>
      <c r="N963" s="3">
        <v>1470</v>
      </c>
      <c r="O963" s="3">
        <v>720</v>
      </c>
      <c r="P963" s="3">
        <v>810</v>
      </c>
      <c r="Q963" s="3">
        <v>570</v>
      </c>
      <c r="R963" s="3">
        <v>420</v>
      </c>
      <c r="S963" s="15">
        <f t="shared" si="15"/>
        <v>11520</v>
      </c>
    </row>
    <row r="964" spans="1:19" ht="12.75">
      <c r="A964" s="2" t="s">
        <v>137</v>
      </c>
      <c r="B964" s="2" t="s">
        <v>198</v>
      </c>
      <c r="C964" s="4">
        <v>1</v>
      </c>
      <c r="D964" s="5">
        <v>100</v>
      </c>
      <c r="E964" s="2" t="s">
        <v>59</v>
      </c>
      <c r="F964" s="2" t="s">
        <v>12</v>
      </c>
      <c r="G964" s="3">
        <v>480</v>
      </c>
      <c r="H964" s="3">
        <v>90</v>
      </c>
      <c r="I964" s="3">
        <v>690</v>
      </c>
      <c r="J964" s="3">
        <v>360</v>
      </c>
      <c r="K964" s="3">
        <v>540</v>
      </c>
      <c r="L964" s="3">
        <v>180</v>
      </c>
      <c r="M964" s="3">
        <v>270</v>
      </c>
      <c r="N964" s="3">
        <v>555</v>
      </c>
      <c r="O964" s="3">
        <v>1350</v>
      </c>
      <c r="P964" s="3">
        <v>600</v>
      </c>
      <c r="Q964" s="3">
        <v>450</v>
      </c>
      <c r="R964" s="3">
        <v>1350</v>
      </c>
      <c r="S964" s="15">
        <f t="shared" si="15"/>
        <v>6915</v>
      </c>
    </row>
    <row r="965" spans="1:19" ht="12.75">
      <c r="A965" s="2" t="s">
        <v>137</v>
      </c>
      <c r="B965" s="61" t="s">
        <v>198</v>
      </c>
      <c r="C965" s="4">
        <v>1</v>
      </c>
      <c r="D965" s="5">
        <v>120</v>
      </c>
      <c r="E965" s="2" t="s">
        <v>59</v>
      </c>
      <c r="F965" s="2" t="s">
        <v>12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15">
        <f t="shared" si="15"/>
        <v>0</v>
      </c>
    </row>
    <row r="966" spans="1:19" ht="12.75">
      <c r="A966" s="2" t="s">
        <v>46</v>
      </c>
      <c r="B966" s="61" t="s">
        <v>198</v>
      </c>
      <c r="C966" s="4">
        <v>1</v>
      </c>
      <c r="D966" s="5">
        <v>30</v>
      </c>
      <c r="E966" s="2" t="s">
        <v>169</v>
      </c>
      <c r="F966" s="2" t="s">
        <v>12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15">
        <f t="shared" si="15"/>
        <v>0</v>
      </c>
    </row>
    <row r="967" spans="1:19" ht="12.75">
      <c r="A967" s="2" t="s">
        <v>46</v>
      </c>
      <c r="B967" s="2" t="s">
        <v>198</v>
      </c>
      <c r="C967" s="4">
        <v>1</v>
      </c>
      <c r="D967" s="5">
        <v>100</v>
      </c>
      <c r="E967" s="2" t="s">
        <v>169</v>
      </c>
      <c r="F967" s="2" t="s">
        <v>12</v>
      </c>
      <c r="G967" s="3">
        <v>180</v>
      </c>
      <c r="H967" s="3">
        <v>300</v>
      </c>
      <c r="I967" s="3">
        <v>30</v>
      </c>
      <c r="J967" s="3">
        <v>750</v>
      </c>
      <c r="K967" s="3">
        <v>120</v>
      </c>
      <c r="L967" s="3">
        <v>660</v>
      </c>
      <c r="M967" s="3">
        <v>210</v>
      </c>
      <c r="N967" s="3">
        <v>420</v>
      </c>
      <c r="O967" s="3">
        <v>480</v>
      </c>
      <c r="P967" s="3">
        <v>400</v>
      </c>
      <c r="Q967" s="3">
        <v>690</v>
      </c>
      <c r="R967" s="3">
        <v>230</v>
      </c>
      <c r="S967" s="15">
        <f t="shared" si="15"/>
        <v>4470</v>
      </c>
    </row>
    <row r="968" spans="1:19" ht="12.75">
      <c r="A968" s="2" t="s">
        <v>48</v>
      </c>
      <c r="B968" s="61" t="s">
        <v>198</v>
      </c>
      <c r="C968" s="4">
        <v>1</v>
      </c>
      <c r="D968" s="5">
        <v>100</v>
      </c>
      <c r="E968" s="2" t="s">
        <v>49</v>
      </c>
      <c r="F968" s="2" t="s">
        <v>12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15">
        <f t="shared" si="15"/>
        <v>0</v>
      </c>
    </row>
    <row r="969" spans="1:19" ht="12.75">
      <c r="A969" s="2" t="s">
        <v>158</v>
      </c>
      <c r="B969" s="61" t="s">
        <v>198</v>
      </c>
      <c r="C969" s="4">
        <v>1</v>
      </c>
      <c r="D969" s="5">
        <v>100</v>
      </c>
      <c r="E969" s="2" t="s">
        <v>159</v>
      </c>
      <c r="F969" s="2" t="s">
        <v>12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15">
        <f t="shared" si="15"/>
        <v>0</v>
      </c>
    </row>
    <row r="970" spans="1:19" ht="12.75">
      <c r="A970" s="2" t="s">
        <v>178</v>
      </c>
      <c r="B970" s="2" t="s">
        <v>198</v>
      </c>
      <c r="C970" s="4">
        <v>1</v>
      </c>
      <c r="D970" s="5">
        <v>100</v>
      </c>
      <c r="E970" s="2" t="s">
        <v>179</v>
      </c>
      <c r="F970" s="2" t="s">
        <v>12</v>
      </c>
      <c r="G970" s="3">
        <v>0</v>
      </c>
      <c r="H970" s="3">
        <v>0</v>
      </c>
      <c r="I970" s="3">
        <v>0</v>
      </c>
      <c r="J970" s="3">
        <v>540</v>
      </c>
      <c r="K970" s="3">
        <v>0</v>
      </c>
      <c r="L970" s="3">
        <v>360</v>
      </c>
      <c r="M970" s="3">
        <v>540</v>
      </c>
      <c r="N970" s="3">
        <v>0</v>
      </c>
      <c r="O970" s="3">
        <v>0</v>
      </c>
      <c r="P970" s="3">
        <v>270</v>
      </c>
      <c r="Q970" s="3">
        <v>540</v>
      </c>
      <c r="R970" s="3">
        <v>180</v>
      </c>
      <c r="S970" s="15">
        <f t="shared" si="15"/>
        <v>2430</v>
      </c>
    </row>
    <row r="971" spans="1:19" ht="12.75">
      <c r="A971" s="2" t="s">
        <v>184</v>
      </c>
      <c r="B971" s="61" t="s">
        <v>198</v>
      </c>
      <c r="C971" s="4">
        <v>1</v>
      </c>
      <c r="D971" s="5">
        <v>100</v>
      </c>
      <c r="E971" s="2" t="s">
        <v>185</v>
      </c>
      <c r="F971" s="2" t="s">
        <v>12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15">
        <f t="shared" si="15"/>
        <v>0</v>
      </c>
    </row>
    <row r="972" spans="1:19" ht="12.75">
      <c r="A972" s="2" t="s">
        <v>182</v>
      </c>
      <c r="B972" s="61" t="s">
        <v>198</v>
      </c>
      <c r="C972" s="4">
        <v>1</v>
      </c>
      <c r="D972" s="5">
        <v>100</v>
      </c>
      <c r="E972" s="2" t="s">
        <v>183</v>
      </c>
      <c r="F972" s="2" t="s">
        <v>12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15">
        <f t="shared" si="15"/>
        <v>0</v>
      </c>
    </row>
    <row r="973" spans="1:19" ht="12.75">
      <c r="A973" s="2" t="s">
        <v>163</v>
      </c>
      <c r="B973" s="61" t="s">
        <v>198</v>
      </c>
      <c r="C973" s="4">
        <v>1</v>
      </c>
      <c r="D973" s="5">
        <v>100</v>
      </c>
      <c r="E973" s="2" t="s">
        <v>29</v>
      </c>
      <c r="F973" s="2" t="s">
        <v>12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15">
        <f t="shared" si="15"/>
        <v>0</v>
      </c>
    </row>
    <row r="974" spans="1:19" ht="12.75">
      <c r="A974" s="2" t="s">
        <v>15</v>
      </c>
      <c r="B974" s="61" t="s">
        <v>198</v>
      </c>
      <c r="C974" s="4">
        <v>1</v>
      </c>
      <c r="D974" s="5">
        <v>12</v>
      </c>
      <c r="E974" s="2" t="s">
        <v>55</v>
      </c>
      <c r="F974" s="2" t="s">
        <v>62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15">
        <f t="shared" si="15"/>
        <v>0</v>
      </c>
    </row>
    <row r="975" spans="1:19" ht="12.75">
      <c r="A975" s="2" t="s">
        <v>15</v>
      </c>
      <c r="B975" s="61" t="s">
        <v>198</v>
      </c>
      <c r="C975" s="4">
        <v>1</v>
      </c>
      <c r="D975" s="5">
        <v>12</v>
      </c>
      <c r="E975" s="2" t="s">
        <v>59</v>
      </c>
      <c r="F975" s="2" t="s">
        <v>62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15">
        <f t="shared" si="15"/>
        <v>0</v>
      </c>
    </row>
    <row r="976" spans="1:19" ht="12.75">
      <c r="A976" s="2" t="s">
        <v>15</v>
      </c>
      <c r="B976" s="2" t="s">
        <v>198</v>
      </c>
      <c r="C976" s="4">
        <v>1</v>
      </c>
      <c r="D976" s="5">
        <v>12</v>
      </c>
      <c r="E976" s="2" t="s">
        <v>22</v>
      </c>
      <c r="F976" s="2" t="s">
        <v>62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60</v>
      </c>
      <c r="N976" s="3">
        <v>96</v>
      </c>
      <c r="O976" s="3">
        <v>480</v>
      </c>
      <c r="P976" s="3">
        <v>0</v>
      </c>
      <c r="Q976" s="3">
        <v>324</v>
      </c>
      <c r="R976" s="3">
        <v>720</v>
      </c>
      <c r="S976" s="15">
        <f t="shared" si="15"/>
        <v>1680</v>
      </c>
    </row>
    <row r="977" spans="1:19" ht="12.75">
      <c r="A977" s="2" t="s">
        <v>28</v>
      </c>
      <c r="B977" s="2" t="s">
        <v>198</v>
      </c>
      <c r="C977" s="4">
        <v>1</v>
      </c>
      <c r="D977" s="5">
        <v>6</v>
      </c>
      <c r="E977" s="2" t="s">
        <v>157</v>
      </c>
      <c r="F977" s="2" t="s">
        <v>62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12</v>
      </c>
      <c r="R977" s="3">
        <v>0</v>
      </c>
      <c r="S977" s="15">
        <f t="shared" si="15"/>
        <v>12</v>
      </c>
    </row>
    <row r="978" spans="1:19" ht="12.75">
      <c r="A978" s="2" t="s">
        <v>60</v>
      </c>
      <c r="B978" s="2" t="s">
        <v>198</v>
      </c>
      <c r="C978" s="4">
        <v>1</v>
      </c>
      <c r="D978" s="5">
        <v>12</v>
      </c>
      <c r="E978" s="2" t="s">
        <v>61</v>
      </c>
      <c r="F978" s="2" t="s">
        <v>62</v>
      </c>
      <c r="G978" s="3">
        <v>0</v>
      </c>
      <c r="H978" s="3">
        <v>60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60</v>
      </c>
      <c r="R978" s="3">
        <v>0</v>
      </c>
      <c r="S978" s="15">
        <f t="shared" si="15"/>
        <v>120</v>
      </c>
    </row>
    <row r="979" spans="1:19" ht="12.75">
      <c r="A979" s="2" t="s">
        <v>60</v>
      </c>
      <c r="B979" s="2" t="s">
        <v>198</v>
      </c>
      <c r="C979" s="4">
        <v>1</v>
      </c>
      <c r="D979" s="5">
        <v>12</v>
      </c>
      <c r="E979" s="2" t="s">
        <v>85</v>
      </c>
      <c r="F979" s="2" t="s">
        <v>62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60</v>
      </c>
      <c r="Q979" s="3">
        <v>0</v>
      </c>
      <c r="R979" s="3">
        <v>0</v>
      </c>
      <c r="S979" s="15">
        <f t="shared" si="15"/>
        <v>60</v>
      </c>
    </row>
    <row r="980" spans="1:19" ht="12.75">
      <c r="A980" s="2" t="s">
        <v>66</v>
      </c>
      <c r="B980" s="2" t="s">
        <v>198</v>
      </c>
      <c r="C980" s="4">
        <v>1</v>
      </c>
      <c r="D980" s="5">
        <v>2.5</v>
      </c>
      <c r="E980" s="2" t="s">
        <v>8</v>
      </c>
      <c r="F980" s="2" t="s">
        <v>83</v>
      </c>
      <c r="G980" s="3">
        <v>122.5</v>
      </c>
      <c r="H980" s="3">
        <v>77.5</v>
      </c>
      <c r="I980" s="3">
        <v>97.5</v>
      </c>
      <c r="J980" s="3">
        <v>125</v>
      </c>
      <c r="K980" s="3">
        <v>77.5</v>
      </c>
      <c r="L980" s="3">
        <v>102.5</v>
      </c>
      <c r="M980" s="3">
        <v>95</v>
      </c>
      <c r="N980" s="3">
        <v>70</v>
      </c>
      <c r="O980" s="3">
        <v>110</v>
      </c>
      <c r="P980" s="3">
        <v>77.5</v>
      </c>
      <c r="Q980" s="3">
        <v>77.5</v>
      </c>
      <c r="R980" s="3">
        <v>52.5</v>
      </c>
      <c r="S980" s="15">
        <f t="shared" si="15"/>
        <v>1085</v>
      </c>
    </row>
    <row r="981" spans="1:19" ht="12.75">
      <c r="A981" s="2" t="s">
        <v>93</v>
      </c>
      <c r="B981" s="2" t="s">
        <v>198</v>
      </c>
      <c r="C981" s="4">
        <v>1</v>
      </c>
      <c r="D981" s="5">
        <v>30</v>
      </c>
      <c r="E981" s="2" t="s">
        <v>11</v>
      </c>
      <c r="F981" s="2" t="s">
        <v>109</v>
      </c>
      <c r="G981" s="3">
        <v>11190</v>
      </c>
      <c r="H981" s="3">
        <v>11520</v>
      </c>
      <c r="I981" s="3">
        <v>10680</v>
      </c>
      <c r="J981" s="3">
        <v>12140</v>
      </c>
      <c r="K981" s="3">
        <v>9270</v>
      </c>
      <c r="L981" s="3">
        <v>10440</v>
      </c>
      <c r="M981" s="3">
        <v>10470</v>
      </c>
      <c r="N981" s="3">
        <v>11520</v>
      </c>
      <c r="O981" s="3">
        <v>10110</v>
      </c>
      <c r="P981" s="3">
        <v>9990</v>
      </c>
      <c r="Q981" s="3">
        <v>10770</v>
      </c>
      <c r="R981" s="3">
        <v>9750</v>
      </c>
      <c r="S981" s="15">
        <f t="shared" si="15"/>
        <v>127850</v>
      </c>
    </row>
    <row r="982" spans="1:19" ht="12.75">
      <c r="A982" s="2" t="s">
        <v>93</v>
      </c>
      <c r="B982" s="2" t="s">
        <v>198</v>
      </c>
      <c r="C982" s="4">
        <v>1</v>
      </c>
      <c r="D982" s="5">
        <v>30</v>
      </c>
      <c r="E982" s="2" t="s">
        <v>82</v>
      </c>
      <c r="F982" s="2" t="s">
        <v>109</v>
      </c>
      <c r="G982" s="3">
        <v>21090</v>
      </c>
      <c r="H982" s="3">
        <v>20670</v>
      </c>
      <c r="I982" s="3">
        <v>22890</v>
      </c>
      <c r="J982" s="3">
        <v>23580</v>
      </c>
      <c r="K982" s="3">
        <v>21480</v>
      </c>
      <c r="L982" s="3">
        <v>24060</v>
      </c>
      <c r="M982" s="3">
        <v>23070</v>
      </c>
      <c r="N982" s="3">
        <v>22650</v>
      </c>
      <c r="O982" s="3">
        <v>22150</v>
      </c>
      <c r="P982" s="3">
        <v>21637</v>
      </c>
      <c r="Q982" s="3">
        <v>21540</v>
      </c>
      <c r="R982" s="3">
        <v>21075</v>
      </c>
      <c r="S982" s="15">
        <f t="shared" si="15"/>
        <v>265892</v>
      </c>
    </row>
    <row r="983" spans="1:19" ht="12.75">
      <c r="A983" s="2" t="s">
        <v>93</v>
      </c>
      <c r="B983" s="2" t="s">
        <v>198</v>
      </c>
      <c r="C983" s="4">
        <v>1</v>
      </c>
      <c r="D983" s="5">
        <v>30</v>
      </c>
      <c r="E983" s="2" t="s">
        <v>110</v>
      </c>
      <c r="F983" s="2" t="s">
        <v>109</v>
      </c>
      <c r="G983" s="3">
        <v>13440</v>
      </c>
      <c r="H983" s="3">
        <v>14070</v>
      </c>
      <c r="I983" s="3">
        <v>15900</v>
      </c>
      <c r="J983" s="3">
        <v>13770</v>
      </c>
      <c r="K983" s="3">
        <v>13290</v>
      </c>
      <c r="L983" s="3">
        <v>15210</v>
      </c>
      <c r="M983" s="3">
        <v>13470</v>
      </c>
      <c r="N983" s="3">
        <v>13740</v>
      </c>
      <c r="O983" s="3">
        <v>13380</v>
      </c>
      <c r="P983" s="3">
        <v>13240</v>
      </c>
      <c r="Q983" s="3">
        <v>13980</v>
      </c>
      <c r="R983" s="3">
        <v>14610</v>
      </c>
      <c r="S983" s="15">
        <f t="shared" si="15"/>
        <v>168100</v>
      </c>
    </row>
    <row r="984" spans="1:19" ht="12.75">
      <c r="A984" s="2" t="s">
        <v>75</v>
      </c>
      <c r="B984" s="61" t="s">
        <v>198</v>
      </c>
      <c r="C984" s="4">
        <v>1</v>
      </c>
      <c r="D984" s="5">
        <v>1</v>
      </c>
      <c r="E984" s="2" t="s">
        <v>76</v>
      </c>
      <c r="F984" s="2" t="s">
        <v>77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15">
        <f t="shared" si="15"/>
        <v>0</v>
      </c>
    </row>
    <row r="985" spans="1:19" ht="12.75">
      <c r="A985" s="2" t="s">
        <v>75</v>
      </c>
      <c r="B985" s="61" t="s">
        <v>198</v>
      </c>
      <c r="C985" s="4">
        <v>1</v>
      </c>
      <c r="D985" s="5">
        <v>1</v>
      </c>
      <c r="E985" s="2" t="s">
        <v>78</v>
      </c>
      <c r="F985" s="2" t="s">
        <v>77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15">
        <f t="shared" si="15"/>
        <v>0</v>
      </c>
    </row>
    <row r="986" spans="1:19" ht="12.75">
      <c r="A986" s="2" t="s">
        <v>75</v>
      </c>
      <c r="B986" s="61" t="s">
        <v>198</v>
      </c>
      <c r="C986" s="4">
        <v>1</v>
      </c>
      <c r="D986" s="5">
        <v>1</v>
      </c>
      <c r="E986" s="2" t="s">
        <v>79</v>
      </c>
      <c r="F986" s="2" t="s">
        <v>77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15">
        <f t="shared" si="15"/>
        <v>0</v>
      </c>
    </row>
    <row r="987" spans="1:19" ht="12.75">
      <c r="A987" s="2" t="s">
        <v>75</v>
      </c>
      <c r="B987" s="61" t="s">
        <v>198</v>
      </c>
      <c r="C987" s="4">
        <v>1</v>
      </c>
      <c r="D987" s="5">
        <v>1</v>
      </c>
      <c r="E987" s="2" t="s">
        <v>80</v>
      </c>
      <c r="F987" s="2" t="s">
        <v>77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15">
        <f t="shared" si="15"/>
        <v>0</v>
      </c>
    </row>
    <row r="988" spans="1:19" ht="12.75">
      <c r="A988" s="2" t="s">
        <v>75</v>
      </c>
      <c r="B988" s="2" t="s">
        <v>198</v>
      </c>
      <c r="C988" s="4">
        <v>1</v>
      </c>
      <c r="D988" s="5">
        <v>5</v>
      </c>
      <c r="E988" s="2" t="s">
        <v>129</v>
      </c>
      <c r="F988" s="2" t="s">
        <v>77</v>
      </c>
      <c r="G988" s="3">
        <v>160</v>
      </c>
      <c r="H988" s="3">
        <v>425</v>
      </c>
      <c r="I988" s="3">
        <v>245</v>
      </c>
      <c r="J988" s="3">
        <v>180</v>
      </c>
      <c r="K988" s="3">
        <v>270</v>
      </c>
      <c r="L988" s="3">
        <v>200</v>
      </c>
      <c r="M988" s="3">
        <v>130</v>
      </c>
      <c r="N988" s="3">
        <v>250</v>
      </c>
      <c r="O988" s="3">
        <v>100</v>
      </c>
      <c r="P988" s="3">
        <v>155</v>
      </c>
      <c r="Q988" s="3">
        <v>390</v>
      </c>
      <c r="R988" s="3">
        <v>265</v>
      </c>
      <c r="S988" s="15">
        <f t="shared" si="15"/>
        <v>2770</v>
      </c>
    </row>
    <row r="989" spans="1:19" ht="12.75">
      <c r="A989" s="2" t="s">
        <v>75</v>
      </c>
      <c r="B989" s="2" t="s">
        <v>198</v>
      </c>
      <c r="C989" s="4">
        <v>1</v>
      </c>
      <c r="D989" s="5">
        <v>5</v>
      </c>
      <c r="E989" s="2" t="s">
        <v>76</v>
      </c>
      <c r="F989" s="2" t="s">
        <v>77</v>
      </c>
      <c r="G989" s="3">
        <v>985</v>
      </c>
      <c r="H989" s="3">
        <v>1065</v>
      </c>
      <c r="I989" s="3">
        <v>1330</v>
      </c>
      <c r="J989" s="3">
        <v>670</v>
      </c>
      <c r="K989" s="3">
        <v>705</v>
      </c>
      <c r="L989" s="3">
        <v>1375</v>
      </c>
      <c r="M989" s="3">
        <v>850</v>
      </c>
      <c r="N989" s="3">
        <v>955</v>
      </c>
      <c r="O989" s="3">
        <v>1125</v>
      </c>
      <c r="P989" s="3">
        <v>920</v>
      </c>
      <c r="Q989" s="3">
        <v>1100</v>
      </c>
      <c r="R989" s="3">
        <v>980</v>
      </c>
      <c r="S989" s="15">
        <f t="shared" si="15"/>
        <v>12060</v>
      </c>
    </row>
    <row r="990" spans="1:19" ht="12.75">
      <c r="A990" s="2" t="s">
        <v>75</v>
      </c>
      <c r="B990" s="2" t="s">
        <v>198</v>
      </c>
      <c r="C990" s="4">
        <v>1</v>
      </c>
      <c r="D990" s="5">
        <v>5</v>
      </c>
      <c r="E990" s="2" t="s">
        <v>78</v>
      </c>
      <c r="F990" s="2" t="s">
        <v>77</v>
      </c>
      <c r="G990" s="3">
        <v>1365</v>
      </c>
      <c r="H990" s="3">
        <v>1100</v>
      </c>
      <c r="I990" s="3">
        <v>1465</v>
      </c>
      <c r="J990" s="3">
        <v>1100</v>
      </c>
      <c r="K990" s="3">
        <v>1020</v>
      </c>
      <c r="L990" s="3">
        <v>1300</v>
      </c>
      <c r="M990" s="3">
        <v>1195</v>
      </c>
      <c r="N990" s="3">
        <v>1260</v>
      </c>
      <c r="O990" s="3">
        <v>1295</v>
      </c>
      <c r="P990" s="3">
        <v>1080</v>
      </c>
      <c r="Q990" s="3">
        <v>1075</v>
      </c>
      <c r="R990" s="3">
        <v>1520</v>
      </c>
      <c r="S990" s="15">
        <f t="shared" si="15"/>
        <v>14775</v>
      </c>
    </row>
    <row r="991" spans="1:19" ht="12.75">
      <c r="A991" s="2" t="s">
        <v>75</v>
      </c>
      <c r="B991" s="2" t="s">
        <v>198</v>
      </c>
      <c r="C991" s="4">
        <v>1</v>
      </c>
      <c r="D991" s="5">
        <v>5</v>
      </c>
      <c r="E991" s="2" t="s">
        <v>79</v>
      </c>
      <c r="F991" s="2" t="s">
        <v>77</v>
      </c>
      <c r="G991" s="3">
        <v>840</v>
      </c>
      <c r="H991" s="3">
        <v>760</v>
      </c>
      <c r="I991" s="3">
        <v>625</v>
      </c>
      <c r="J991" s="3">
        <v>900</v>
      </c>
      <c r="K991" s="3">
        <v>610</v>
      </c>
      <c r="L991" s="3">
        <v>835</v>
      </c>
      <c r="M991" s="3">
        <v>785</v>
      </c>
      <c r="N991" s="3">
        <v>485</v>
      </c>
      <c r="O991" s="3">
        <v>555</v>
      </c>
      <c r="P991" s="3">
        <v>870</v>
      </c>
      <c r="Q991" s="3">
        <v>755</v>
      </c>
      <c r="R991" s="3">
        <v>660</v>
      </c>
      <c r="S991" s="15">
        <f t="shared" si="15"/>
        <v>8680</v>
      </c>
    </row>
    <row r="992" spans="1:19" ht="12.75">
      <c r="A992" s="2" t="s">
        <v>75</v>
      </c>
      <c r="B992" s="2" t="s">
        <v>198</v>
      </c>
      <c r="C992" s="4">
        <v>1</v>
      </c>
      <c r="D992" s="5">
        <v>5</v>
      </c>
      <c r="E992" s="2" t="s">
        <v>80</v>
      </c>
      <c r="F992" s="2" t="s">
        <v>77</v>
      </c>
      <c r="G992" s="3">
        <v>740</v>
      </c>
      <c r="H992" s="3">
        <v>965</v>
      </c>
      <c r="I992" s="3">
        <v>885</v>
      </c>
      <c r="J992" s="3">
        <v>775</v>
      </c>
      <c r="K992" s="3">
        <v>725</v>
      </c>
      <c r="L992" s="3">
        <v>835</v>
      </c>
      <c r="M992" s="3">
        <v>615</v>
      </c>
      <c r="N992" s="3">
        <v>930</v>
      </c>
      <c r="O992" s="3">
        <v>560</v>
      </c>
      <c r="P992" s="3">
        <v>770</v>
      </c>
      <c r="Q992" s="3">
        <v>995</v>
      </c>
      <c r="R992" s="3">
        <v>715</v>
      </c>
      <c r="S992" s="15">
        <f t="shared" si="15"/>
        <v>9510</v>
      </c>
    </row>
    <row r="993" spans="1:19" ht="12.75">
      <c r="A993" s="2" t="s">
        <v>15</v>
      </c>
      <c r="B993" s="61" t="s">
        <v>198</v>
      </c>
      <c r="C993" s="4">
        <v>1</v>
      </c>
      <c r="D993" s="5">
        <v>15</v>
      </c>
      <c r="E993" s="2" t="s">
        <v>19</v>
      </c>
      <c r="F993" s="2" t="s">
        <v>10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15">
        <f t="shared" si="15"/>
        <v>0</v>
      </c>
    </row>
    <row r="994" spans="1:19" ht="12.75">
      <c r="A994" s="2" t="s">
        <v>15</v>
      </c>
      <c r="B994" s="2" t="s">
        <v>198</v>
      </c>
      <c r="C994" s="4">
        <v>1</v>
      </c>
      <c r="D994" s="5">
        <v>30</v>
      </c>
      <c r="E994" s="2" t="s">
        <v>19</v>
      </c>
      <c r="F994" s="2" t="s">
        <v>10</v>
      </c>
      <c r="G994" s="3">
        <v>0</v>
      </c>
      <c r="H994" s="3">
        <v>120</v>
      </c>
      <c r="I994" s="3">
        <v>0</v>
      </c>
      <c r="J994" s="3">
        <v>0</v>
      </c>
      <c r="K994" s="3">
        <v>120</v>
      </c>
      <c r="L994" s="3">
        <v>120</v>
      </c>
      <c r="M994" s="3">
        <v>0</v>
      </c>
      <c r="N994" s="3">
        <v>0</v>
      </c>
      <c r="O994" s="3">
        <v>30</v>
      </c>
      <c r="P994" s="3">
        <v>0</v>
      </c>
      <c r="Q994" s="3">
        <v>0</v>
      </c>
      <c r="R994" s="3">
        <v>180</v>
      </c>
      <c r="S994" s="15">
        <f t="shared" si="15"/>
        <v>570</v>
      </c>
    </row>
    <row r="995" spans="1:19" ht="12.75">
      <c r="A995" s="2" t="s">
        <v>15</v>
      </c>
      <c r="B995" s="61" t="s">
        <v>198</v>
      </c>
      <c r="C995" s="4">
        <v>1</v>
      </c>
      <c r="D995" s="5">
        <v>100</v>
      </c>
      <c r="E995" s="2" t="s">
        <v>17</v>
      </c>
      <c r="F995" s="2" t="s">
        <v>10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15">
        <f t="shared" si="15"/>
        <v>0</v>
      </c>
    </row>
    <row r="996" spans="1:19" ht="12.75">
      <c r="A996" s="2" t="s">
        <v>15</v>
      </c>
      <c r="B996" s="61" t="s">
        <v>198</v>
      </c>
      <c r="C996" s="4">
        <v>1</v>
      </c>
      <c r="D996" s="5">
        <v>100</v>
      </c>
      <c r="E996" s="2" t="s">
        <v>18</v>
      </c>
      <c r="F996" s="2" t="s">
        <v>10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15">
        <f t="shared" si="15"/>
        <v>0</v>
      </c>
    </row>
    <row r="997" spans="1:19" ht="12.75">
      <c r="A997" s="2" t="s">
        <v>15</v>
      </c>
      <c r="B997" s="61" t="s">
        <v>198</v>
      </c>
      <c r="C997" s="4">
        <v>1</v>
      </c>
      <c r="D997" s="5">
        <v>120</v>
      </c>
      <c r="E997" s="2" t="s">
        <v>19</v>
      </c>
      <c r="F997" s="2" t="s">
        <v>10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15">
        <f t="shared" si="15"/>
        <v>0</v>
      </c>
    </row>
    <row r="998" spans="1:19" ht="12.75">
      <c r="A998" s="2" t="s">
        <v>15</v>
      </c>
      <c r="B998" s="61" t="s">
        <v>198</v>
      </c>
      <c r="C998" s="4">
        <v>1</v>
      </c>
      <c r="D998" s="5">
        <v>240</v>
      </c>
      <c r="E998" s="2" t="s">
        <v>19</v>
      </c>
      <c r="F998" s="2" t="s">
        <v>10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15">
        <f t="shared" si="15"/>
        <v>0</v>
      </c>
    </row>
    <row r="999" spans="1:19" ht="12.75">
      <c r="A999" s="2" t="s">
        <v>15</v>
      </c>
      <c r="B999" s="2" t="s">
        <v>198</v>
      </c>
      <c r="C999" s="4">
        <v>1</v>
      </c>
      <c r="D999" s="5">
        <v>500</v>
      </c>
      <c r="E999" s="2" t="s">
        <v>17</v>
      </c>
      <c r="F999" s="2" t="s">
        <v>10</v>
      </c>
      <c r="G999" s="3">
        <v>0</v>
      </c>
      <c r="H999" s="3">
        <v>360</v>
      </c>
      <c r="I999" s="3">
        <v>0</v>
      </c>
      <c r="J999" s="3">
        <v>360</v>
      </c>
      <c r="K999" s="3">
        <v>0</v>
      </c>
      <c r="L999" s="3">
        <v>360</v>
      </c>
      <c r="M999" s="3">
        <v>0</v>
      </c>
      <c r="N999" s="3">
        <v>0</v>
      </c>
      <c r="O999" s="3">
        <v>360</v>
      </c>
      <c r="P999" s="3">
        <v>0</v>
      </c>
      <c r="Q999" s="3">
        <v>0</v>
      </c>
      <c r="R999" s="3">
        <v>0</v>
      </c>
      <c r="S999" s="15">
        <f t="shared" si="15"/>
        <v>1440</v>
      </c>
    </row>
    <row r="1000" spans="1:19" ht="12.75">
      <c r="A1000" s="2" t="s">
        <v>15</v>
      </c>
      <c r="B1000" s="2" t="s">
        <v>198</v>
      </c>
      <c r="C1000" s="4">
        <v>1</v>
      </c>
      <c r="D1000" s="5">
        <v>500</v>
      </c>
      <c r="E1000" s="2" t="s">
        <v>18</v>
      </c>
      <c r="F1000" s="2" t="s">
        <v>10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495</v>
      </c>
      <c r="O1000" s="3">
        <v>0</v>
      </c>
      <c r="P1000" s="3">
        <v>0</v>
      </c>
      <c r="Q1000" s="3">
        <v>0</v>
      </c>
      <c r="R1000" s="3">
        <v>0</v>
      </c>
      <c r="S1000" s="15">
        <f t="shared" si="15"/>
        <v>495</v>
      </c>
    </row>
    <row r="1001" spans="1:19" ht="12.75">
      <c r="A1001" s="2" t="s">
        <v>15</v>
      </c>
      <c r="B1001" s="61" t="s">
        <v>198</v>
      </c>
      <c r="C1001" s="4">
        <v>30</v>
      </c>
      <c r="D1001" s="5">
        <v>1</v>
      </c>
      <c r="E1001" s="2" t="s">
        <v>19</v>
      </c>
      <c r="F1001" s="2" t="s">
        <v>10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15">
        <f t="shared" si="15"/>
        <v>0</v>
      </c>
    </row>
    <row r="1002" spans="1:19" ht="12.75">
      <c r="A1002" s="2" t="s">
        <v>15</v>
      </c>
      <c r="B1002" s="61" t="s">
        <v>198</v>
      </c>
      <c r="C1002" s="4">
        <v>40</v>
      </c>
      <c r="D1002" s="5">
        <v>5</v>
      </c>
      <c r="E1002" s="2" t="s">
        <v>17</v>
      </c>
      <c r="F1002" s="2" t="s">
        <v>10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15">
        <f t="shared" si="15"/>
        <v>0</v>
      </c>
    </row>
    <row r="1003" spans="1:19" ht="12.75">
      <c r="A1003" s="2" t="s">
        <v>15</v>
      </c>
      <c r="B1003" s="61" t="s">
        <v>198</v>
      </c>
      <c r="C1003" s="4">
        <v>40</v>
      </c>
      <c r="D1003" s="5">
        <v>10</v>
      </c>
      <c r="E1003" s="2" t="s">
        <v>17</v>
      </c>
      <c r="F1003" s="2" t="s">
        <v>10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15">
        <f t="shared" si="15"/>
        <v>0</v>
      </c>
    </row>
    <row r="1004" spans="1:19" ht="12.75">
      <c r="A1004" s="2" t="s">
        <v>58</v>
      </c>
      <c r="B1004" s="61" t="s">
        <v>198</v>
      </c>
      <c r="C1004" s="4">
        <v>1</v>
      </c>
      <c r="D1004" s="5">
        <v>500</v>
      </c>
      <c r="E1004" s="2" t="s">
        <v>54</v>
      </c>
      <c r="F1004" s="2" t="s">
        <v>10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15">
        <f t="shared" si="15"/>
        <v>0</v>
      </c>
    </row>
    <row r="1005" spans="1:19" ht="12.75">
      <c r="A1005" s="2" t="s">
        <v>58</v>
      </c>
      <c r="B1005" s="61" t="s">
        <v>198</v>
      </c>
      <c r="C1005" s="4">
        <v>1</v>
      </c>
      <c r="D1005" s="5">
        <v>500</v>
      </c>
      <c r="E1005" s="2" t="s">
        <v>17</v>
      </c>
      <c r="F1005" s="2" t="s">
        <v>10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15">
        <f t="shared" si="15"/>
        <v>0</v>
      </c>
    </row>
    <row r="1006" spans="1:19" ht="12.75">
      <c r="A1006" s="2" t="s">
        <v>39</v>
      </c>
      <c r="B1006" s="61" t="s">
        <v>198</v>
      </c>
      <c r="C1006" s="4">
        <v>1</v>
      </c>
      <c r="D1006" s="5">
        <v>118</v>
      </c>
      <c r="E1006" s="2" t="s">
        <v>127</v>
      </c>
      <c r="F1006" s="2" t="s">
        <v>10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15">
        <f t="shared" si="15"/>
        <v>0</v>
      </c>
    </row>
    <row r="1007" spans="1:19" ht="12.75">
      <c r="A1007" s="2" t="s">
        <v>39</v>
      </c>
      <c r="B1007" s="61" t="s">
        <v>198</v>
      </c>
      <c r="C1007" s="4">
        <v>1</v>
      </c>
      <c r="D1007" s="5">
        <v>118</v>
      </c>
      <c r="E1007" s="2" t="s">
        <v>126</v>
      </c>
      <c r="F1007" s="2" t="s">
        <v>10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15">
        <f t="shared" si="15"/>
        <v>0</v>
      </c>
    </row>
    <row r="1008" spans="1:19" ht="12.75">
      <c r="A1008" s="2" t="s">
        <v>39</v>
      </c>
      <c r="B1008" s="2" t="s">
        <v>198</v>
      </c>
      <c r="C1008" s="4">
        <v>1</v>
      </c>
      <c r="D1008" s="5">
        <v>473</v>
      </c>
      <c r="E1008" s="2" t="s">
        <v>127</v>
      </c>
      <c r="F1008" s="2" t="s">
        <v>10</v>
      </c>
      <c r="G1008" s="3">
        <v>0</v>
      </c>
      <c r="H1008" s="3">
        <v>0</v>
      </c>
      <c r="I1008" s="3">
        <v>0</v>
      </c>
      <c r="J1008" s="3">
        <v>120</v>
      </c>
      <c r="K1008" s="3">
        <v>0</v>
      </c>
      <c r="L1008" s="3">
        <v>0</v>
      </c>
      <c r="M1008" s="3">
        <v>120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15">
        <f t="shared" si="15"/>
        <v>240</v>
      </c>
    </row>
    <row r="1009" spans="1:19" ht="12.75">
      <c r="A1009" s="2" t="s">
        <v>39</v>
      </c>
      <c r="B1009" s="2" t="s">
        <v>198</v>
      </c>
      <c r="C1009" s="4">
        <v>1</v>
      </c>
      <c r="D1009" s="5">
        <v>473</v>
      </c>
      <c r="E1009" s="2" t="s">
        <v>126</v>
      </c>
      <c r="F1009" s="2" t="s">
        <v>10</v>
      </c>
      <c r="G1009" s="3">
        <v>15350</v>
      </c>
      <c r="H1009" s="3">
        <v>9526</v>
      </c>
      <c r="I1009" s="3">
        <v>3570</v>
      </c>
      <c r="J1009" s="3">
        <v>22440</v>
      </c>
      <c r="K1009" s="3">
        <v>11085</v>
      </c>
      <c r="L1009" s="3">
        <v>4530</v>
      </c>
      <c r="M1009" s="3">
        <v>13170</v>
      </c>
      <c r="N1009" s="3">
        <v>8700</v>
      </c>
      <c r="O1009" s="3">
        <v>13920</v>
      </c>
      <c r="P1009" s="3">
        <v>12519</v>
      </c>
      <c r="Q1009" s="3">
        <v>12150</v>
      </c>
      <c r="R1009" s="3">
        <v>16019</v>
      </c>
      <c r="S1009" s="15">
        <f t="shared" si="15"/>
        <v>142979</v>
      </c>
    </row>
    <row r="1010" spans="1:19" ht="12.75">
      <c r="A1010" s="2" t="s">
        <v>39</v>
      </c>
      <c r="B1010" s="2" t="s">
        <v>198</v>
      </c>
      <c r="C1010" s="4">
        <v>1</v>
      </c>
      <c r="D1010" s="5">
        <v>473</v>
      </c>
      <c r="E1010" s="2" t="s">
        <v>194</v>
      </c>
      <c r="F1010" s="2" t="s">
        <v>10</v>
      </c>
      <c r="G1010" s="3">
        <v>0</v>
      </c>
      <c r="H1010" s="3">
        <v>0</v>
      </c>
      <c r="I1010" s="3">
        <v>1440</v>
      </c>
      <c r="J1010" s="3">
        <v>0</v>
      </c>
      <c r="K1010" s="3">
        <v>0</v>
      </c>
      <c r="L1010" s="3">
        <v>1440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15">
        <f t="shared" si="15"/>
        <v>2880</v>
      </c>
    </row>
    <row r="1011" spans="1:19" ht="12.75">
      <c r="A1011" s="2" t="s">
        <v>39</v>
      </c>
      <c r="B1011" s="2" t="s">
        <v>198</v>
      </c>
      <c r="C1011" s="4">
        <v>1</v>
      </c>
      <c r="D1011" s="5">
        <v>473</v>
      </c>
      <c r="E1011" s="2" t="s">
        <v>144</v>
      </c>
      <c r="F1011" s="2" t="s">
        <v>10</v>
      </c>
      <c r="G1011" s="3">
        <v>0</v>
      </c>
      <c r="H1011" s="3">
        <v>0</v>
      </c>
      <c r="I1011" s="3">
        <v>0</v>
      </c>
      <c r="J1011" s="3">
        <v>450</v>
      </c>
      <c r="K1011" s="3">
        <v>0</v>
      </c>
      <c r="L1011" s="3">
        <v>0</v>
      </c>
      <c r="M1011" s="3">
        <v>450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15">
        <f t="shared" si="15"/>
        <v>900</v>
      </c>
    </row>
    <row r="1012" spans="1:19" ht="12.75">
      <c r="A1012" s="2" t="s">
        <v>39</v>
      </c>
      <c r="B1012" s="61" t="s">
        <v>198</v>
      </c>
      <c r="C1012" s="4">
        <v>1</v>
      </c>
      <c r="D1012" s="5">
        <v>474</v>
      </c>
      <c r="E1012" s="2" t="s">
        <v>127</v>
      </c>
      <c r="F1012" s="2" t="s">
        <v>10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15">
        <f t="shared" si="15"/>
        <v>0</v>
      </c>
    </row>
    <row r="1013" spans="1:19" ht="12.75">
      <c r="A1013" s="2" t="s">
        <v>39</v>
      </c>
      <c r="B1013" s="61" t="s">
        <v>198</v>
      </c>
      <c r="C1013" s="4">
        <v>10</v>
      </c>
      <c r="D1013" s="5">
        <v>7.5</v>
      </c>
      <c r="E1013" s="2" t="s">
        <v>188</v>
      </c>
      <c r="F1013" s="2" t="s">
        <v>10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15">
        <f t="shared" si="15"/>
        <v>0</v>
      </c>
    </row>
    <row r="1014" spans="1:19" ht="12.75">
      <c r="A1014" s="2" t="s">
        <v>39</v>
      </c>
      <c r="B1014" s="61" t="s">
        <v>198</v>
      </c>
      <c r="C1014" s="4">
        <v>10</v>
      </c>
      <c r="D1014" s="5">
        <v>15</v>
      </c>
      <c r="E1014" s="2" t="s">
        <v>187</v>
      </c>
      <c r="F1014" s="2" t="s">
        <v>10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15">
        <f t="shared" si="15"/>
        <v>0</v>
      </c>
    </row>
    <row r="1015" spans="1:19" ht="12.75">
      <c r="A1015" s="2" t="s">
        <v>39</v>
      </c>
      <c r="B1015" s="61" t="s">
        <v>198</v>
      </c>
      <c r="C1015" s="4">
        <v>40</v>
      </c>
      <c r="D1015" s="5">
        <v>5</v>
      </c>
      <c r="E1015" s="2" t="s">
        <v>142</v>
      </c>
      <c r="F1015" s="2" t="s">
        <v>10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15">
        <f t="shared" si="15"/>
        <v>0</v>
      </c>
    </row>
    <row r="1016" spans="1:19" ht="12.75">
      <c r="A1016" s="2" t="s">
        <v>39</v>
      </c>
      <c r="B1016" s="61" t="s">
        <v>198</v>
      </c>
      <c r="C1016" s="4">
        <v>40</v>
      </c>
      <c r="D1016" s="5">
        <v>15</v>
      </c>
      <c r="E1016" s="2" t="s">
        <v>146</v>
      </c>
      <c r="F1016" s="2" t="s">
        <v>10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15">
        <f t="shared" si="15"/>
        <v>0</v>
      </c>
    </row>
    <row r="1017" spans="1:19" ht="12.75">
      <c r="A1017" s="2" t="s">
        <v>50</v>
      </c>
      <c r="B1017" s="2" t="s">
        <v>198</v>
      </c>
      <c r="C1017" s="4">
        <v>1</v>
      </c>
      <c r="D1017" s="5">
        <v>500</v>
      </c>
      <c r="E1017" s="2" t="s">
        <v>51</v>
      </c>
      <c r="F1017" s="2" t="s">
        <v>10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5400</v>
      </c>
      <c r="O1017" s="3">
        <v>0</v>
      </c>
      <c r="P1017" s="3">
        <v>0</v>
      </c>
      <c r="Q1017" s="3">
        <v>5400</v>
      </c>
      <c r="R1017" s="3">
        <v>0</v>
      </c>
      <c r="S1017" s="15">
        <f t="shared" si="15"/>
        <v>10800</v>
      </c>
    </row>
    <row r="1018" spans="1:19" ht="12.75">
      <c r="A1018" s="2" t="s">
        <v>50</v>
      </c>
      <c r="B1018" s="61" t="s">
        <v>198</v>
      </c>
      <c r="C1018" s="4">
        <v>40</v>
      </c>
      <c r="D1018" s="5">
        <v>5</v>
      </c>
      <c r="E1018" s="2" t="s">
        <v>51</v>
      </c>
      <c r="F1018" s="2" t="s">
        <v>10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15">
        <f t="shared" si="15"/>
        <v>0</v>
      </c>
    </row>
    <row r="1019" spans="1:19" ht="12.75">
      <c r="A1019" s="2" t="s">
        <v>53</v>
      </c>
      <c r="B1019" s="61" t="s">
        <v>198</v>
      </c>
      <c r="C1019" s="4">
        <v>1</v>
      </c>
      <c r="D1019" s="5">
        <v>5</v>
      </c>
      <c r="E1019" s="2" t="s">
        <v>54</v>
      </c>
      <c r="F1019" s="2" t="s">
        <v>10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15">
        <f t="shared" si="15"/>
        <v>0</v>
      </c>
    </row>
    <row r="1020" spans="1:19" ht="12.75">
      <c r="A1020" s="2" t="s">
        <v>53</v>
      </c>
      <c r="B1020" s="61" t="s">
        <v>198</v>
      </c>
      <c r="C1020" s="4">
        <v>1</v>
      </c>
      <c r="D1020" s="5">
        <v>100</v>
      </c>
      <c r="E1020" s="2" t="s">
        <v>54</v>
      </c>
      <c r="F1020" s="2" t="s">
        <v>10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15">
        <f t="shared" si="15"/>
        <v>0</v>
      </c>
    </row>
    <row r="1021" spans="1:19" ht="12.75">
      <c r="A1021" s="2" t="s">
        <v>53</v>
      </c>
      <c r="B1021" s="61" t="s">
        <v>198</v>
      </c>
      <c r="C1021" s="4">
        <v>1</v>
      </c>
      <c r="D1021" s="5">
        <v>500</v>
      </c>
      <c r="E1021" s="2" t="s">
        <v>54</v>
      </c>
      <c r="F1021" s="2" t="s">
        <v>10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  <c r="S1021" s="15">
        <f t="shared" si="15"/>
        <v>0</v>
      </c>
    </row>
    <row r="1022" spans="1:19" ht="12.75">
      <c r="A1022" s="2" t="s">
        <v>53</v>
      </c>
      <c r="B1022" s="61" t="s">
        <v>198</v>
      </c>
      <c r="C1022" s="4">
        <v>40</v>
      </c>
      <c r="D1022" s="5">
        <v>5</v>
      </c>
      <c r="E1022" s="2" t="s">
        <v>54</v>
      </c>
      <c r="F1022" s="2" t="s">
        <v>10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15">
        <f t="shared" si="15"/>
        <v>0</v>
      </c>
    </row>
    <row r="1023" spans="1:19" ht="12.75">
      <c r="A1023" s="2" t="s">
        <v>53</v>
      </c>
      <c r="B1023" s="61" t="s">
        <v>198</v>
      </c>
      <c r="C1023" s="4">
        <v>50</v>
      </c>
      <c r="D1023" s="5">
        <v>5</v>
      </c>
      <c r="E1023" s="2" t="s">
        <v>54</v>
      </c>
      <c r="F1023" s="2" t="s">
        <v>10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15">
        <f t="shared" si="15"/>
        <v>0</v>
      </c>
    </row>
    <row r="1024" spans="1:19" ht="12.75">
      <c r="A1024" s="2" t="s">
        <v>7</v>
      </c>
      <c r="B1024" s="61" t="s">
        <v>198</v>
      </c>
      <c r="C1024" s="4">
        <v>1</v>
      </c>
      <c r="D1024" s="5">
        <v>473</v>
      </c>
      <c r="E1024" s="2" t="s">
        <v>9</v>
      </c>
      <c r="F1024" s="2" t="s">
        <v>10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  <c r="S1024" s="15">
        <f t="shared" si="15"/>
        <v>0</v>
      </c>
    </row>
    <row r="1025" spans="1:19" ht="12.75">
      <c r="A1025" s="2" t="s">
        <v>7</v>
      </c>
      <c r="B1025" s="61" t="s">
        <v>198</v>
      </c>
      <c r="C1025" s="4">
        <v>1</v>
      </c>
      <c r="D1025" s="5">
        <v>500</v>
      </c>
      <c r="E1025" s="2" t="s">
        <v>9</v>
      </c>
      <c r="F1025" s="2" t="s">
        <v>10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15">
        <f t="shared" si="15"/>
        <v>0</v>
      </c>
    </row>
    <row r="1026" spans="1:19" ht="12.75">
      <c r="A1026" s="2" t="s">
        <v>15</v>
      </c>
      <c r="B1026" s="61" t="s">
        <v>198</v>
      </c>
      <c r="C1026" s="4">
        <v>1</v>
      </c>
      <c r="D1026" s="5">
        <v>10</v>
      </c>
      <c r="E1026" s="2" t="s">
        <v>22</v>
      </c>
      <c r="F1026" s="2" t="s">
        <v>24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15">
        <f t="shared" si="15"/>
        <v>0</v>
      </c>
    </row>
    <row r="1027" spans="1:19" ht="12.75">
      <c r="A1027" s="2" t="s">
        <v>15</v>
      </c>
      <c r="B1027" s="2" t="s">
        <v>198</v>
      </c>
      <c r="C1027" s="4">
        <v>1</v>
      </c>
      <c r="D1027" s="5">
        <v>100</v>
      </c>
      <c r="E1027" s="2" t="s">
        <v>20</v>
      </c>
      <c r="F1027" s="2" t="s">
        <v>24</v>
      </c>
      <c r="G1027" s="3">
        <v>2550</v>
      </c>
      <c r="H1027" s="3">
        <v>1950</v>
      </c>
      <c r="I1027" s="3">
        <v>2310</v>
      </c>
      <c r="J1027" s="3">
        <v>3438</v>
      </c>
      <c r="K1027" s="3">
        <v>1252</v>
      </c>
      <c r="L1027" s="3">
        <v>2898</v>
      </c>
      <c r="M1027" s="3">
        <v>2160</v>
      </c>
      <c r="N1027" s="3">
        <v>1564</v>
      </c>
      <c r="O1027" s="3">
        <v>2190</v>
      </c>
      <c r="P1027" s="3">
        <v>1610</v>
      </c>
      <c r="Q1027" s="3">
        <v>2649</v>
      </c>
      <c r="R1027" s="3">
        <v>2292</v>
      </c>
      <c r="S1027" s="15">
        <f t="shared" si="15"/>
        <v>26863</v>
      </c>
    </row>
    <row r="1028" spans="1:19" ht="12.75">
      <c r="A1028" s="2" t="s">
        <v>15</v>
      </c>
      <c r="B1028" s="2" t="s">
        <v>198</v>
      </c>
      <c r="C1028" s="4">
        <v>1</v>
      </c>
      <c r="D1028" s="5">
        <v>100</v>
      </c>
      <c r="E1028" s="2" t="s">
        <v>22</v>
      </c>
      <c r="F1028" s="2" t="s">
        <v>24</v>
      </c>
      <c r="G1028" s="3">
        <v>1860</v>
      </c>
      <c r="H1028" s="3">
        <v>2430</v>
      </c>
      <c r="I1028" s="3">
        <v>3780</v>
      </c>
      <c r="J1028" s="3">
        <v>1796</v>
      </c>
      <c r="K1028" s="3">
        <v>3566</v>
      </c>
      <c r="L1028" s="3">
        <v>2820</v>
      </c>
      <c r="M1028" s="3">
        <v>2130</v>
      </c>
      <c r="N1028" s="3">
        <v>2696</v>
      </c>
      <c r="O1028" s="3">
        <v>2574</v>
      </c>
      <c r="P1028" s="3">
        <v>2280</v>
      </c>
      <c r="Q1028" s="3">
        <v>3032</v>
      </c>
      <c r="R1028" s="3">
        <v>2700</v>
      </c>
      <c r="S1028" s="15">
        <f t="shared" si="15"/>
        <v>31664</v>
      </c>
    </row>
    <row r="1029" spans="1:19" ht="12.75">
      <c r="A1029" s="2" t="s">
        <v>15</v>
      </c>
      <c r="B1029" s="2" t="s">
        <v>198</v>
      </c>
      <c r="C1029" s="4">
        <v>1</v>
      </c>
      <c r="D1029" s="5">
        <v>100</v>
      </c>
      <c r="E1029" s="2" t="s">
        <v>26</v>
      </c>
      <c r="F1029" s="2" t="s">
        <v>24</v>
      </c>
      <c r="G1029" s="3">
        <v>1940</v>
      </c>
      <c r="H1029" s="3">
        <v>1290</v>
      </c>
      <c r="I1029" s="3">
        <v>950</v>
      </c>
      <c r="J1029" s="3">
        <v>1950</v>
      </c>
      <c r="K1029" s="3">
        <v>1500</v>
      </c>
      <c r="L1029" s="3">
        <v>510</v>
      </c>
      <c r="M1029" s="3">
        <v>2370</v>
      </c>
      <c r="N1029" s="3">
        <v>1800</v>
      </c>
      <c r="O1029" s="3">
        <v>270</v>
      </c>
      <c r="P1029" s="3">
        <v>960</v>
      </c>
      <c r="Q1029" s="3">
        <v>810</v>
      </c>
      <c r="R1029" s="3">
        <v>1410</v>
      </c>
      <c r="S1029" s="15">
        <f t="shared" si="15"/>
        <v>15760</v>
      </c>
    </row>
    <row r="1030" spans="1:19" ht="12.75">
      <c r="A1030" s="2" t="s">
        <v>15</v>
      </c>
      <c r="B1030" s="2" t="s">
        <v>198</v>
      </c>
      <c r="C1030" s="4">
        <v>1</v>
      </c>
      <c r="D1030" s="5">
        <v>100</v>
      </c>
      <c r="E1030" s="2" t="s">
        <v>11</v>
      </c>
      <c r="F1030" s="2" t="s">
        <v>24</v>
      </c>
      <c r="G1030" s="3">
        <v>480</v>
      </c>
      <c r="H1030" s="3">
        <v>390</v>
      </c>
      <c r="I1030" s="3">
        <v>120</v>
      </c>
      <c r="J1030" s="3">
        <v>1020</v>
      </c>
      <c r="K1030" s="3">
        <v>270</v>
      </c>
      <c r="L1030" s="3">
        <v>0</v>
      </c>
      <c r="M1030" s="3">
        <v>270</v>
      </c>
      <c r="N1030" s="3">
        <v>450</v>
      </c>
      <c r="O1030" s="3">
        <v>270</v>
      </c>
      <c r="P1030" s="3">
        <v>180</v>
      </c>
      <c r="Q1030" s="3">
        <v>0</v>
      </c>
      <c r="R1030" s="3">
        <v>900</v>
      </c>
      <c r="S1030" s="15">
        <f t="shared" si="15"/>
        <v>4350</v>
      </c>
    </row>
    <row r="1031" spans="1:19" ht="12.75">
      <c r="A1031" s="2" t="s">
        <v>15</v>
      </c>
      <c r="B1031" s="2" t="s">
        <v>198</v>
      </c>
      <c r="C1031" s="4">
        <v>1</v>
      </c>
      <c r="D1031" s="5">
        <v>100</v>
      </c>
      <c r="E1031" s="2" t="s">
        <v>82</v>
      </c>
      <c r="F1031" s="2" t="s">
        <v>24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270</v>
      </c>
      <c r="S1031" s="15">
        <f t="shared" si="15"/>
        <v>270</v>
      </c>
    </row>
    <row r="1032" spans="1:19" ht="12.75">
      <c r="A1032" s="2" t="s">
        <v>15</v>
      </c>
      <c r="B1032" s="61" t="s">
        <v>198</v>
      </c>
      <c r="C1032" s="4">
        <v>1</v>
      </c>
      <c r="D1032" s="5">
        <v>500</v>
      </c>
      <c r="E1032" s="2" t="s">
        <v>22</v>
      </c>
      <c r="F1032" s="2" t="s">
        <v>24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15">
        <f t="shared" si="15"/>
        <v>0</v>
      </c>
    </row>
    <row r="1033" spans="1:19" ht="12.75">
      <c r="A1033" s="2" t="s">
        <v>15</v>
      </c>
      <c r="B1033" s="61" t="s">
        <v>198</v>
      </c>
      <c r="C1033" s="4">
        <v>1</v>
      </c>
      <c r="D1033" s="5">
        <v>500</v>
      </c>
      <c r="E1033" s="2" t="s">
        <v>26</v>
      </c>
      <c r="F1033" s="2" t="s">
        <v>24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15">
        <f t="shared" si="15"/>
        <v>0</v>
      </c>
    </row>
    <row r="1034" spans="1:19" ht="12.75">
      <c r="A1034" s="2" t="s">
        <v>122</v>
      </c>
      <c r="B1034" s="2" t="s">
        <v>198</v>
      </c>
      <c r="C1034" s="4">
        <v>1</v>
      </c>
      <c r="D1034" s="5">
        <v>30</v>
      </c>
      <c r="E1034" s="2" t="s">
        <v>123</v>
      </c>
      <c r="F1034" s="2" t="s">
        <v>103</v>
      </c>
      <c r="G1034" s="3">
        <v>0</v>
      </c>
      <c r="H1034" s="3">
        <v>360</v>
      </c>
      <c r="I1034" s="3">
        <v>0</v>
      </c>
      <c r="J1034" s="3">
        <v>0</v>
      </c>
      <c r="K1034" s="3">
        <v>270</v>
      </c>
      <c r="L1034" s="3">
        <v>0</v>
      </c>
      <c r="M1034" s="3">
        <v>135</v>
      </c>
      <c r="N1034" s="3">
        <v>90</v>
      </c>
      <c r="O1034" s="3">
        <v>120</v>
      </c>
      <c r="P1034" s="3">
        <v>270</v>
      </c>
      <c r="Q1034" s="3">
        <v>0</v>
      </c>
      <c r="R1034" s="3">
        <v>0</v>
      </c>
      <c r="S1034" s="15">
        <f t="shared" si="15"/>
        <v>1245</v>
      </c>
    </row>
    <row r="1035" spans="1:19" ht="12.75">
      <c r="A1035" s="2" t="s">
        <v>122</v>
      </c>
      <c r="B1035" s="2" t="s">
        <v>198</v>
      </c>
      <c r="C1035" s="4">
        <v>1</v>
      </c>
      <c r="D1035" s="5">
        <v>30</v>
      </c>
      <c r="E1035" s="2" t="s">
        <v>124</v>
      </c>
      <c r="F1035" s="2" t="s">
        <v>103</v>
      </c>
      <c r="G1035" s="3">
        <v>240</v>
      </c>
      <c r="H1035" s="3">
        <v>60</v>
      </c>
      <c r="I1035" s="3">
        <v>420</v>
      </c>
      <c r="J1035" s="3">
        <v>420</v>
      </c>
      <c r="K1035" s="3">
        <v>180</v>
      </c>
      <c r="L1035" s="3">
        <v>420</v>
      </c>
      <c r="M1035" s="3">
        <v>360</v>
      </c>
      <c r="N1035" s="3">
        <v>90</v>
      </c>
      <c r="O1035" s="3">
        <v>0</v>
      </c>
      <c r="P1035" s="3">
        <v>480</v>
      </c>
      <c r="Q1035" s="3">
        <v>330</v>
      </c>
      <c r="R1035" s="3">
        <v>270</v>
      </c>
      <c r="S1035" s="15">
        <f t="shared" si="15"/>
        <v>3270</v>
      </c>
    </row>
    <row r="1036" spans="1:19" ht="12.75">
      <c r="A1036" s="2" t="s">
        <v>86</v>
      </c>
      <c r="B1036" s="61" t="s">
        <v>198</v>
      </c>
      <c r="C1036" s="4">
        <v>1</v>
      </c>
      <c r="D1036" s="5">
        <v>32</v>
      </c>
      <c r="E1036" s="2" t="s">
        <v>138</v>
      </c>
      <c r="F1036" s="2" t="s">
        <v>103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15">
        <f t="shared" si="15"/>
        <v>0</v>
      </c>
    </row>
    <row r="1037" spans="1:19" ht="12.75">
      <c r="A1037" s="2" t="s">
        <v>86</v>
      </c>
      <c r="B1037" s="61" t="s">
        <v>198</v>
      </c>
      <c r="C1037" s="4">
        <v>1</v>
      </c>
      <c r="D1037" s="5">
        <v>32</v>
      </c>
      <c r="E1037" s="2" t="s">
        <v>87</v>
      </c>
      <c r="F1037" s="2" t="s">
        <v>103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15">
        <f t="shared" si="15"/>
        <v>0</v>
      </c>
    </row>
    <row r="1038" spans="1:19" ht="12.75">
      <c r="A1038" s="2" t="s">
        <v>86</v>
      </c>
      <c r="B1038" s="61" t="s">
        <v>198</v>
      </c>
      <c r="C1038" s="4">
        <v>1</v>
      </c>
      <c r="D1038" s="5">
        <v>32</v>
      </c>
      <c r="E1038" s="2" t="s">
        <v>186</v>
      </c>
      <c r="F1038" s="2" t="s">
        <v>103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15">
        <f t="shared" si="15"/>
        <v>0</v>
      </c>
    </row>
    <row r="1039" spans="1:19" ht="12.75">
      <c r="A1039" s="2" t="s">
        <v>86</v>
      </c>
      <c r="B1039" s="61" t="s">
        <v>198</v>
      </c>
      <c r="C1039" s="4">
        <v>1</v>
      </c>
      <c r="D1039" s="5">
        <v>32</v>
      </c>
      <c r="E1039" s="2" t="s">
        <v>91</v>
      </c>
      <c r="F1039" s="2" t="s">
        <v>103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15">
        <f t="shared" si="15"/>
        <v>0</v>
      </c>
    </row>
    <row r="1040" spans="1:19" ht="12.75">
      <c r="A1040" s="2" t="s">
        <v>86</v>
      </c>
      <c r="B1040" s="61" t="s">
        <v>198</v>
      </c>
      <c r="C1040" s="4">
        <v>1</v>
      </c>
      <c r="D1040" s="5">
        <v>32</v>
      </c>
      <c r="E1040" s="2" t="s">
        <v>107</v>
      </c>
      <c r="F1040" s="2" t="s">
        <v>103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15">
        <f t="shared" si="15"/>
        <v>0</v>
      </c>
    </row>
    <row r="1041" spans="1:19" ht="12.75">
      <c r="A1041" s="2" t="s">
        <v>86</v>
      </c>
      <c r="B1041" s="61" t="s">
        <v>198</v>
      </c>
      <c r="C1041" s="4">
        <v>1</v>
      </c>
      <c r="D1041" s="5">
        <v>32</v>
      </c>
      <c r="E1041" s="2" t="s">
        <v>108</v>
      </c>
      <c r="F1041" s="2" t="s">
        <v>103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15">
        <f t="shared" si="15"/>
        <v>0</v>
      </c>
    </row>
    <row r="1042" spans="1:19" ht="12.75">
      <c r="A1042" s="2" t="s">
        <v>102</v>
      </c>
      <c r="B1042" s="2" t="s">
        <v>198</v>
      </c>
      <c r="C1042" s="4">
        <v>1</v>
      </c>
      <c r="D1042" s="5">
        <v>30</v>
      </c>
      <c r="E1042" s="2" t="s">
        <v>29</v>
      </c>
      <c r="F1042" s="2" t="s">
        <v>103</v>
      </c>
      <c r="G1042" s="3">
        <v>0</v>
      </c>
      <c r="H1042" s="3">
        <v>0</v>
      </c>
      <c r="I1042" s="3">
        <v>0</v>
      </c>
      <c r="J1042" s="3">
        <v>30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360</v>
      </c>
      <c r="Q1042" s="3">
        <v>0</v>
      </c>
      <c r="R1042" s="3">
        <v>0</v>
      </c>
      <c r="S1042" s="15">
        <f t="shared" si="15"/>
        <v>390</v>
      </c>
    </row>
    <row r="1043" spans="1:19" ht="12.75">
      <c r="A1043" s="2" t="s">
        <v>102</v>
      </c>
      <c r="B1043" s="2" t="s">
        <v>198</v>
      </c>
      <c r="C1043" s="4">
        <v>1</v>
      </c>
      <c r="D1043" s="5">
        <v>30</v>
      </c>
      <c r="E1043" s="2" t="s">
        <v>74</v>
      </c>
      <c r="F1043" s="2" t="s">
        <v>103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180</v>
      </c>
      <c r="R1043" s="3">
        <v>0</v>
      </c>
      <c r="S1043" s="15">
        <f t="shared" si="15"/>
        <v>180</v>
      </c>
    </row>
    <row r="1044" spans="1:19" ht="12.75">
      <c r="A1044" s="2" t="s">
        <v>28</v>
      </c>
      <c r="B1044" s="2" t="s">
        <v>198</v>
      </c>
      <c r="C1044" s="4">
        <v>1</v>
      </c>
      <c r="D1044" s="5">
        <v>100</v>
      </c>
      <c r="E1044" s="2" t="s">
        <v>74</v>
      </c>
      <c r="F1044" s="2" t="s">
        <v>147</v>
      </c>
      <c r="G1044" s="3">
        <v>0</v>
      </c>
      <c r="H1044" s="3">
        <v>30</v>
      </c>
      <c r="I1044" s="3">
        <v>90</v>
      </c>
      <c r="J1044" s="3">
        <v>0</v>
      </c>
      <c r="K1044" s="3">
        <v>0</v>
      </c>
      <c r="L1044" s="3">
        <v>30</v>
      </c>
      <c r="M1044" s="3">
        <v>0</v>
      </c>
      <c r="N1044" s="3">
        <v>120</v>
      </c>
      <c r="O1044" s="3">
        <v>30</v>
      </c>
      <c r="P1044" s="3">
        <v>60</v>
      </c>
      <c r="Q1044" s="3">
        <v>120</v>
      </c>
      <c r="R1044" s="3">
        <v>30</v>
      </c>
      <c r="S1044" s="15">
        <f t="shared" si="15"/>
        <v>510</v>
      </c>
    </row>
    <row r="1045" spans="1:19" ht="12.75">
      <c r="A1045" s="2" t="s">
        <v>28</v>
      </c>
      <c r="B1045" s="2" t="s">
        <v>198</v>
      </c>
      <c r="C1045" s="4">
        <v>1</v>
      </c>
      <c r="D1045" s="5">
        <v>100</v>
      </c>
      <c r="E1045" s="2" t="s">
        <v>154</v>
      </c>
      <c r="F1045" s="2" t="s">
        <v>147</v>
      </c>
      <c r="G1045" s="3">
        <v>0</v>
      </c>
      <c r="H1045" s="3">
        <v>0</v>
      </c>
      <c r="I1045" s="3">
        <v>0</v>
      </c>
      <c r="J1045" s="3">
        <v>0</v>
      </c>
      <c r="K1045" s="3">
        <v>450</v>
      </c>
      <c r="L1045" s="3">
        <v>90</v>
      </c>
      <c r="M1045" s="3">
        <v>450</v>
      </c>
      <c r="N1045" s="3">
        <v>90</v>
      </c>
      <c r="O1045" s="3">
        <v>0</v>
      </c>
      <c r="P1045" s="3">
        <v>0</v>
      </c>
      <c r="Q1045" s="3">
        <v>450</v>
      </c>
      <c r="R1045" s="3">
        <v>0</v>
      </c>
      <c r="S1045" s="15">
        <f t="shared" si="15"/>
        <v>1530</v>
      </c>
    </row>
    <row r="1046" spans="1:19" ht="12.75">
      <c r="A1046" s="2" t="s">
        <v>28</v>
      </c>
      <c r="B1046" s="2" t="s">
        <v>198</v>
      </c>
      <c r="C1046" s="4">
        <v>1</v>
      </c>
      <c r="D1046" s="5">
        <v>100</v>
      </c>
      <c r="E1046" s="2" t="s">
        <v>148</v>
      </c>
      <c r="F1046" s="2" t="s">
        <v>147</v>
      </c>
      <c r="G1046" s="3">
        <v>180</v>
      </c>
      <c r="H1046" s="3">
        <v>0</v>
      </c>
      <c r="I1046" s="3">
        <v>0</v>
      </c>
      <c r="J1046" s="3">
        <v>0</v>
      </c>
      <c r="K1046" s="3">
        <v>0</v>
      </c>
      <c r="L1046" s="3">
        <v>90</v>
      </c>
      <c r="M1046" s="3">
        <v>0</v>
      </c>
      <c r="N1046" s="3">
        <v>90</v>
      </c>
      <c r="O1046" s="3">
        <v>0</v>
      </c>
      <c r="P1046" s="3">
        <v>0</v>
      </c>
      <c r="Q1046" s="3">
        <v>0</v>
      </c>
      <c r="R1046" s="3">
        <v>30</v>
      </c>
      <c r="S1046" s="15">
        <f t="shared" si="15"/>
        <v>390</v>
      </c>
    </row>
    <row r="1047" spans="1:19" ht="12.75">
      <c r="A1047" s="2" t="s">
        <v>15</v>
      </c>
      <c r="B1047" s="2" t="s">
        <v>198</v>
      </c>
      <c r="C1047" s="4">
        <v>1</v>
      </c>
      <c r="D1047" s="5">
        <v>100</v>
      </c>
      <c r="E1047" s="2" t="s">
        <v>59</v>
      </c>
      <c r="F1047" s="2" t="s">
        <v>135</v>
      </c>
      <c r="G1047" s="3">
        <v>330</v>
      </c>
      <c r="H1047" s="3">
        <v>34</v>
      </c>
      <c r="I1047" s="3">
        <v>0</v>
      </c>
      <c r="J1047" s="3">
        <v>0</v>
      </c>
      <c r="K1047" s="3">
        <v>240</v>
      </c>
      <c r="L1047" s="3">
        <v>120</v>
      </c>
      <c r="M1047" s="3">
        <v>120</v>
      </c>
      <c r="N1047" s="3">
        <v>510</v>
      </c>
      <c r="O1047" s="3">
        <v>90</v>
      </c>
      <c r="P1047" s="3">
        <v>0</v>
      </c>
      <c r="Q1047" s="3">
        <v>390</v>
      </c>
      <c r="R1047" s="3">
        <v>180</v>
      </c>
      <c r="S1047" s="15">
        <f t="shared" si="15"/>
        <v>2014</v>
      </c>
    </row>
    <row r="1048" spans="1:19" ht="12.75">
      <c r="A1048" s="2" t="s">
        <v>15</v>
      </c>
      <c r="B1048" s="2" t="s">
        <v>198</v>
      </c>
      <c r="C1048" s="4">
        <v>1</v>
      </c>
      <c r="D1048" s="5">
        <v>100</v>
      </c>
      <c r="E1048" s="2" t="s">
        <v>98</v>
      </c>
      <c r="F1048" s="2" t="s">
        <v>135</v>
      </c>
      <c r="G1048" s="3">
        <v>60</v>
      </c>
      <c r="H1048" s="3">
        <v>90</v>
      </c>
      <c r="I1048" s="3">
        <v>390</v>
      </c>
      <c r="J1048" s="3">
        <v>570</v>
      </c>
      <c r="K1048" s="3">
        <v>180</v>
      </c>
      <c r="L1048" s="3">
        <v>254</v>
      </c>
      <c r="M1048" s="3">
        <v>540</v>
      </c>
      <c r="N1048" s="3">
        <v>540</v>
      </c>
      <c r="O1048" s="3">
        <v>450</v>
      </c>
      <c r="P1048" s="3">
        <v>630</v>
      </c>
      <c r="Q1048" s="3">
        <v>120</v>
      </c>
      <c r="R1048" s="3">
        <v>270</v>
      </c>
      <c r="S1048" s="15">
        <f t="shared" si="15"/>
        <v>4094</v>
      </c>
    </row>
    <row r="1049" spans="1:19" ht="12.75">
      <c r="A1049" s="2" t="s">
        <v>15</v>
      </c>
      <c r="B1049" s="2" t="s">
        <v>198</v>
      </c>
      <c r="C1049" s="4">
        <v>1</v>
      </c>
      <c r="D1049" s="5">
        <v>100</v>
      </c>
      <c r="E1049" s="2" t="s">
        <v>22</v>
      </c>
      <c r="F1049" s="2" t="s">
        <v>135</v>
      </c>
      <c r="G1049" s="3">
        <v>480</v>
      </c>
      <c r="H1049" s="3">
        <v>210</v>
      </c>
      <c r="I1049" s="3">
        <v>360</v>
      </c>
      <c r="J1049" s="3">
        <v>540</v>
      </c>
      <c r="K1049" s="3">
        <v>720</v>
      </c>
      <c r="L1049" s="3">
        <v>210</v>
      </c>
      <c r="M1049" s="3">
        <v>240</v>
      </c>
      <c r="N1049" s="3">
        <v>450</v>
      </c>
      <c r="O1049" s="3">
        <v>180</v>
      </c>
      <c r="P1049" s="3">
        <v>360</v>
      </c>
      <c r="Q1049" s="3">
        <v>630</v>
      </c>
      <c r="R1049" s="3">
        <v>420</v>
      </c>
      <c r="S1049" s="15">
        <f t="shared" si="15"/>
        <v>4800</v>
      </c>
    </row>
    <row r="1050" spans="1:19" ht="12.75">
      <c r="A1050" s="2" t="s">
        <v>15</v>
      </c>
      <c r="B1050" s="2" t="s">
        <v>198</v>
      </c>
      <c r="C1050" s="4">
        <v>1</v>
      </c>
      <c r="D1050" s="5">
        <v>100</v>
      </c>
      <c r="E1050" s="2" t="s">
        <v>13</v>
      </c>
      <c r="F1050" s="2" t="s">
        <v>135</v>
      </c>
      <c r="G1050" s="3">
        <v>570</v>
      </c>
      <c r="H1050" s="3">
        <v>180</v>
      </c>
      <c r="I1050" s="3">
        <v>390</v>
      </c>
      <c r="J1050" s="3">
        <v>30</v>
      </c>
      <c r="K1050" s="3">
        <v>360</v>
      </c>
      <c r="L1050" s="3">
        <v>150</v>
      </c>
      <c r="M1050" s="3">
        <v>30</v>
      </c>
      <c r="N1050" s="3">
        <v>840</v>
      </c>
      <c r="O1050" s="3">
        <v>90</v>
      </c>
      <c r="P1050" s="3">
        <v>30</v>
      </c>
      <c r="Q1050" s="3">
        <v>210</v>
      </c>
      <c r="R1050" s="3">
        <v>450</v>
      </c>
      <c r="S1050" s="15">
        <f t="shared" si="15"/>
        <v>3330</v>
      </c>
    </row>
    <row r="1051" spans="1:19" ht="12.75">
      <c r="A1051" s="2" t="s">
        <v>15</v>
      </c>
      <c r="B1051" s="2" t="s">
        <v>198</v>
      </c>
      <c r="C1051" s="4">
        <v>1</v>
      </c>
      <c r="D1051" s="5">
        <v>100</v>
      </c>
      <c r="E1051" s="2" t="s">
        <v>26</v>
      </c>
      <c r="F1051" s="2" t="s">
        <v>135</v>
      </c>
      <c r="G1051" s="3">
        <v>900</v>
      </c>
      <c r="H1051" s="3">
        <v>450</v>
      </c>
      <c r="I1051" s="3">
        <v>270</v>
      </c>
      <c r="J1051" s="3">
        <v>450</v>
      </c>
      <c r="K1051" s="3">
        <v>0</v>
      </c>
      <c r="L1051" s="3">
        <v>450</v>
      </c>
      <c r="M1051" s="3">
        <v>450</v>
      </c>
      <c r="N1051" s="3">
        <v>360</v>
      </c>
      <c r="O1051" s="3">
        <v>420</v>
      </c>
      <c r="P1051" s="3">
        <v>570</v>
      </c>
      <c r="Q1051" s="3">
        <v>990</v>
      </c>
      <c r="R1051" s="3">
        <v>180</v>
      </c>
      <c r="S1051" s="15">
        <f aca="true" t="shared" si="16" ref="S1051:S1153">SUM(G1051:R1051)</f>
        <v>5490</v>
      </c>
    </row>
    <row r="1052" spans="1:19" ht="12.75">
      <c r="A1052" s="2" t="s">
        <v>15</v>
      </c>
      <c r="B1052" s="2" t="s">
        <v>198</v>
      </c>
      <c r="C1052" s="4">
        <v>1</v>
      </c>
      <c r="D1052" s="5">
        <v>100</v>
      </c>
      <c r="E1052" s="2" t="s">
        <v>99</v>
      </c>
      <c r="F1052" s="2" t="s">
        <v>135</v>
      </c>
      <c r="G1052" s="3">
        <v>58</v>
      </c>
      <c r="H1052" s="3">
        <v>58</v>
      </c>
      <c r="I1052" s="3">
        <v>508</v>
      </c>
      <c r="J1052" s="3">
        <v>58</v>
      </c>
      <c r="K1052" s="3">
        <v>58</v>
      </c>
      <c r="L1052" s="3">
        <v>296</v>
      </c>
      <c r="M1052" s="3">
        <v>58</v>
      </c>
      <c r="N1052" s="3">
        <v>58</v>
      </c>
      <c r="O1052" s="3">
        <v>238</v>
      </c>
      <c r="P1052" s="3">
        <v>58</v>
      </c>
      <c r="Q1052" s="3">
        <v>0</v>
      </c>
      <c r="R1052" s="3">
        <v>58</v>
      </c>
      <c r="S1052" s="15">
        <f t="shared" si="16"/>
        <v>1506</v>
      </c>
    </row>
    <row r="1053" spans="1:19" ht="12.75">
      <c r="A1053" s="2" t="s">
        <v>15</v>
      </c>
      <c r="B1053" s="2" t="s">
        <v>198</v>
      </c>
      <c r="C1053" s="4">
        <v>1</v>
      </c>
      <c r="D1053" s="5">
        <v>100</v>
      </c>
      <c r="E1053" s="2" t="s">
        <v>11</v>
      </c>
      <c r="F1053" s="2" t="s">
        <v>135</v>
      </c>
      <c r="G1053" s="3">
        <v>540</v>
      </c>
      <c r="H1053" s="3">
        <v>360</v>
      </c>
      <c r="I1053" s="3">
        <v>1260</v>
      </c>
      <c r="J1053" s="3">
        <v>180</v>
      </c>
      <c r="K1053" s="3">
        <v>360</v>
      </c>
      <c r="L1053" s="3">
        <v>1260</v>
      </c>
      <c r="M1053" s="3">
        <v>540</v>
      </c>
      <c r="N1053" s="3">
        <v>0</v>
      </c>
      <c r="O1053" s="3">
        <v>810</v>
      </c>
      <c r="P1053" s="3">
        <v>630</v>
      </c>
      <c r="Q1053" s="3">
        <v>180</v>
      </c>
      <c r="R1053" s="3">
        <v>600</v>
      </c>
      <c r="S1053" s="15">
        <f t="shared" si="16"/>
        <v>6720</v>
      </c>
    </row>
    <row r="1054" spans="1:19" ht="12.75">
      <c r="A1054" s="2" t="s">
        <v>15</v>
      </c>
      <c r="B1054" s="61" t="s">
        <v>198</v>
      </c>
      <c r="C1054" s="4">
        <v>1</v>
      </c>
      <c r="D1054" s="5">
        <v>100</v>
      </c>
      <c r="E1054" s="2" t="s">
        <v>82</v>
      </c>
      <c r="F1054" s="2" t="s">
        <v>135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15">
        <f t="shared" si="16"/>
        <v>0</v>
      </c>
    </row>
    <row r="1055" spans="1:19" ht="12.75">
      <c r="A1055" s="2" t="s">
        <v>151</v>
      </c>
      <c r="B1055" s="2" t="s">
        <v>198</v>
      </c>
      <c r="C1055" s="4">
        <v>1</v>
      </c>
      <c r="D1055" s="5">
        <v>100</v>
      </c>
      <c r="E1055" s="2" t="s">
        <v>152</v>
      </c>
      <c r="F1055" s="2" t="s">
        <v>135</v>
      </c>
      <c r="G1055" s="3">
        <v>0</v>
      </c>
      <c r="H1055" s="3">
        <v>120</v>
      </c>
      <c r="I1055" s="3">
        <v>60</v>
      </c>
      <c r="J1055" s="3">
        <v>90</v>
      </c>
      <c r="K1055" s="3">
        <v>120</v>
      </c>
      <c r="L1055" s="3">
        <v>240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v>0</v>
      </c>
      <c r="S1055" s="15">
        <f t="shared" si="16"/>
        <v>630</v>
      </c>
    </row>
    <row r="1056" spans="1:19" ht="12.75">
      <c r="A1056" s="2" t="s">
        <v>151</v>
      </c>
      <c r="B1056" s="2" t="s">
        <v>198</v>
      </c>
      <c r="C1056" s="4">
        <v>1</v>
      </c>
      <c r="D1056" s="5">
        <v>100</v>
      </c>
      <c r="E1056" s="2" t="s">
        <v>153</v>
      </c>
      <c r="F1056" s="2" t="s">
        <v>135</v>
      </c>
      <c r="G1056" s="3">
        <v>180</v>
      </c>
      <c r="H1056" s="3">
        <v>540</v>
      </c>
      <c r="I1056" s="3">
        <v>0</v>
      </c>
      <c r="J1056" s="3">
        <v>300</v>
      </c>
      <c r="K1056" s="3">
        <v>150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15">
        <f t="shared" si="16"/>
        <v>1170</v>
      </c>
    </row>
    <row r="1057" spans="1:19" ht="12.75">
      <c r="A1057" s="2" t="s">
        <v>151</v>
      </c>
      <c r="B1057" s="2" t="s">
        <v>198</v>
      </c>
      <c r="C1057" s="4">
        <v>1</v>
      </c>
      <c r="D1057" s="5">
        <v>100</v>
      </c>
      <c r="E1057" s="2" t="s">
        <v>190</v>
      </c>
      <c r="F1057" s="2" t="s">
        <v>135</v>
      </c>
      <c r="G1057" s="3">
        <v>0</v>
      </c>
      <c r="H1057" s="3">
        <v>30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15">
        <f t="shared" si="16"/>
        <v>30</v>
      </c>
    </row>
    <row r="1058" spans="1:19" ht="12.75">
      <c r="A1058" s="2" t="s">
        <v>151</v>
      </c>
      <c r="B1058" s="2" t="s">
        <v>198</v>
      </c>
      <c r="C1058" s="4">
        <v>1</v>
      </c>
      <c r="D1058" s="5">
        <v>100</v>
      </c>
      <c r="E1058" s="2" t="s">
        <v>191</v>
      </c>
      <c r="F1058" s="2" t="s">
        <v>135</v>
      </c>
      <c r="G1058" s="3">
        <v>60</v>
      </c>
      <c r="H1058" s="3">
        <v>240</v>
      </c>
      <c r="I1058" s="3">
        <v>180</v>
      </c>
      <c r="J1058" s="3">
        <v>0</v>
      </c>
      <c r="K1058" s="3">
        <v>180</v>
      </c>
      <c r="L1058" s="3">
        <v>180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15">
        <f t="shared" si="16"/>
        <v>840</v>
      </c>
    </row>
    <row r="1059" spans="1:19" ht="12.75">
      <c r="A1059" s="2" t="s">
        <v>151</v>
      </c>
      <c r="B1059" s="2" t="s">
        <v>198</v>
      </c>
      <c r="C1059" s="4">
        <v>1</v>
      </c>
      <c r="D1059" s="5">
        <v>100</v>
      </c>
      <c r="E1059" s="2" t="s">
        <v>192</v>
      </c>
      <c r="F1059" s="2" t="s">
        <v>135</v>
      </c>
      <c r="G1059" s="3">
        <v>180</v>
      </c>
      <c r="H1059" s="3">
        <v>30</v>
      </c>
      <c r="I1059" s="3">
        <v>180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15">
        <f t="shared" si="16"/>
        <v>390</v>
      </c>
    </row>
    <row r="1060" spans="1:19" ht="12.75">
      <c r="A1060" s="2" t="s">
        <v>151</v>
      </c>
      <c r="B1060" s="61" t="s">
        <v>198</v>
      </c>
      <c r="C1060" s="4">
        <v>1</v>
      </c>
      <c r="D1060" s="5">
        <v>100</v>
      </c>
      <c r="E1060" s="2" t="s">
        <v>193</v>
      </c>
      <c r="F1060" s="2" t="s">
        <v>135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15">
        <f t="shared" si="16"/>
        <v>0</v>
      </c>
    </row>
    <row r="1061" spans="1:19" ht="12.75">
      <c r="A1061" s="2" t="s">
        <v>93</v>
      </c>
      <c r="B1061" s="2" t="s">
        <v>198</v>
      </c>
      <c r="C1061" s="4">
        <v>1</v>
      </c>
      <c r="D1061" s="5">
        <v>30</v>
      </c>
      <c r="E1061" s="2" t="s">
        <v>11</v>
      </c>
      <c r="F1061" s="2" t="s">
        <v>140</v>
      </c>
      <c r="G1061" s="3">
        <v>540</v>
      </c>
      <c r="H1061" s="3">
        <v>540</v>
      </c>
      <c r="I1061" s="3">
        <v>644</v>
      </c>
      <c r="J1061" s="3">
        <v>570</v>
      </c>
      <c r="K1061" s="3">
        <v>720</v>
      </c>
      <c r="L1061" s="3">
        <v>480</v>
      </c>
      <c r="M1061" s="3">
        <v>540</v>
      </c>
      <c r="N1061" s="3">
        <v>570</v>
      </c>
      <c r="O1061" s="3">
        <v>810</v>
      </c>
      <c r="P1061" s="3">
        <v>450</v>
      </c>
      <c r="Q1061" s="3">
        <v>450</v>
      </c>
      <c r="R1061" s="3">
        <v>720</v>
      </c>
      <c r="S1061" s="15">
        <f t="shared" si="16"/>
        <v>7034</v>
      </c>
    </row>
    <row r="1062" spans="1:19" ht="12.75">
      <c r="A1062" s="2" t="s">
        <v>93</v>
      </c>
      <c r="B1062" s="2" t="s">
        <v>198</v>
      </c>
      <c r="C1062" s="4">
        <v>1</v>
      </c>
      <c r="D1062" s="5">
        <v>30</v>
      </c>
      <c r="E1062" s="2" t="s">
        <v>82</v>
      </c>
      <c r="F1062" s="2" t="s">
        <v>140</v>
      </c>
      <c r="G1062" s="3">
        <v>1680</v>
      </c>
      <c r="H1062" s="3">
        <v>1830</v>
      </c>
      <c r="I1062" s="3">
        <v>1770</v>
      </c>
      <c r="J1062" s="3">
        <v>1814</v>
      </c>
      <c r="K1062" s="3">
        <v>1440</v>
      </c>
      <c r="L1062" s="3">
        <v>2700</v>
      </c>
      <c r="M1062" s="3">
        <v>1530</v>
      </c>
      <c r="N1062" s="3">
        <v>1500</v>
      </c>
      <c r="O1062" s="3">
        <v>2430</v>
      </c>
      <c r="P1062" s="3">
        <v>1620</v>
      </c>
      <c r="Q1062" s="3">
        <v>1260</v>
      </c>
      <c r="R1062" s="3">
        <v>2160</v>
      </c>
      <c r="S1062" s="15">
        <f t="shared" si="16"/>
        <v>21734</v>
      </c>
    </row>
    <row r="1063" spans="1:19" ht="12.75">
      <c r="A1063" s="2" t="s">
        <v>93</v>
      </c>
      <c r="B1063" s="2" t="s">
        <v>198</v>
      </c>
      <c r="C1063" s="4">
        <v>1</v>
      </c>
      <c r="D1063" s="5">
        <v>30</v>
      </c>
      <c r="E1063" s="2" t="s">
        <v>110</v>
      </c>
      <c r="F1063" s="2" t="s">
        <v>140</v>
      </c>
      <c r="G1063" s="3">
        <v>1380</v>
      </c>
      <c r="H1063" s="3">
        <v>1440</v>
      </c>
      <c r="I1063" s="3">
        <v>1110</v>
      </c>
      <c r="J1063" s="3">
        <v>1380</v>
      </c>
      <c r="K1063" s="3">
        <v>900</v>
      </c>
      <c r="L1063" s="3">
        <v>2070</v>
      </c>
      <c r="M1063" s="3">
        <v>1440</v>
      </c>
      <c r="N1063" s="3">
        <v>1440</v>
      </c>
      <c r="O1063" s="3">
        <v>1620</v>
      </c>
      <c r="P1063" s="3">
        <v>1380</v>
      </c>
      <c r="Q1063" s="3">
        <v>1680</v>
      </c>
      <c r="R1063" s="3">
        <v>1380</v>
      </c>
      <c r="S1063" s="15">
        <f t="shared" si="16"/>
        <v>17220</v>
      </c>
    </row>
    <row r="1064" spans="1:19" ht="12.75">
      <c r="A1064" s="2" t="s">
        <v>53</v>
      </c>
      <c r="B1064" s="61" t="s">
        <v>198</v>
      </c>
      <c r="C1064" s="4">
        <v>1</v>
      </c>
      <c r="D1064" s="5">
        <v>20</v>
      </c>
      <c r="E1064" s="2" t="s">
        <v>59</v>
      </c>
      <c r="F1064" s="2" t="s">
        <v>96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15">
        <f t="shared" si="16"/>
        <v>0</v>
      </c>
    </row>
    <row r="1065" spans="1:19" ht="12.75">
      <c r="A1065" s="2" t="s">
        <v>53</v>
      </c>
      <c r="B1065" s="61" t="s">
        <v>198</v>
      </c>
      <c r="C1065" s="4">
        <v>1</v>
      </c>
      <c r="D1065" s="5">
        <v>20</v>
      </c>
      <c r="E1065" s="2" t="s">
        <v>20</v>
      </c>
      <c r="F1065" s="2" t="s">
        <v>96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15">
        <f t="shared" si="16"/>
        <v>0</v>
      </c>
    </row>
    <row r="1066" spans="1:19" ht="12.75">
      <c r="A1066" s="2" t="s">
        <v>53</v>
      </c>
      <c r="B1066" s="61" t="s">
        <v>198</v>
      </c>
      <c r="C1066" s="4">
        <v>1</v>
      </c>
      <c r="D1066" s="5">
        <v>20</v>
      </c>
      <c r="E1066" s="2" t="s">
        <v>98</v>
      </c>
      <c r="F1066" s="2" t="s">
        <v>96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15">
        <f t="shared" si="16"/>
        <v>0</v>
      </c>
    </row>
    <row r="1067" spans="1:19" ht="12.75">
      <c r="A1067" s="2" t="s">
        <v>53</v>
      </c>
      <c r="B1067" s="61" t="s">
        <v>198</v>
      </c>
      <c r="C1067" s="4">
        <v>1</v>
      </c>
      <c r="D1067" s="5">
        <v>20</v>
      </c>
      <c r="E1067" s="2" t="s">
        <v>22</v>
      </c>
      <c r="F1067" s="2" t="s">
        <v>96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15">
        <f t="shared" si="16"/>
        <v>0</v>
      </c>
    </row>
    <row r="1068" spans="1:19" ht="12.75">
      <c r="A1068" s="2" t="s">
        <v>53</v>
      </c>
      <c r="B1068" s="61" t="s">
        <v>198</v>
      </c>
      <c r="C1068" s="4">
        <v>1</v>
      </c>
      <c r="D1068" s="5">
        <v>20</v>
      </c>
      <c r="E1068" s="2" t="s">
        <v>94</v>
      </c>
      <c r="F1068" s="2" t="s">
        <v>96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15">
        <f t="shared" si="16"/>
        <v>0</v>
      </c>
    </row>
    <row r="1069" spans="1:19" ht="12.75">
      <c r="A1069" s="2" t="s">
        <v>53</v>
      </c>
      <c r="B1069" s="61" t="s">
        <v>198</v>
      </c>
      <c r="C1069" s="4">
        <v>1</v>
      </c>
      <c r="D1069" s="5">
        <v>20</v>
      </c>
      <c r="E1069" s="2" t="s">
        <v>26</v>
      </c>
      <c r="F1069" s="2" t="s">
        <v>96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15">
        <f t="shared" si="16"/>
        <v>0</v>
      </c>
    </row>
    <row r="1070" spans="1:19" ht="12.75">
      <c r="A1070" s="2" t="s">
        <v>53</v>
      </c>
      <c r="B1070" s="61" t="s">
        <v>198</v>
      </c>
      <c r="C1070" s="4">
        <v>1</v>
      </c>
      <c r="D1070" s="5">
        <v>20</v>
      </c>
      <c r="E1070" s="2" t="s">
        <v>99</v>
      </c>
      <c r="F1070" s="2" t="s">
        <v>96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15">
        <f t="shared" si="16"/>
        <v>0</v>
      </c>
    </row>
    <row r="1071" spans="1:19" ht="12.75">
      <c r="A1071" s="2" t="s">
        <v>53</v>
      </c>
      <c r="B1071" s="61" t="s">
        <v>198</v>
      </c>
      <c r="C1071" s="4">
        <v>1</v>
      </c>
      <c r="D1071" s="5">
        <v>30</v>
      </c>
      <c r="E1071" s="2" t="s">
        <v>98</v>
      </c>
      <c r="F1071" s="2" t="s">
        <v>96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15">
        <f t="shared" si="16"/>
        <v>0</v>
      </c>
    </row>
    <row r="1072" spans="1:19" ht="12.75">
      <c r="A1072" s="2" t="s">
        <v>53</v>
      </c>
      <c r="B1072" s="61" t="s">
        <v>198</v>
      </c>
      <c r="C1072" s="4">
        <v>1</v>
      </c>
      <c r="D1072" s="5">
        <v>60</v>
      </c>
      <c r="E1072" s="2" t="s">
        <v>59</v>
      </c>
      <c r="F1072" s="2" t="s">
        <v>96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15">
        <f t="shared" si="16"/>
        <v>0</v>
      </c>
    </row>
    <row r="1073" spans="1:19" ht="12.75">
      <c r="A1073" s="2" t="s">
        <v>53</v>
      </c>
      <c r="B1073" s="61" t="s">
        <v>198</v>
      </c>
      <c r="C1073" s="4">
        <v>1</v>
      </c>
      <c r="D1073" s="5">
        <v>60</v>
      </c>
      <c r="E1073" s="2" t="s">
        <v>99</v>
      </c>
      <c r="F1073" s="2" t="s">
        <v>96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15">
        <f t="shared" si="16"/>
        <v>0</v>
      </c>
    </row>
    <row r="1074" spans="1:19" ht="12.75">
      <c r="A1074" s="2" t="s">
        <v>53</v>
      </c>
      <c r="B1074" s="2" t="s">
        <v>198</v>
      </c>
      <c r="C1074" s="4">
        <v>1</v>
      </c>
      <c r="D1074" s="5">
        <v>100</v>
      </c>
      <c r="E1074" s="2" t="s">
        <v>59</v>
      </c>
      <c r="F1074" s="2" t="s">
        <v>96</v>
      </c>
      <c r="G1074" s="3">
        <v>5310</v>
      </c>
      <c r="H1074" s="3">
        <v>3928</v>
      </c>
      <c r="I1074" s="3">
        <v>5640</v>
      </c>
      <c r="J1074" s="3">
        <v>4050</v>
      </c>
      <c r="K1074" s="3">
        <v>4690</v>
      </c>
      <c r="L1074" s="3">
        <v>4680</v>
      </c>
      <c r="M1074" s="3">
        <v>3951</v>
      </c>
      <c r="N1074" s="3">
        <v>5220</v>
      </c>
      <c r="O1074" s="3">
        <v>5040</v>
      </c>
      <c r="P1074" s="3">
        <v>5170</v>
      </c>
      <c r="Q1074" s="3">
        <v>3720</v>
      </c>
      <c r="R1074" s="3">
        <v>4895</v>
      </c>
      <c r="S1074" s="15">
        <f t="shared" si="16"/>
        <v>56294</v>
      </c>
    </row>
    <row r="1075" spans="1:19" ht="12.75">
      <c r="A1075" s="2" t="s">
        <v>53</v>
      </c>
      <c r="B1075" s="2" t="s">
        <v>198</v>
      </c>
      <c r="C1075" s="4">
        <v>1</v>
      </c>
      <c r="D1075" s="5">
        <v>100</v>
      </c>
      <c r="E1075" s="2" t="s">
        <v>20</v>
      </c>
      <c r="F1075" s="2" t="s">
        <v>96</v>
      </c>
      <c r="G1075" s="3">
        <v>660</v>
      </c>
      <c r="H1075" s="3">
        <v>450</v>
      </c>
      <c r="I1075" s="3">
        <v>240</v>
      </c>
      <c r="J1075" s="3">
        <v>180</v>
      </c>
      <c r="K1075" s="3">
        <v>690</v>
      </c>
      <c r="L1075" s="3">
        <v>180</v>
      </c>
      <c r="M1075" s="3">
        <v>180</v>
      </c>
      <c r="N1075" s="3">
        <v>450</v>
      </c>
      <c r="O1075" s="3">
        <v>240</v>
      </c>
      <c r="P1075" s="3">
        <v>180</v>
      </c>
      <c r="Q1075" s="3">
        <v>60</v>
      </c>
      <c r="R1075" s="3">
        <v>450</v>
      </c>
      <c r="S1075" s="15">
        <f t="shared" si="16"/>
        <v>3960</v>
      </c>
    </row>
    <row r="1076" spans="1:19" ht="12.75">
      <c r="A1076" s="2" t="s">
        <v>53</v>
      </c>
      <c r="B1076" s="2" t="s">
        <v>198</v>
      </c>
      <c r="C1076" s="4">
        <v>1</v>
      </c>
      <c r="D1076" s="5">
        <v>100</v>
      </c>
      <c r="E1076" s="2" t="s">
        <v>98</v>
      </c>
      <c r="F1076" s="2" t="s">
        <v>96</v>
      </c>
      <c r="G1076" s="3">
        <v>8800</v>
      </c>
      <c r="H1076" s="3">
        <v>7100</v>
      </c>
      <c r="I1076" s="3">
        <v>9270</v>
      </c>
      <c r="J1076" s="3">
        <v>10800</v>
      </c>
      <c r="K1076" s="3">
        <v>6100</v>
      </c>
      <c r="L1076" s="3">
        <v>8370</v>
      </c>
      <c r="M1076" s="3">
        <v>9188</v>
      </c>
      <c r="N1076" s="3">
        <v>5380</v>
      </c>
      <c r="O1076" s="3">
        <v>5790</v>
      </c>
      <c r="P1076" s="3">
        <v>11505</v>
      </c>
      <c r="Q1076" s="3">
        <v>6116</v>
      </c>
      <c r="R1076" s="3">
        <v>5430</v>
      </c>
      <c r="S1076" s="15">
        <f t="shared" si="16"/>
        <v>93849</v>
      </c>
    </row>
    <row r="1077" spans="1:19" ht="12.75">
      <c r="A1077" s="2" t="s">
        <v>53</v>
      </c>
      <c r="B1077" s="2" t="s">
        <v>198</v>
      </c>
      <c r="C1077" s="4">
        <v>1</v>
      </c>
      <c r="D1077" s="5">
        <v>100</v>
      </c>
      <c r="E1077" s="2" t="s">
        <v>22</v>
      </c>
      <c r="F1077" s="2" t="s">
        <v>96</v>
      </c>
      <c r="G1077" s="3">
        <v>2370</v>
      </c>
      <c r="H1077" s="3">
        <v>1680</v>
      </c>
      <c r="I1077" s="3">
        <v>2430</v>
      </c>
      <c r="J1077" s="3">
        <v>1440</v>
      </c>
      <c r="K1077" s="3">
        <v>2580</v>
      </c>
      <c r="L1077" s="3">
        <v>2100</v>
      </c>
      <c r="M1077" s="3">
        <v>1260</v>
      </c>
      <c r="N1077" s="3">
        <v>2430</v>
      </c>
      <c r="O1077" s="3">
        <v>2130</v>
      </c>
      <c r="P1077" s="3">
        <v>1410</v>
      </c>
      <c r="Q1077" s="3">
        <v>4050</v>
      </c>
      <c r="R1077" s="3">
        <v>2040</v>
      </c>
      <c r="S1077" s="15">
        <f t="shared" si="16"/>
        <v>25920</v>
      </c>
    </row>
    <row r="1078" spans="1:19" ht="12.75">
      <c r="A1078" s="2" t="s">
        <v>53</v>
      </c>
      <c r="B1078" s="2" t="s">
        <v>198</v>
      </c>
      <c r="C1078" s="4">
        <v>1</v>
      </c>
      <c r="D1078" s="5">
        <v>100</v>
      </c>
      <c r="E1078" s="2" t="s">
        <v>94</v>
      </c>
      <c r="F1078" s="2" t="s">
        <v>96</v>
      </c>
      <c r="G1078" s="3">
        <v>4592</v>
      </c>
      <c r="H1078" s="3">
        <v>2970</v>
      </c>
      <c r="I1078" s="3">
        <v>6060</v>
      </c>
      <c r="J1078" s="3">
        <v>4260</v>
      </c>
      <c r="K1078" s="3">
        <v>3330</v>
      </c>
      <c r="L1078" s="3">
        <v>5910</v>
      </c>
      <c r="M1078" s="3">
        <v>3681</v>
      </c>
      <c r="N1078" s="3">
        <v>3228</v>
      </c>
      <c r="O1078" s="3">
        <v>5978</v>
      </c>
      <c r="P1078" s="3">
        <v>3540</v>
      </c>
      <c r="Q1078" s="3">
        <v>3364</v>
      </c>
      <c r="R1078" s="3">
        <v>7020</v>
      </c>
      <c r="S1078" s="15">
        <f t="shared" si="16"/>
        <v>53933</v>
      </c>
    </row>
    <row r="1079" spans="1:19" ht="12.75">
      <c r="A1079" s="2" t="s">
        <v>53</v>
      </c>
      <c r="B1079" s="2" t="s">
        <v>198</v>
      </c>
      <c r="C1079" s="4">
        <v>1</v>
      </c>
      <c r="D1079" s="5">
        <v>100</v>
      </c>
      <c r="E1079" s="2" t="s">
        <v>26</v>
      </c>
      <c r="F1079" s="2" t="s">
        <v>96</v>
      </c>
      <c r="G1079" s="3">
        <v>1350</v>
      </c>
      <c r="H1079" s="3">
        <v>1230</v>
      </c>
      <c r="I1079" s="3">
        <v>840</v>
      </c>
      <c r="J1079" s="3">
        <v>1140</v>
      </c>
      <c r="K1079" s="3">
        <v>600</v>
      </c>
      <c r="L1079" s="3">
        <v>1680</v>
      </c>
      <c r="M1079" s="3">
        <v>930</v>
      </c>
      <c r="N1079" s="3">
        <v>600</v>
      </c>
      <c r="O1079" s="3">
        <v>1740</v>
      </c>
      <c r="P1079" s="3">
        <v>1170</v>
      </c>
      <c r="Q1079" s="3">
        <v>1230</v>
      </c>
      <c r="R1079" s="3">
        <v>1410</v>
      </c>
      <c r="S1079" s="15">
        <f t="shared" si="16"/>
        <v>13920</v>
      </c>
    </row>
    <row r="1080" spans="1:19" ht="12.75">
      <c r="A1080" s="2" t="s">
        <v>53</v>
      </c>
      <c r="B1080" s="2" t="s">
        <v>198</v>
      </c>
      <c r="C1080" s="4">
        <v>1</v>
      </c>
      <c r="D1080" s="5">
        <v>100</v>
      </c>
      <c r="E1080" s="2" t="s">
        <v>99</v>
      </c>
      <c r="F1080" s="2" t="s">
        <v>96</v>
      </c>
      <c r="G1080" s="3">
        <v>4170</v>
      </c>
      <c r="H1080" s="3">
        <v>2850</v>
      </c>
      <c r="I1080" s="3">
        <v>1810</v>
      </c>
      <c r="J1080" s="3">
        <v>1650</v>
      </c>
      <c r="K1080" s="3">
        <v>3900</v>
      </c>
      <c r="L1080" s="3">
        <v>3570</v>
      </c>
      <c r="M1080" s="3">
        <v>1800</v>
      </c>
      <c r="N1080" s="3">
        <v>3360</v>
      </c>
      <c r="O1080" s="3">
        <v>1050</v>
      </c>
      <c r="P1080" s="3">
        <v>2430</v>
      </c>
      <c r="Q1080" s="3">
        <v>2100</v>
      </c>
      <c r="R1080" s="3">
        <v>660</v>
      </c>
      <c r="S1080" s="15">
        <f t="shared" si="16"/>
        <v>29350</v>
      </c>
    </row>
    <row r="1081" spans="1:19" ht="12.75">
      <c r="A1081" s="2" t="s">
        <v>53</v>
      </c>
      <c r="B1081" s="61" t="s">
        <v>198</v>
      </c>
      <c r="C1081" s="4">
        <v>1</v>
      </c>
      <c r="D1081" s="5">
        <v>120</v>
      </c>
      <c r="E1081" s="2" t="s">
        <v>94</v>
      </c>
      <c r="F1081" s="2" t="s">
        <v>96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15">
        <f t="shared" si="16"/>
        <v>0</v>
      </c>
    </row>
    <row r="1082" spans="1:19" ht="12.75">
      <c r="A1082" s="2" t="s">
        <v>53</v>
      </c>
      <c r="B1082" s="61" t="s">
        <v>198</v>
      </c>
      <c r="C1082" s="4">
        <v>1</v>
      </c>
      <c r="D1082" s="5">
        <v>270</v>
      </c>
      <c r="E1082" s="2" t="s">
        <v>99</v>
      </c>
      <c r="F1082" s="2" t="s">
        <v>96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15">
        <f t="shared" si="16"/>
        <v>0</v>
      </c>
    </row>
    <row r="1083" spans="1:19" ht="12.75">
      <c r="A1083" s="2" t="s">
        <v>149</v>
      </c>
      <c r="B1083" s="61" t="s">
        <v>198</v>
      </c>
      <c r="C1083" s="4">
        <v>1</v>
      </c>
      <c r="D1083" s="5">
        <v>60</v>
      </c>
      <c r="E1083" s="2" t="s">
        <v>13</v>
      </c>
      <c r="F1083" s="2" t="s">
        <v>96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15">
        <f t="shared" si="16"/>
        <v>0</v>
      </c>
    </row>
    <row r="1084" spans="1:19" ht="12.75">
      <c r="A1084" s="2" t="s">
        <v>149</v>
      </c>
      <c r="B1084" s="61" t="s">
        <v>198</v>
      </c>
      <c r="C1084" s="4">
        <v>1</v>
      </c>
      <c r="D1084" s="5">
        <v>60</v>
      </c>
      <c r="E1084" s="2" t="s">
        <v>11</v>
      </c>
      <c r="F1084" s="2" t="s">
        <v>96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15">
        <f t="shared" si="16"/>
        <v>0</v>
      </c>
    </row>
    <row r="1085" spans="1:19" ht="12.75">
      <c r="A1085" s="2" t="s">
        <v>149</v>
      </c>
      <c r="B1085" s="61" t="s">
        <v>198</v>
      </c>
      <c r="C1085" s="4">
        <v>1</v>
      </c>
      <c r="D1085" s="5">
        <v>60</v>
      </c>
      <c r="E1085" s="2" t="s">
        <v>195</v>
      </c>
      <c r="F1085" s="2" t="s">
        <v>96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15">
        <f t="shared" si="16"/>
        <v>0</v>
      </c>
    </row>
    <row r="1086" spans="1:19" ht="12.75">
      <c r="A1086" s="2" t="s">
        <v>149</v>
      </c>
      <c r="B1086" s="61" t="s">
        <v>198</v>
      </c>
      <c r="C1086" s="4">
        <v>1</v>
      </c>
      <c r="D1086" s="5">
        <v>60</v>
      </c>
      <c r="E1086" s="2" t="s">
        <v>82</v>
      </c>
      <c r="F1086" s="2" t="s">
        <v>96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15">
        <f t="shared" si="16"/>
        <v>0</v>
      </c>
    </row>
    <row r="1087" spans="1:19" ht="12.75">
      <c r="A1087" s="2" t="s">
        <v>149</v>
      </c>
      <c r="B1087" s="61" t="s">
        <v>198</v>
      </c>
      <c r="C1087" s="4">
        <v>1</v>
      </c>
      <c r="D1087" s="5">
        <v>60</v>
      </c>
      <c r="E1087" s="2" t="s">
        <v>196</v>
      </c>
      <c r="F1087" s="2" t="s">
        <v>96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15">
        <f t="shared" si="16"/>
        <v>0</v>
      </c>
    </row>
    <row r="1088" spans="1:19" ht="12.75">
      <c r="A1088" s="2" t="s">
        <v>137</v>
      </c>
      <c r="B1088" s="61" t="s">
        <v>198</v>
      </c>
      <c r="C1088" s="4">
        <v>1</v>
      </c>
      <c r="D1088" s="5">
        <v>30</v>
      </c>
      <c r="E1088" s="2" t="s">
        <v>22</v>
      </c>
      <c r="F1088" s="2" t="s">
        <v>96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15">
        <f t="shared" si="16"/>
        <v>0</v>
      </c>
    </row>
    <row r="1089" spans="1:19" ht="12.75">
      <c r="A1089" s="2" t="s">
        <v>137</v>
      </c>
      <c r="B1089" s="2" t="s">
        <v>198</v>
      </c>
      <c r="C1089" s="4">
        <v>1</v>
      </c>
      <c r="D1089" s="5">
        <v>100</v>
      </c>
      <c r="E1089" s="2" t="s">
        <v>55</v>
      </c>
      <c r="F1089" s="2" t="s">
        <v>96</v>
      </c>
      <c r="G1089" s="3">
        <v>360</v>
      </c>
      <c r="H1089" s="3">
        <v>470</v>
      </c>
      <c r="I1089" s="3">
        <v>240</v>
      </c>
      <c r="J1089" s="3">
        <v>200</v>
      </c>
      <c r="K1089" s="3">
        <v>435</v>
      </c>
      <c r="L1089" s="3">
        <v>380</v>
      </c>
      <c r="M1089" s="3">
        <v>0</v>
      </c>
      <c r="N1089" s="3">
        <v>360</v>
      </c>
      <c r="O1089" s="3">
        <v>360</v>
      </c>
      <c r="P1089" s="3">
        <v>180</v>
      </c>
      <c r="Q1089" s="3">
        <v>450</v>
      </c>
      <c r="R1089" s="3">
        <v>780</v>
      </c>
      <c r="S1089" s="15">
        <f t="shared" si="16"/>
        <v>4215</v>
      </c>
    </row>
    <row r="1090" spans="1:19" ht="12.75">
      <c r="A1090" s="2" t="s">
        <v>137</v>
      </c>
      <c r="B1090" s="2" t="s">
        <v>198</v>
      </c>
      <c r="C1090" s="4">
        <v>1</v>
      </c>
      <c r="D1090" s="5">
        <v>100</v>
      </c>
      <c r="E1090" s="2" t="s">
        <v>143</v>
      </c>
      <c r="F1090" s="2" t="s">
        <v>96</v>
      </c>
      <c r="G1090" s="3">
        <v>0</v>
      </c>
      <c r="H1090" s="3">
        <v>180</v>
      </c>
      <c r="I1090" s="3">
        <v>0</v>
      </c>
      <c r="J1090" s="3">
        <v>180</v>
      </c>
      <c r="K1090" s="3">
        <v>180</v>
      </c>
      <c r="L1090" s="3">
        <v>0</v>
      </c>
      <c r="M1090" s="3">
        <v>180</v>
      </c>
      <c r="N1090" s="3">
        <v>0</v>
      </c>
      <c r="O1090" s="3">
        <v>0</v>
      </c>
      <c r="P1090" s="3">
        <v>0</v>
      </c>
      <c r="Q1090" s="3">
        <v>0</v>
      </c>
      <c r="R1090" s="3">
        <v>180</v>
      </c>
      <c r="S1090" s="15">
        <f t="shared" si="16"/>
        <v>900</v>
      </c>
    </row>
    <row r="1091" spans="1:19" ht="12.75">
      <c r="A1091" s="2" t="s">
        <v>137</v>
      </c>
      <c r="B1091" s="2" t="s">
        <v>198</v>
      </c>
      <c r="C1091" s="4">
        <v>1</v>
      </c>
      <c r="D1091" s="5">
        <v>100</v>
      </c>
      <c r="E1091" s="2" t="s">
        <v>59</v>
      </c>
      <c r="F1091" s="2" t="s">
        <v>96</v>
      </c>
      <c r="G1091" s="3">
        <v>630</v>
      </c>
      <c r="H1091" s="3">
        <v>510</v>
      </c>
      <c r="I1091" s="3">
        <v>360</v>
      </c>
      <c r="J1091" s="3">
        <v>630</v>
      </c>
      <c r="K1091" s="3">
        <v>270</v>
      </c>
      <c r="L1091" s="3">
        <v>570</v>
      </c>
      <c r="M1091" s="3">
        <v>690</v>
      </c>
      <c r="N1091" s="3">
        <v>480</v>
      </c>
      <c r="O1091" s="3">
        <v>660</v>
      </c>
      <c r="P1091" s="3">
        <v>390</v>
      </c>
      <c r="Q1091" s="3">
        <v>960</v>
      </c>
      <c r="R1091" s="3">
        <v>690</v>
      </c>
      <c r="S1091" s="15">
        <f t="shared" si="16"/>
        <v>6840</v>
      </c>
    </row>
    <row r="1092" spans="1:19" ht="12.75">
      <c r="A1092" s="2" t="s">
        <v>137</v>
      </c>
      <c r="B1092" s="2" t="s">
        <v>198</v>
      </c>
      <c r="C1092" s="4">
        <v>1</v>
      </c>
      <c r="D1092" s="5">
        <v>100</v>
      </c>
      <c r="E1092" s="2" t="s">
        <v>20</v>
      </c>
      <c r="F1092" s="2" t="s">
        <v>96</v>
      </c>
      <c r="G1092" s="3">
        <v>60</v>
      </c>
      <c r="H1092" s="3">
        <v>60</v>
      </c>
      <c r="I1092" s="3">
        <v>180</v>
      </c>
      <c r="J1092" s="3">
        <v>180</v>
      </c>
      <c r="K1092" s="3">
        <v>0</v>
      </c>
      <c r="L1092" s="3">
        <v>600</v>
      </c>
      <c r="M1092" s="3">
        <v>60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15">
        <f t="shared" si="16"/>
        <v>1140</v>
      </c>
    </row>
    <row r="1093" spans="1:19" ht="12.75">
      <c r="A1093" s="2" t="s">
        <v>137</v>
      </c>
      <c r="B1093" s="2" t="s">
        <v>198</v>
      </c>
      <c r="C1093" s="4">
        <v>1</v>
      </c>
      <c r="D1093" s="5">
        <v>100</v>
      </c>
      <c r="E1093" s="2" t="s">
        <v>98</v>
      </c>
      <c r="F1093" s="2" t="s">
        <v>96</v>
      </c>
      <c r="G1093" s="3">
        <v>180</v>
      </c>
      <c r="H1093" s="3">
        <v>870</v>
      </c>
      <c r="I1093" s="3">
        <v>870</v>
      </c>
      <c r="J1093" s="3">
        <v>180</v>
      </c>
      <c r="K1093" s="3">
        <v>930</v>
      </c>
      <c r="L1093" s="3">
        <v>360</v>
      </c>
      <c r="M1093" s="3">
        <v>720</v>
      </c>
      <c r="N1093" s="3">
        <v>870</v>
      </c>
      <c r="O1093" s="3">
        <v>720</v>
      </c>
      <c r="P1093" s="3">
        <v>660</v>
      </c>
      <c r="Q1093" s="3">
        <v>540</v>
      </c>
      <c r="R1093" s="3">
        <v>780</v>
      </c>
      <c r="S1093" s="15">
        <f t="shared" si="16"/>
        <v>7680</v>
      </c>
    </row>
    <row r="1094" spans="1:19" ht="12.75">
      <c r="A1094" s="2" t="s">
        <v>137</v>
      </c>
      <c r="B1094" s="2" t="s">
        <v>198</v>
      </c>
      <c r="C1094" s="4">
        <v>1</v>
      </c>
      <c r="D1094" s="5">
        <v>100</v>
      </c>
      <c r="E1094" s="2" t="s">
        <v>22</v>
      </c>
      <c r="F1094" s="2" t="s">
        <v>96</v>
      </c>
      <c r="G1094" s="3">
        <v>0</v>
      </c>
      <c r="H1094" s="3">
        <v>180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90</v>
      </c>
      <c r="O1094" s="3">
        <v>360</v>
      </c>
      <c r="P1094" s="3">
        <v>270</v>
      </c>
      <c r="Q1094" s="3">
        <v>270</v>
      </c>
      <c r="R1094" s="3">
        <v>450</v>
      </c>
      <c r="S1094" s="15">
        <f t="shared" si="16"/>
        <v>1620</v>
      </c>
    </row>
    <row r="1095" spans="1:19" ht="12.75">
      <c r="A1095" s="2" t="s">
        <v>137</v>
      </c>
      <c r="B1095" s="2" t="s">
        <v>198</v>
      </c>
      <c r="C1095" s="4">
        <v>1</v>
      </c>
      <c r="D1095" s="5">
        <v>100</v>
      </c>
      <c r="E1095" s="2" t="s">
        <v>94</v>
      </c>
      <c r="F1095" s="2" t="s">
        <v>96</v>
      </c>
      <c r="G1095" s="3">
        <v>1170</v>
      </c>
      <c r="H1095" s="3">
        <v>90</v>
      </c>
      <c r="I1095" s="3">
        <v>540</v>
      </c>
      <c r="J1095" s="3">
        <v>1920</v>
      </c>
      <c r="K1095" s="3">
        <v>1620</v>
      </c>
      <c r="L1095" s="3">
        <v>1680</v>
      </c>
      <c r="M1095" s="3">
        <v>990</v>
      </c>
      <c r="N1095" s="3">
        <v>360</v>
      </c>
      <c r="O1095" s="3">
        <v>1530</v>
      </c>
      <c r="P1095" s="3">
        <v>1260</v>
      </c>
      <c r="Q1095" s="3">
        <v>990</v>
      </c>
      <c r="R1095" s="3">
        <v>1080</v>
      </c>
      <c r="S1095" s="15">
        <f t="shared" si="16"/>
        <v>13230</v>
      </c>
    </row>
    <row r="1096" spans="1:19" ht="12.75">
      <c r="A1096" s="2" t="s">
        <v>34</v>
      </c>
      <c r="B1096" s="182" t="s">
        <v>198</v>
      </c>
      <c r="C1096" s="4">
        <v>1</v>
      </c>
      <c r="D1096" s="5">
        <v>118</v>
      </c>
      <c r="E1096" s="2" t="s">
        <v>111</v>
      </c>
      <c r="F1096" s="2" t="s">
        <v>112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15">
        <f t="shared" si="16"/>
        <v>0</v>
      </c>
    </row>
    <row r="1097" spans="1:19" ht="12.75">
      <c r="A1097" s="2" t="s">
        <v>34</v>
      </c>
      <c r="B1097" s="182" t="s">
        <v>198</v>
      </c>
      <c r="C1097" s="4">
        <v>1</v>
      </c>
      <c r="D1097" s="5">
        <v>473</v>
      </c>
      <c r="E1097" s="2" t="s">
        <v>113</v>
      </c>
      <c r="F1097" s="2" t="s">
        <v>112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15">
        <f t="shared" si="16"/>
        <v>0</v>
      </c>
    </row>
    <row r="1098" spans="1:19" ht="12.75">
      <c r="A1098" s="2" t="s">
        <v>34</v>
      </c>
      <c r="B1098" s="2" t="s">
        <v>198</v>
      </c>
      <c r="C1098" s="4">
        <v>1</v>
      </c>
      <c r="D1098" s="5">
        <v>473</v>
      </c>
      <c r="E1098" s="2" t="s">
        <v>111</v>
      </c>
      <c r="F1098" s="2" t="s">
        <v>112</v>
      </c>
      <c r="G1098" s="3">
        <v>473</v>
      </c>
      <c r="H1098" s="3">
        <v>480</v>
      </c>
      <c r="I1098" s="3">
        <v>0</v>
      </c>
      <c r="J1098" s="3">
        <v>0</v>
      </c>
      <c r="K1098" s="3">
        <v>0</v>
      </c>
      <c r="L1098" s="3">
        <v>90</v>
      </c>
      <c r="M1098" s="3">
        <v>90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15">
        <f t="shared" si="16"/>
        <v>1133</v>
      </c>
    </row>
    <row r="1099" spans="1:19" ht="12.75">
      <c r="A1099" s="2" t="s">
        <v>34</v>
      </c>
      <c r="B1099" s="61" t="s">
        <v>198</v>
      </c>
      <c r="C1099" s="4">
        <v>1</v>
      </c>
      <c r="D1099" s="5">
        <v>500</v>
      </c>
      <c r="E1099" s="2" t="s">
        <v>113</v>
      </c>
      <c r="F1099" s="2" t="s">
        <v>112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15">
        <f t="shared" si="16"/>
        <v>0</v>
      </c>
    </row>
    <row r="1100" spans="1:19" ht="12.75">
      <c r="A1100" s="2" t="s">
        <v>34</v>
      </c>
      <c r="B1100" s="182" t="s">
        <v>198</v>
      </c>
      <c r="C1100" s="4">
        <v>100</v>
      </c>
      <c r="D1100" s="5">
        <v>5</v>
      </c>
      <c r="E1100" s="2" t="s">
        <v>111</v>
      </c>
      <c r="F1100" s="2" t="s">
        <v>112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15">
        <f t="shared" si="16"/>
        <v>0</v>
      </c>
    </row>
    <row r="1101" spans="1:19" ht="12.75">
      <c r="A1101" s="2" t="s">
        <v>34</v>
      </c>
      <c r="B1101" s="182" t="s">
        <v>198</v>
      </c>
      <c r="C1101" s="4">
        <v>100</v>
      </c>
      <c r="D1101" s="5">
        <v>10</v>
      </c>
      <c r="E1101" s="2" t="s">
        <v>111</v>
      </c>
      <c r="F1101" s="2" t="s">
        <v>112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15">
        <f t="shared" si="16"/>
        <v>0</v>
      </c>
    </row>
    <row r="1102" spans="1:19" ht="12.75">
      <c r="A1102" s="2" t="s">
        <v>34</v>
      </c>
      <c r="B1102" s="182" t="s">
        <v>198</v>
      </c>
      <c r="C1102" s="4">
        <v>100</v>
      </c>
      <c r="D1102" s="5">
        <v>12.5</v>
      </c>
      <c r="E1102" s="2" t="s">
        <v>113</v>
      </c>
      <c r="F1102" s="2" t="s">
        <v>112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15">
        <f t="shared" si="16"/>
        <v>0</v>
      </c>
    </row>
    <row r="1103" spans="1:19" ht="12.75">
      <c r="A1103" s="2" t="s">
        <v>34</v>
      </c>
      <c r="B1103" s="182" t="s">
        <v>198</v>
      </c>
      <c r="C1103" s="4">
        <v>100</v>
      </c>
      <c r="D1103" s="5">
        <v>12.5</v>
      </c>
      <c r="E1103" s="2" t="s">
        <v>111</v>
      </c>
      <c r="F1103" s="2" t="s">
        <v>112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15">
        <f t="shared" si="16"/>
        <v>0</v>
      </c>
    </row>
    <row r="1104" spans="1:19" ht="12.75">
      <c r="A1104" s="2" t="s">
        <v>34</v>
      </c>
      <c r="B1104" s="182" t="s">
        <v>198</v>
      </c>
      <c r="C1104" s="4">
        <v>100</v>
      </c>
      <c r="D1104" s="5">
        <v>15</v>
      </c>
      <c r="E1104" s="2" t="s">
        <v>111</v>
      </c>
      <c r="F1104" s="2" t="s">
        <v>112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15">
        <f t="shared" si="16"/>
        <v>0</v>
      </c>
    </row>
    <row r="1105" spans="1:19" ht="12.75">
      <c r="A1105" s="2" t="s">
        <v>15</v>
      </c>
      <c r="B1105" s="2" t="s">
        <v>198</v>
      </c>
      <c r="C1105" s="4">
        <v>1</v>
      </c>
      <c r="D1105" s="5">
        <v>100</v>
      </c>
      <c r="E1105" s="2" t="s">
        <v>22</v>
      </c>
      <c r="F1105" s="2" t="s">
        <v>120</v>
      </c>
      <c r="G1105" s="3">
        <v>120</v>
      </c>
      <c r="H1105" s="3">
        <v>210</v>
      </c>
      <c r="I1105" s="3">
        <v>480</v>
      </c>
      <c r="J1105" s="3">
        <v>270</v>
      </c>
      <c r="K1105" s="3">
        <v>390</v>
      </c>
      <c r="L1105" s="3">
        <v>850</v>
      </c>
      <c r="M1105" s="3">
        <v>360</v>
      </c>
      <c r="N1105" s="3">
        <v>270</v>
      </c>
      <c r="O1105" s="3">
        <v>660</v>
      </c>
      <c r="P1105" s="3">
        <v>570</v>
      </c>
      <c r="Q1105" s="3">
        <v>600</v>
      </c>
      <c r="R1105" s="3">
        <v>450</v>
      </c>
      <c r="S1105" s="15">
        <f t="shared" si="16"/>
        <v>5230</v>
      </c>
    </row>
    <row r="1106" spans="1:19" ht="12.75">
      <c r="A1106" s="2" t="s">
        <v>15</v>
      </c>
      <c r="B1106" s="61" t="s">
        <v>198</v>
      </c>
      <c r="C1106" s="4">
        <v>1</v>
      </c>
      <c r="D1106" s="5">
        <v>100</v>
      </c>
      <c r="E1106" s="2" t="s">
        <v>145</v>
      </c>
      <c r="F1106" s="2" t="s">
        <v>120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15">
        <f t="shared" si="16"/>
        <v>0</v>
      </c>
    </row>
    <row r="1107" spans="1:19" ht="12.75">
      <c r="A1107" s="2" t="s">
        <v>15</v>
      </c>
      <c r="B1107" s="2" t="s">
        <v>198</v>
      </c>
      <c r="C1107" s="4">
        <v>1</v>
      </c>
      <c r="D1107" s="5">
        <v>100</v>
      </c>
      <c r="E1107" s="2" t="s">
        <v>26</v>
      </c>
      <c r="F1107" s="2" t="s">
        <v>120</v>
      </c>
      <c r="G1107" s="3">
        <v>900</v>
      </c>
      <c r="H1107" s="3">
        <v>900</v>
      </c>
      <c r="I1107" s="3">
        <v>360</v>
      </c>
      <c r="J1107" s="3">
        <v>450</v>
      </c>
      <c r="K1107" s="3">
        <v>990</v>
      </c>
      <c r="L1107" s="3">
        <v>360</v>
      </c>
      <c r="M1107" s="3">
        <v>1080</v>
      </c>
      <c r="N1107" s="3">
        <v>540</v>
      </c>
      <c r="O1107" s="3">
        <v>270</v>
      </c>
      <c r="P1107" s="3">
        <v>930</v>
      </c>
      <c r="Q1107" s="3">
        <v>1080</v>
      </c>
      <c r="R1107" s="3">
        <v>630</v>
      </c>
      <c r="S1107" s="15">
        <f t="shared" si="16"/>
        <v>8490</v>
      </c>
    </row>
    <row r="1108" spans="1:19" ht="12.75">
      <c r="A1108" s="2" t="s">
        <v>15</v>
      </c>
      <c r="B1108" s="2" t="s">
        <v>198</v>
      </c>
      <c r="C1108" s="4">
        <v>1</v>
      </c>
      <c r="D1108" s="5">
        <v>100</v>
      </c>
      <c r="E1108" s="2" t="s">
        <v>150</v>
      </c>
      <c r="F1108" s="2" t="s">
        <v>120</v>
      </c>
      <c r="G1108" s="3">
        <v>0</v>
      </c>
      <c r="H1108" s="3">
        <v>270</v>
      </c>
      <c r="I1108" s="3">
        <v>0</v>
      </c>
      <c r="J1108" s="3">
        <v>0</v>
      </c>
      <c r="K1108" s="3">
        <v>90</v>
      </c>
      <c r="L1108" s="3">
        <v>0</v>
      </c>
      <c r="M1108" s="3">
        <v>90</v>
      </c>
      <c r="N1108" s="3">
        <v>90</v>
      </c>
      <c r="O1108" s="3">
        <v>270</v>
      </c>
      <c r="P1108" s="3">
        <v>180</v>
      </c>
      <c r="Q1108" s="3">
        <v>270</v>
      </c>
      <c r="R1108" s="3">
        <v>0</v>
      </c>
      <c r="S1108" s="15">
        <f t="shared" si="16"/>
        <v>1260</v>
      </c>
    </row>
    <row r="1109" spans="1:19" ht="12.75">
      <c r="A1109" s="2" t="s">
        <v>15</v>
      </c>
      <c r="B1109" s="2" t="s">
        <v>198</v>
      </c>
      <c r="C1109" s="4">
        <v>1</v>
      </c>
      <c r="D1109" s="5">
        <v>100</v>
      </c>
      <c r="E1109" s="2" t="s">
        <v>121</v>
      </c>
      <c r="F1109" s="2" t="s">
        <v>120</v>
      </c>
      <c r="G1109" s="3">
        <v>810</v>
      </c>
      <c r="H1109" s="3">
        <v>270</v>
      </c>
      <c r="I1109" s="3">
        <v>1260</v>
      </c>
      <c r="J1109" s="3">
        <v>630</v>
      </c>
      <c r="K1109" s="3">
        <v>540</v>
      </c>
      <c r="L1109" s="3">
        <v>450</v>
      </c>
      <c r="M1109" s="3">
        <v>750</v>
      </c>
      <c r="N1109" s="3">
        <v>720</v>
      </c>
      <c r="O1109" s="3">
        <v>600</v>
      </c>
      <c r="P1109" s="3">
        <v>630</v>
      </c>
      <c r="Q1109" s="3">
        <v>870</v>
      </c>
      <c r="R1109" s="3">
        <v>810</v>
      </c>
      <c r="S1109" s="15">
        <f t="shared" si="16"/>
        <v>8340</v>
      </c>
    </row>
    <row r="1110" spans="1:19" ht="12.75">
      <c r="A1110" s="2" t="s">
        <v>15</v>
      </c>
      <c r="B1110" s="2" t="s">
        <v>198</v>
      </c>
      <c r="C1110" s="4">
        <v>1</v>
      </c>
      <c r="D1110" s="5">
        <v>100</v>
      </c>
      <c r="E1110" s="2" t="s">
        <v>119</v>
      </c>
      <c r="F1110" s="2" t="s">
        <v>120</v>
      </c>
      <c r="G1110" s="3">
        <v>270</v>
      </c>
      <c r="H1110" s="3">
        <v>270</v>
      </c>
      <c r="I1110" s="3">
        <v>90</v>
      </c>
      <c r="J1110" s="3">
        <v>180</v>
      </c>
      <c r="K1110" s="3">
        <v>180</v>
      </c>
      <c r="L1110" s="3">
        <v>450</v>
      </c>
      <c r="M1110" s="3">
        <v>0</v>
      </c>
      <c r="N1110" s="3">
        <v>90</v>
      </c>
      <c r="O1110" s="3">
        <v>270</v>
      </c>
      <c r="P1110" s="3">
        <v>0</v>
      </c>
      <c r="Q1110" s="3">
        <v>90</v>
      </c>
      <c r="R1110" s="3">
        <v>450</v>
      </c>
      <c r="S1110" s="15">
        <f t="shared" si="16"/>
        <v>2340</v>
      </c>
    </row>
    <row r="1111" spans="1:19" ht="12.75">
      <c r="A1111" s="2" t="s">
        <v>86</v>
      </c>
      <c r="B1111" s="2" t="s">
        <v>198</v>
      </c>
      <c r="C1111" s="4">
        <v>1</v>
      </c>
      <c r="D1111" s="5">
        <v>30</v>
      </c>
      <c r="E1111" s="2" t="s">
        <v>87</v>
      </c>
      <c r="F1111" s="2" t="s">
        <v>88</v>
      </c>
      <c r="G1111" s="3">
        <v>360</v>
      </c>
      <c r="H1111" s="3">
        <v>0</v>
      </c>
      <c r="I1111" s="3">
        <v>120</v>
      </c>
      <c r="J1111" s="3">
        <v>360</v>
      </c>
      <c r="K1111" s="3">
        <v>0</v>
      </c>
      <c r="L1111" s="3">
        <v>0</v>
      </c>
      <c r="M1111" s="3">
        <v>360</v>
      </c>
      <c r="N1111" s="3">
        <v>0</v>
      </c>
      <c r="O1111" s="3">
        <v>0</v>
      </c>
      <c r="P1111" s="3">
        <v>360</v>
      </c>
      <c r="Q1111" s="3">
        <v>0</v>
      </c>
      <c r="R1111" s="3">
        <v>390</v>
      </c>
      <c r="S1111" s="15">
        <f t="shared" si="16"/>
        <v>1950</v>
      </c>
    </row>
    <row r="1112" spans="1:19" ht="12.75">
      <c r="A1112" s="2" t="s">
        <v>86</v>
      </c>
      <c r="B1112" s="2" t="s">
        <v>198</v>
      </c>
      <c r="C1112" s="4">
        <v>1</v>
      </c>
      <c r="D1112" s="5">
        <v>30</v>
      </c>
      <c r="E1112" s="2" t="s">
        <v>91</v>
      </c>
      <c r="F1112" s="2" t="s">
        <v>88</v>
      </c>
      <c r="G1112" s="3">
        <v>360</v>
      </c>
      <c r="H1112" s="3">
        <v>150</v>
      </c>
      <c r="I1112" s="3">
        <v>120</v>
      </c>
      <c r="J1112" s="3">
        <v>840</v>
      </c>
      <c r="K1112" s="3">
        <v>120</v>
      </c>
      <c r="L1112" s="3">
        <v>570</v>
      </c>
      <c r="M1112" s="3">
        <v>720</v>
      </c>
      <c r="N1112" s="3">
        <v>240</v>
      </c>
      <c r="O1112" s="3">
        <v>540</v>
      </c>
      <c r="P1112" s="3">
        <v>570</v>
      </c>
      <c r="Q1112" s="3">
        <v>510</v>
      </c>
      <c r="R1112" s="3">
        <v>600</v>
      </c>
      <c r="S1112" s="15">
        <f t="shared" si="16"/>
        <v>5340</v>
      </c>
    </row>
    <row r="1113" spans="1:19" ht="12.75">
      <c r="A1113" s="2" t="s">
        <v>86</v>
      </c>
      <c r="B1113" s="2" t="s">
        <v>198</v>
      </c>
      <c r="C1113" s="4">
        <v>1</v>
      </c>
      <c r="D1113" s="5">
        <v>30</v>
      </c>
      <c r="E1113" s="2" t="s">
        <v>107</v>
      </c>
      <c r="F1113" s="2" t="s">
        <v>88</v>
      </c>
      <c r="G1113" s="3">
        <v>0</v>
      </c>
      <c r="H1113" s="3">
        <v>180</v>
      </c>
      <c r="I1113" s="3">
        <v>360</v>
      </c>
      <c r="J1113" s="3">
        <v>0</v>
      </c>
      <c r="K1113" s="3">
        <v>360</v>
      </c>
      <c r="L1113" s="3">
        <v>0</v>
      </c>
      <c r="M1113" s="3">
        <v>0</v>
      </c>
      <c r="N1113" s="3">
        <v>360</v>
      </c>
      <c r="O1113" s="3">
        <v>0</v>
      </c>
      <c r="P1113" s="3">
        <v>0</v>
      </c>
      <c r="Q1113" s="3">
        <v>0</v>
      </c>
      <c r="R1113" s="3">
        <v>390</v>
      </c>
      <c r="S1113" s="15">
        <f t="shared" si="16"/>
        <v>1650</v>
      </c>
    </row>
    <row r="1114" spans="1:19" ht="12.75">
      <c r="A1114" s="2" t="s">
        <v>86</v>
      </c>
      <c r="B1114" s="2" t="s">
        <v>198</v>
      </c>
      <c r="C1114" s="4">
        <v>1</v>
      </c>
      <c r="D1114" s="5">
        <v>30</v>
      </c>
      <c r="E1114" s="2" t="s">
        <v>108</v>
      </c>
      <c r="F1114" s="2" t="s">
        <v>88</v>
      </c>
      <c r="G1114" s="3">
        <v>240</v>
      </c>
      <c r="H1114" s="3">
        <v>180</v>
      </c>
      <c r="I1114" s="3">
        <v>360</v>
      </c>
      <c r="J1114" s="3">
        <v>360</v>
      </c>
      <c r="K1114" s="3">
        <v>540</v>
      </c>
      <c r="L1114" s="3">
        <v>870</v>
      </c>
      <c r="M1114" s="3">
        <v>360</v>
      </c>
      <c r="N1114" s="3">
        <v>540</v>
      </c>
      <c r="O1114" s="3">
        <v>1140</v>
      </c>
      <c r="P1114" s="3">
        <v>0</v>
      </c>
      <c r="Q1114" s="3">
        <v>90</v>
      </c>
      <c r="R1114" s="3">
        <v>870</v>
      </c>
      <c r="S1114" s="15">
        <f t="shared" si="16"/>
        <v>5550</v>
      </c>
    </row>
    <row r="1115" spans="1:19" ht="12.75">
      <c r="A1115" s="2" t="s">
        <v>86</v>
      </c>
      <c r="B1115" s="2" t="s">
        <v>198</v>
      </c>
      <c r="C1115" s="4">
        <v>1</v>
      </c>
      <c r="D1115" s="5">
        <v>30</v>
      </c>
      <c r="E1115" s="2" t="s">
        <v>164</v>
      </c>
      <c r="F1115" s="2" t="s">
        <v>88</v>
      </c>
      <c r="G1115" s="3">
        <v>360</v>
      </c>
      <c r="H1115" s="3">
        <v>180</v>
      </c>
      <c r="I1115" s="3">
        <v>0</v>
      </c>
      <c r="J1115" s="3">
        <v>0</v>
      </c>
      <c r="K1115" s="3">
        <v>540</v>
      </c>
      <c r="L1115" s="3">
        <v>0</v>
      </c>
      <c r="M1115" s="3">
        <v>0</v>
      </c>
      <c r="N1115" s="3">
        <v>0</v>
      </c>
      <c r="O1115" s="3">
        <v>180</v>
      </c>
      <c r="P1115" s="3">
        <v>0</v>
      </c>
      <c r="Q1115" s="3">
        <v>0</v>
      </c>
      <c r="R1115" s="3">
        <v>0</v>
      </c>
      <c r="S1115" s="15">
        <f t="shared" si="16"/>
        <v>1260</v>
      </c>
    </row>
    <row r="1116" spans="1:19" ht="12.75">
      <c r="A1116" s="2" t="s">
        <v>86</v>
      </c>
      <c r="B1116" s="2" t="s">
        <v>198</v>
      </c>
      <c r="C1116" s="4">
        <v>1</v>
      </c>
      <c r="D1116" s="5">
        <v>30</v>
      </c>
      <c r="E1116" s="2" t="s">
        <v>165</v>
      </c>
      <c r="F1116" s="2" t="s">
        <v>88</v>
      </c>
      <c r="G1116" s="3">
        <v>0</v>
      </c>
      <c r="H1116" s="3">
        <v>360</v>
      </c>
      <c r="I1116" s="3">
        <v>540</v>
      </c>
      <c r="J1116" s="3">
        <v>360</v>
      </c>
      <c r="K1116" s="3">
        <v>0</v>
      </c>
      <c r="L1116" s="3">
        <v>0</v>
      </c>
      <c r="M1116" s="3">
        <v>0</v>
      </c>
      <c r="N1116" s="3">
        <v>0</v>
      </c>
      <c r="O1116" s="3">
        <v>900</v>
      </c>
      <c r="P1116" s="3">
        <v>0</v>
      </c>
      <c r="Q1116" s="3">
        <v>0</v>
      </c>
      <c r="R1116" s="3">
        <v>360</v>
      </c>
      <c r="S1116" s="15">
        <f t="shared" si="16"/>
        <v>2520</v>
      </c>
    </row>
    <row r="1117" spans="1:19" ht="12.75">
      <c r="A1117" s="2" t="s">
        <v>86</v>
      </c>
      <c r="B1117" s="2" t="s">
        <v>198</v>
      </c>
      <c r="C1117" s="4">
        <v>1</v>
      </c>
      <c r="D1117" s="5">
        <v>28</v>
      </c>
      <c r="E1117" s="2" t="s">
        <v>138</v>
      </c>
      <c r="F1117" s="2" t="s">
        <v>139</v>
      </c>
      <c r="G1117" s="3">
        <v>0</v>
      </c>
      <c r="H1117" s="3">
        <v>0</v>
      </c>
      <c r="I1117" s="3">
        <v>0</v>
      </c>
      <c r="J1117" s="3">
        <v>168</v>
      </c>
      <c r="K1117" s="3">
        <v>0</v>
      </c>
      <c r="L1117" s="3">
        <v>0</v>
      </c>
      <c r="M1117" s="3">
        <v>196</v>
      </c>
      <c r="N1117" s="3">
        <v>112</v>
      </c>
      <c r="O1117" s="3">
        <v>0</v>
      </c>
      <c r="P1117" s="3">
        <v>0</v>
      </c>
      <c r="Q1117" s="3">
        <v>0</v>
      </c>
      <c r="R1117" s="3">
        <v>0</v>
      </c>
      <c r="S1117" s="15">
        <f t="shared" si="16"/>
        <v>476</v>
      </c>
    </row>
    <row r="1118" spans="1:19" ht="12.75">
      <c r="A1118" s="2" t="s">
        <v>86</v>
      </c>
      <c r="B1118" s="2" t="s">
        <v>198</v>
      </c>
      <c r="C1118" s="4">
        <v>1</v>
      </c>
      <c r="D1118" s="5">
        <v>28</v>
      </c>
      <c r="E1118" s="2" t="s">
        <v>87</v>
      </c>
      <c r="F1118" s="2" t="s">
        <v>139</v>
      </c>
      <c r="G1118" s="3">
        <v>0</v>
      </c>
      <c r="H1118" s="3">
        <v>0</v>
      </c>
      <c r="I1118" s="3">
        <v>0</v>
      </c>
      <c r="J1118" s="3">
        <v>56</v>
      </c>
      <c r="K1118" s="3">
        <v>0</v>
      </c>
      <c r="L1118" s="3">
        <v>0</v>
      </c>
      <c r="M1118" s="3">
        <v>0</v>
      </c>
      <c r="N1118" s="3">
        <v>280</v>
      </c>
      <c r="O1118" s="3">
        <v>112</v>
      </c>
      <c r="P1118" s="3">
        <v>0</v>
      </c>
      <c r="Q1118" s="3">
        <v>420</v>
      </c>
      <c r="R1118" s="3">
        <v>0</v>
      </c>
      <c r="S1118" s="15">
        <f t="shared" si="16"/>
        <v>868</v>
      </c>
    </row>
    <row r="1119" spans="1:19" ht="12.75">
      <c r="A1119" s="2" t="s">
        <v>86</v>
      </c>
      <c r="B1119" s="2" t="s">
        <v>198</v>
      </c>
      <c r="C1119" s="4">
        <v>1</v>
      </c>
      <c r="D1119" s="5">
        <v>28</v>
      </c>
      <c r="E1119" s="2" t="s">
        <v>91</v>
      </c>
      <c r="F1119" s="2" t="s">
        <v>139</v>
      </c>
      <c r="G1119" s="3">
        <v>0</v>
      </c>
      <c r="H1119" s="3">
        <v>0</v>
      </c>
      <c r="I1119" s="3">
        <v>168</v>
      </c>
      <c r="J1119" s="3">
        <v>0</v>
      </c>
      <c r="K1119" s="3">
        <v>252</v>
      </c>
      <c r="L1119" s="3">
        <v>0</v>
      </c>
      <c r="M1119" s="3">
        <v>0</v>
      </c>
      <c r="N1119" s="3">
        <v>0</v>
      </c>
      <c r="O1119" s="3">
        <v>252</v>
      </c>
      <c r="P1119" s="3">
        <v>112</v>
      </c>
      <c r="Q1119" s="3">
        <v>0</v>
      </c>
      <c r="R1119" s="3">
        <v>252</v>
      </c>
      <c r="S1119" s="15">
        <f t="shared" si="16"/>
        <v>1036</v>
      </c>
    </row>
    <row r="1120" spans="1:19" ht="12.75">
      <c r="A1120" s="2" t="s">
        <v>86</v>
      </c>
      <c r="B1120" s="2" t="s">
        <v>198</v>
      </c>
      <c r="C1120" s="4">
        <v>1</v>
      </c>
      <c r="D1120" s="5">
        <v>28</v>
      </c>
      <c r="E1120" s="2" t="s">
        <v>107</v>
      </c>
      <c r="F1120" s="2" t="s">
        <v>139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252</v>
      </c>
      <c r="P1120" s="3">
        <v>0</v>
      </c>
      <c r="Q1120" s="3">
        <v>0</v>
      </c>
      <c r="R1120" s="3">
        <v>0</v>
      </c>
      <c r="S1120" s="15">
        <f t="shared" si="16"/>
        <v>252</v>
      </c>
    </row>
    <row r="1121" spans="1:19" ht="12.75">
      <c r="A1121" s="2" t="s">
        <v>86</v>
      </c>
      <c r="B1121" s="2" t="s">
        <v>198</v>
      </c>
      <c r="C1121" s="4">
        <v>1</v>
      </c>
      <c r="D1121" s="5">
        <v>28</v>
      </c>
      <c r="E1121" s="2" t="s">
        <v>108</v>
      </c>
      <c r="F1121" s="2" t="s">
        <v>139</v>
      </c>
      <c r="G1121" s="3">
        <v>784</v>
      </c>
      <c r="H1121" s="3">
        <v>0</v>
      </c>
      <c r="I1121" s="3">
        <v>448</v>
      </c>
      <c r="J1121" s="3">
        <v>0</v>
      </c>
      <c r="K1121" s="3">
        <v>0</v>
      </c>
      <c r="L1121" s="3">
        <v>448</v>
      </c>
      <c r="M1121" s="3">
        <v>280</v>
      </c>
      <c r="N1121" s="3">
        <v>0</v>
      </c>
      <c r="O1121" s="3">
        <v>448</v>
      </c>
      <c r="P1121" s="3">
        <v>448</v>
      </c>
      <c r="Q1121" s="3">
        <v>336</v>
      </c>
      <c r="R1121" s="3">
        <v>448</v>
      </c>
      <c r="S1121" s="15">
        <f t="shared" si="16"/>
        <v>3640</v>
      </c>
    </row>
    <row r="1122" spans="1:19" ht="12.75">
      <c r="A1122" s="2" t="s">
        <v>93</v>
      </c>
      <c r="B1122" s="2" t="s">
        <v>198</v>
      </c>
      <c r="C1122" s="4">
        <v>1</v>
      </c>
      <c r="D1122" s="5">
        <v>30</v>
      </c>
      <c r="E1122" s="2" t="s">
        <v>13</v>
      </c>
      <c r="F1122" s="2" t="s">
        <v>125</v>
      </c>
      <c r="G1122" s="3">
        <v>480</v>
      </c>
      <c r="H1122" s="3">
        <v>120</v>
      </c>
      <c r="I1122" s="3">
        <v>240</v>
      </c>
      <c r="J1122" s="3">
        <v>1312</v>
      </c>
      <c r="K1122" s="3">
        <v>390</v>
      </c>
      <c r="L1122" s="3">
        <v>850</v>
      </c>
      <c r="M1122" s="3">
        <v>580</v>
      </c>
      <c r="N1122" s="3">
        <v>1092</v>
      </c>
      <c r="O1122" s="3">
        <v>850</v>
      </c>
      <c r="P1122" s="3">
        <v>1680</v>
      </c>
      <c r="Q1122" s="3">
        <v>490</v>
      </c>
      <c r="R1122" s="3">
        <v>2510</v>
      </c>
      <c r="S1122" s="15">
        <f t="shared" si="16"/>
        <v>10594</v>
      </c>
    </row>
    <row r="1123" spans="1:19" ht="12.75">
      <c r="A1123" s="2" t="s">
        <v>15</v>
      </c>
      <c r="B1123" s="61" t="s">
        <v>198</v>
      </c>
      <c r="C1123" s="4">
        <v>1</v>
      </c>
      <c r="D1123" s="5">
        <v>25</v>
      </c>
      <c r="E1123" s="2" t="s">
        <v>21</v>
      </c>
      <c r="F1123" s="2" t="s">
        <v>25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15">
        <f t="shared" si="16"/>
        <v>0</v>
      </c>
    </row>
    <row r="1124" spans="1:19" ht="12.75">
      <c r="A1124" s="2" t="s">
        <v>15</v>
      </c>
      <c r="B1124" s="61" t="s">
        <v>198</v>
      </c>
      <c r="C1124" s="4">
        <v>1</v>
      </c>
      <c r="D1124" s="5">
        <v>25</v>
      </c>
      <c r="E1124" s="2" t="s">
        <v>23</v>
      </c>
      <c r="F1124" s="2" t="s">
        <v>25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15">
        <f t="shared" si="16"/>
        <v>0</v>
      </c>
    </row>
    <row r="1125" spans="1:19" ht="12.75">
      <c r="A1125" s="2" t="s">
        <v>15</v>
      </c>
      <c r="B1125" s="61" t="s">
        <v>198</v>
      </c>
      <c r="C1125" s="4">
        <v>1</v>
      </c>
      <c r="D1125" s="5">
        <v>25</v>
      </c>
      <c r="E1125" s="2" t="s">
        <v>71</v>
      </c>
      <c r="F1125" s="2" t="s">
        <v>25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15">
        <f t="shared" si="16"/>
        <v>0</v>
      </c>
    </row>
    <row r="1126" spans="1:19" ht="12.75">
      <c r="A1126" s="2" t="s">
        <v>15</v>
      </c>
      <c r="B1126" s="61" t="s">
        <v>198</v>
      </c>
      <c r="C1126" s="4">
        <v>1</v>
      </c>
      <c r="D1126" s="5">
        <v>50</v>
      </c>
      <c r="E1126" s="2" t="s">
        <v>23</v>
      </c>
      <c r="F1126" s="2" t="s">
        <v>25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15">
        <f t="shared" si="16"/>
        <v>0</v>
      </c>
    </row>
    <row r="1127" spans="1:19" ht="12.75">
      <c r="A1127" s="2" t="s">
        <v>15</v>
      </c>
      <c r="B1127" s="61" t="s">
        <v>198</v>
      </c>
      <c r="C1127" s="4">
        <v>1</v>
      </c>
      <c r="D1127" s="5">
        <v>250</v>
      </c>
      <c r="E1127" s="2" t="s">
        <v>23</v>
      </c>
      <c r="F1127" s="2" t="s">
        <v>25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15">
        <f t="shared" si="16"/>
        <v>0</v>
      </c>
    </row>
    <row r="1128" spans="1:19" ht="12.75">
      <c r="A1128" s="2" t="s">
        <v>15</v>
      </c>
      <c r="B1128" s="61" t="s">
        <v>198</v>
      </c>
      <c r="C1128" s="4">
        <v>1</v>
      </c>
      <c r="D1128" s="5">
        <v>500</v>
      </c>
      <c r="E1128" s="2" t="s">
        <v>20</v>
      </c>
      <c r="F1128" s="2" t="s">
        <v>25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15">
        <f t="shared" si="16"/>
        <v>0</v>
      </c>
    </row>
    <row r="1129" spans="1:19" ht="12.75">
      <c r="A1129" s="2" t="s">
        <v>15</v>
      </c>
      <c r="B1129" s="61" t="s">
        <v>198</v>
      </c>
      <c r="C1129" s="4">
        <v>1</v>
      </c>
      <c r="D1129" s="5">
        <v>500</v>
      </c>
      <c r="E1129" s="2" t="s">
        <v>27</v>
      </c>
      <c r="F1129" s="2" t="s">
        <v>25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15">
        <f t="shared" si="16"/>
        <v>0</v>
      </c>
    </row>
    <row r="1130" spans="1:19" ht="12.75">
      <c r="A1130" s="2" t="s">
        <v>58</v>
      </c>
      <c r="B1130" s="61" t="s">
        <v>198</v>
      </c>
      <c r="C1130" s="4">
        <v>1</v>
      </c>
      <c r="D1130" s="5">
        <v>30</v>
      </c>
      <c r="E1130" s="2" t="s">
        <v>8</v>
      </c>
      <c r="F1130" s="2" t="s">
        <v>73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15">
        <f t="shared" si="16"/>
        <v>0</v>
      </c>
    </row>
    <row r="1131" spans="1:19" ht="12.75">
      <c r="A1131" s="2" t="s">
        <v>58</v>
      </c>
      <c r="B1131" s="61" t="s">
        <v>198</v>
      </c>
      <c r="C1131" s="4">
        <v>1</v>
      </c>
      <c r="D1131" s="5">
        <v>946</v>
      </c>
      <c r="E1131" s="2" t="s">
        <v>8</v>
      </c>
      <c r="F1131" s="2" t="s">
        <v>73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15">
        <f t="shared" si="16"/>
        <v>0</v>
      </c>
    </row>
    <row r="1132" spans="1:19" ht="12.75">
      <c r="A1132" s="2" t="s">
        <v>58</v>
      </c>
      <c r="B1132" s="61" t="s">
        <v>198</v>
      </c>
      <c r="C1132" s="4">
        <v>1</v>
      </c>
      <c r="D1132" s="5">
        <v>1000</v>
      </c>
      <c r="E1132" s="2" t="s">
        <v>8</v>
      </c>
      <c r="F1132" s="2" t="s">
        <v>73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15">
        <f t="shared" si="16"/>
        <v>0</v>
      </c>
    </row>
    <row r="1133" spans="1:19" ht="12.75">
      <c r="A1133" s="2" t="s">
        <v>53</v>
      </c>
      <c r="B1133" s="2" t="s">
        <v>198</v>
      </c>
      <c r="C1133" s="4">
        <v>1</v>
      </c>
      <c r="D1133" s="5">
        <v>30</v>
      </c>
      <c r="E1133" s="2" t="s">
        <v>57</v>
      </c>
      <c r="F1133" s="2" t="s">
        <v>73</v>
      </c>
      <c r="G1133" s="3">
        <v>0</v>
      </c>
      <c r="H1133" s="3">
        <v>60</v>
      </c>
      <c r="I1133" s="3">
        <v>300</v>
      </c>
      <c r="J1133" s="3">
        <v>0</v>
      </c>
      <c r="K1133" s="3">
        <v>300</v>
      </c>
      <c r="L1133" s="3">
        <v>0</v>
      </c>
      <c r="M1133" s="3">
        <v>0</v>
      </c>
      <c r="N1133" s="3">
        <v>300</v>
      </c>
      <c r="O1133" s="3">
        <v>300</v>
      </c>
      <c r="P1133" s="3">
        <v>60</v>
      </c>
      <c r="Q1133" s="3">
        <v>300</v>
      </c>
      <c r="R1133" s="3">
        <v>0</v>
      </c>
      <c r="S1133" s="15">
        <f t="shared" si="16"/>
        <v>1620</v>
      </c>
    </row>
    <row r="1134" spans="1:19" ht="12.75">
      <c r="A1134" s="2" t="s">
        <v>53</v>
      </c>
      <c r="B1134" s="61" t="s">
        <v>198</v>
      </c>
      <c r="C1134" s="4">
        <v>1</v>
      </c>
      <c r="D1134" s="5">
        <v>25</v>
      </c>
      <c r="E1134" s="2" t="s">
        <v>59</v>
      </c>
      <c r="F1134" s="2" t="s">
        <v>97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15">
        <f t="shared" si="16"/>
        <v>0</v>
      </c>
    </row>
    <row r="1135" spans="1:19" ht="12.75">
      <c r="A1135" s="2" t="s">
        <v>53</v>
      </c>
      <c r="B1135" s="61" t="s">
        <v>198</v>
      </c>
      <c r="C1135" s="4">
        <v>1</v>
      </c>
      <c r="D1135" s="5">
        <v>25</v>
      </c>
      <c r="E1135" s="2" t="s">
        <v>98</v>
      </c>
      <c r="F1135" s="2" t="s">
        <v>97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15">
        <f t="shared" si="16"/>
        <v>0</v>
      </c>
    </row>
    <row r="1136" spans="1:19" ht="12.75">
      <c r="A1136" s="2" t="s">
        <v>53</v>
      </c>
      <c r="B1136" s="61" t="s">
        <v>198</v>
      </c>
      <c r="C1136" s="4">
        <v>1</v>
      </c>
      <c r="D1136" s="5">
        <v>25</v>
      </c>
      <c r="E1136" s="2" t="s">
        <v>94</v>
      </c>
      <c r="F1136" s="2" t="s">
        <v>97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15">
        <f t="shared" si="16"/>
        <v>0</v>
      </c>
    </row>
    <row r="1137" spans="1:19" ht="12.75">
      <c r="A1137" s="2" t="s">
        <v>53</v>
      </c>
      <c r="B1137" s="61" t="s">
        <v>198</v>
      </c>
      <c r="C1137" s="4">
        <v>1</v>
      </c>
      <c r="D1137" s="5">
        <v>100</v>
      </c>
      <c r="E1137" s="2" t="s">
        <v>59</v>
      </c>
      <c r="F1137" s="2" t="s">
        <v>97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15">
        <f t="shared" si="16"/>
        <v>0</v>
      </c>
    </row>
    <row r="1138" spans="1:19" ht="12.75">
      <c r="A1138" s="2" t="s">
        <v>53</v>
      </c>
      <c r="B1138" s="61" t="s">
        <v>198</v>
      </c>
      <c r="C1138" s="4">
        <v>1</v>
      </c>
      <c r="D1138" s="5">
        <v>100</v>
      </c>
      <c r="E1138" s="2" t="s">
        <v>98</v>
      </c>
      <c r="F1138" s="2" t="s">
        <v>97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15">
        <f t="shared" si="16"/>
        <v>0</v>
      </c>
    </row>
    <row r="1139" spans="1:19" ht="12.75">
      <c r="A1139" s="2" t="s">
        <v>53</v>
      </c>
      <c r="B1139" s="61" t="s">
        <v>198</v>
      </c>
      <c r="C1139" s="4">
        <v>1</v>
      </c>
      <c r="D1139" s="5">
        <v>100</v>
      </c>
      <c r="E1139" s="2" t="s">
        <v>94</v>
      </c>
      <c r="F1139" s="2" t="s">
        <v>97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15">
        <f t="shared" si="16"/>
        <v>0</v>
      </c>
    </row>
    <row r="1140" spans="1:19" ht="12.75">
      <c r="A1140" s="2" t="s">
        <v>86</v>
      </c>
      <c r="B1140" s="61" t="s">
        <v>198</v>
      </c>
      <c r="C1140" s="4">
        <v>1</v>
      </c>
      <c r="D1140" s="5">
        <v>24</v>
      </c>
      <c r="E1140" s="2" t="s">
        <v>89</v>
      </c>
      <c r="F1140" s="2" t="s">
        <v>90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15">
        <f t="shared" si="16"/>
        <v>0</v>
      </c>
    </row>
    <row r="1141" spans="1:19" ht="12.75">
      <c r="A1141" s="2" t="s">
        <v>86</v>
      </c>
      <c r="B1141" s="61" t="s">
        <v>198</v>
      </c>
      <c r="C1141" s="4">
        <v>1</v>
      </c>
      <c r="D1141" s="5">
        <v>24</v>
      </c>
      <c r="E1141" s="2" t="s">
        <v>92</v>
      </c>
      <c r="F1141" s="2" t="s">
        <v>90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15">
        <f t="shared" si="16"/>
        <v>0</v>
      </c>
    </row>
    <row r="1142" spans="1:19" ht="12.75">
      <c r="A1142" s="2" t="s">
        <v>15</v>
      </c>
      <c r="B1142" s="61" t="s">
        <v>198</v>
      </c>
      <c r="C1142" s="4">
        <v>1</v>
      </c>
      <c r="D1142" s="5">
        <v>60</v>
      </c>
      <c r="E1142" s="2" t="s">
        <v>11</v>
      </c>
      <c r="F1142" s="2" t="s">
        <v>136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15">
        <f t="shared" si="16"/>
        <v>0</v>
      </c>
    </row>
    <row r="1143" spans="1:19" ht="12.75">
      <c r="A1143" s="2" t="s">
        <v>58</v>
      </c>
      <c r="B1143" s="61" t="s">
        <v>198</v>
      </c>
      <c r="C1143" s="4">
        <v>1</v>
      </c>
      <c r="D1143" s="5">
        <v>100</v>
      </c>
      <c r="E1143" s="2" t="s">
        <v>94</v>
      </c>
      <c r="F1143" s="2" t="s">
        <v>95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15">
        <f t="shared" si="16"/>
        <v>0</v>
      </c>
    </row>
    <row r="1144" spans="1:19" ht="12.75">
      <c r="A1144" s="2" t="s">
        <v>122</v>
      </c>
      <c r="B1144" s="61" t="s">
        <v>198</v>
      </c>
      <c r="C1144" s="4">
        <v>1</v>
      </c>
      <c r="D1144" s="5">
        <v>1</v>
      </c>
      <c r="E1144" s="2" t="s">
        <v>123</v>
      </c>
      <c r="F1144" s="2" t="s">
        <v>155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15">
        <f t="shared" si="16"/>
        <v>0</v>
      </c>
    </row>
    <row r="1145" spans="1:19" ht="12.75">
      <c r="A1145" s="2" t="s">
        <v>122</v>
      </c>
      <c r="B1145" s="61" t="s">
        <v>198</v>
      </c>
      <c r="C1145" s="4">
        <v>1</v>
      </c>
      <c r="D1145" s="5">
        <v>1</v>
      </c>
      <c r="E1145" s="2" t="s">
        <v>124</v>
      </c>
      <c r="F1145" s="2" t="s">
        <v>155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15">
        <f t="shared" si="16"/>
        <v>0</v>
      </c>
    </row>
    <row r="1146" spans="1:19" ht="12.75">
      <c r="A1146" s="2" t="s">
        <v>122</v>
      </c>
      <c r="B1146" s="2" t="s">
        <v>198</v>
      </c>
      <c r="C1146" s="4">
        <v>1</v>
      </c>
      <c r="D1146" s="5">
        <v>30</v>
      </c>
      <c r="E1146" s="2" t="s">
        <v>123</v>
      </c>
      <c r="F1146" s="2" t="s">
        <v>155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270</v>
      </c>
      <c r="S1146" s="15">
        <f t="shared" si="16"/>
        <v>270</v>
      </c>
    </row>
    <row r="1147" spans="1:19" ht="12.75">
      <c r="A1147" s="2" t="s">
        <v>122</v>
      </c>
      <c r="B1147" s="2" t="s">
        <v>198</v>
      </c>
      <c r="C1147" s="4">
        <v>1</v>
      </c>
      <c r="D1147" s="5">
        <v>30</v>
      </c>
      <c r="E1147" s="2" t="s">
        <v>124</v>
      </c>
      <c r="F1147" s="2" t="s">
        <v>155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180</v>
      </c>
      <c r="M1147" s="3">
        <v>0</v>
      </c>
      <c r="N1147" s="3">
        <v>0</v>
      </c>
      <c r="O1147" s="3">
        <v>0</v>
      </c>
      <c r="P1147" s="3">
        <v>0</v>
      </c>
      <c r="Q1147" s="3">
        <v>270</v>
      </c>
      <c r="R1147" s="3">
        <v>270</v>
      </c>
      <c r="S1147" s="15">
        <f t="shared" si="16"/>
        <v>720</v>
      </c>
    </row>
    <row r="1148" spans="1:19" ht="12.75">
      <c r="A1148" s="2" t="s">
        <v>86</v>
      </c>
      <c r="B1148" s="61" t="s">
        <v>198</v>
      </c>
      <c r="C1148" s="4">
        <v>1</v>
      </c>
      <c r="D1148" s="5">
        <v>30</v>
      </c>
      <c r="E1148" s="2" t="s">
        <v>87</v>
      </c>
      <c r="F1148" s="2" t="s">
        <v>155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15">
        <f t="shared" si="16"/>
        <v>0</v>
      </c>
    </row>
    <row r="1149" spans="1:19" ht="12.75">
      <c r="A1149" s="2" t="s">
        <v>86</v>
      </c>
      <c r="B1149" s="61" t="s">
        <v>198</v>
      </c>
      <c r="C1149" s="4">
        <v>1</v>
      </c>
      <c r="D1149" s="5">
        <v>30</v>
      </c>
      <c r="E1149" s="2" t="s">
        <v>91</v>
      </c>
      <c r="F1149" s="2" t="s">
        <v>155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15">
        <f t="shared" si="16"/>
        <v>0</v>
      </c>
    </row>
    <row r="1150" spans="1:19" ht="12.75">
      <c r="A1150" s="2" t="s">
        <v>86</v>
      </c>
      <c r="B1150" s="61" t="s">
        <v>198</v>
      </c>
      <c r="C1150" s="4">
        <v>1</v>
      </c>
      <c r="D1150" s="5">
        <v>30</v>
      </c>
      <c r="E1150" s="2" t="s">
        <v>107</v>
      </c>
      <c r="F1150" s="2" t="s">
        <v>155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15">
        <f t="shared" si="16"/>
        <v>0</v>
      </c>
    </row>
    <row r="1151" spans="1:19" ht="12.75">
      <c r="A1151" s="2" t="s">
        <v>86</v>
      </c>
      <c r="B1151" s="61" t="s">
        <v>198</v>
      </c>
      <c r="C1151" s="4">
        <v>1</v>
      </c>
      <c r="D1151" s="5">
        <v>30</v>
      </c>
      <c r="E1151" s="2" t="s">
        <v>108</v>
      </c>
      <c r="F1151" s="2" t="s">
        <v>155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15">
        <f t="shared" si="16"/>
        <v>0</v>
      </c>
    </row>
    <row r="1152" spans="1:19" ht="12.75">
      <c r="A1152" s="2" t="s">
        <v>28</v>
      </c>
      <c r="B1152" s="61" t="s">
        <v>198</v>
      </c>
      <c r="C1152" s="4">
        <v>1</v>
      </c>
      <c r="D1152" s="5">
        <v>473</v>
      </c>
      <c r="E1152" s="2" t="s">
        <v>16</v>
      </c>
      <c r="F1152" s="2" t="s">
        <v>81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15">
        <f t="shared" si="16"/>
        <v>0</v>
      </c>
    </row>
    <row r="1153" spans="1:19" ht="12.75">
      <c r="A1153" s="2" t="s">
        <v>130</v>
      </c>
      <c r="B1153" s="2" t="s">
        <v>198</v>
      </c>
      <c r="C1153" s="4">
        <v>1</v>
      </c>
      <c r="D1153" s="5">
        <v>4</v>
      </c>
      <c r="E1153" s="2" t="s">
        <v>131</v>
      </c>
      <c r="F1153" s="2" t="s">
        <v>132</v>
      </c>
      <c r="G1153" s="3">
        <v>0</v>
      </c>
      <c r="H1153" s="3">
        <v>0</v>
      </c>
      <c r="I1153" s="3">
        <v>0</v>
      </c>
      <c r="J1153" s="3">
        <v>0</v>
      </c>
      <c r="K1153" s="3">
        <v>8</v>
      </c>
      <c r="L1153" s="3">
        <v>76</v>
      </c>
      <c r="M1153" s="3">
        <v>16</v>
      </c>
      <c r="N1153" s="3">
        <v>32</v>
      </c>
      <c r="O1153" s="3">
        <v>32</v>
      </c>
      <c r="P1153" s="3">
        <v>32</v>
      </c>
      <c r="Q1153" s="3">
        <v>92</v>
      </c>
      <c r="R1153" s="3">
        <v>88</v>
      </c>
      <c r="S1153" s="15">
        <f t="shared" si="16"/>
        <v>376</v>
      </c>
    </row>
    <row r="1154" spans="1:19" ht="12.75">
      <c r="A1154" s="2" t="s">
        <v>130</v>
      </c>
      <c r="B1154" s="2" t="s">
        <v>198</v>
      </c>
      <c r="C1154" s="4">
        <v>1</v>
      </c>
      <c r="D1154" s="5">
        <v>4</v>
      </c>
      <c r="E1154" s="2" t="s">
        <v>133</v>
      </c>
      <c r="F1154" s="2" t="s">
        <v>132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44</v>
      </c>
      <c r="M1154" s="3">
        <v>32</v>
      </c>
      <c r="N1154" s="3">
        <v>4</v>
      </c>
      <c r="O1154" s="3">
        <v>68</v>
      </c>
      <c r="P1154" s="3">
        <v>48</v>
      </c>
      <c r="Q1154" s="3">
        <v>116</v>
      </c>
      <c r="R1154" s="3">
        <v>108</v>
      </c>
      <c r="S1154" s="15">
        <f>SUM(G1154:R1154)</f>
        <v>420</v>
      </c>
    </row>
    <row r="1155" spans="1:19" ht="12.75">
      <c r="A1155" s="2" t="s">
        <v>130</v>
      </c>
      <c r="B1155" s="2" t="s">
        <v>198</v>
      </c>
      <c r="C1155" s="4">
        <v>1</v>
      </c>
      <c r="D1155" s="5">
        <v>4</v>
      </c>
      <c r="E1155" s="2" t="s">
        <v>134</v>
      </c>
      <c r="F1155" s="10" t="s">
        <v>132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12</v>
      </c>
      <c r="M1155" s="11">
        <v>4</v>
      </c>
      <c r="N1155" s="11">
        <v>4</v>
      </c>
      <c r="O1155" s="11">
        <v>40</v>
      </c>
      <c r="P1155" s="11">
        <v>60</v>
      </c>
      <c r="Q1155" s="11">
        <v>44</v>
      </c>
      <c r="R1155" s="11">
        <v>52</v>
      </c>
      <c r="S1155" s="15">
        <f>SUM(G1155:R1155)</f>
        <v>216</v>
      </c>
    </row>
    <row r="1156" spans="1:19" ht="12.75">
      <c r="A1156" s="2" t="s">
        <v>93</v>
      </c>
      <c r="B1156" s="61" t="s">
        <v>198</v>
      </c>
      <c r="C1156" s="4">
        <v>1</v>
      </c>
      <c r="D1156" s="5">
        <v>30</v>
      </c>
      <c r="E1156" s="2" t="s">
        <v>11</v>
      </c>
      <c r="F1156" s="2" t="s">
        <v>197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15">
        <f>SUM(G1156:R1156)</f>
        <v>0</v>
      </c>
    </row>
    <row r="1157" spans="1:19" ht="12.75">
      <c r="A1157" s="2" t="s">
        <v>93</v>
      </c>
      <c r="B1157" s="61" t="s">
        <v>198</v>
      </c>
      <c r="C1157" s="4">
        <v>1</v>
      </c>
      <c r="D1157" s="5">
        <v>30</v>
      </c>
      <c r="E1157" s="2" t="s">
        <v>82</v>
      </c>
      <c r="F1157" s="10" t="s">
        <v>197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5">
        <f>SUM(G1157:R1157)</f>
        <v>0</v>
      </c>
    </row>
    <row r="1158" spans="6:19" ht="15">
      <c r="F1158" s="12" t="s">
        <v>219</v>
      </c>
      <c r="G1158" s="13">
        <f>SUM(G776:G1157)</f>
        <v>1741105.5</v>
      </c>
      <c r="H1158" s="13">
        <f>SUM(H776:H1157)</f>
        <v>1738776.5</v>
      </c>
      <c r="I1158" s="13">
        <f>SUM(I776:I1157)</f>
        <v>1943095.5</v>
      </c>
      <c r="J1158" s="13">
        <f>SUM(J776:J1157)</f>
        <v>1947876</v>
      </c>
      <c r="K1158" s="13">
        <f>SUM(K776:K1157)</f>
        <v>1759938.5</v>
      </c>
      <c r="L1158" s="13">
        <f>SUM(L776:L1157)</f>
        <v>1993059.5</v>
      </c>
      <c r="M1158" s="13">
        <f>SUM(M776:M1157)</f>
        <v>1925784</v>
      </c>
      <c r="N1158" s="13">
        <f>SUM(N776:N1157)</f>
        <v>1944111</v>
      </c>
      <c r="O1158" s="13">
        <f>SUM(O776:O1157)</f>
        <v>1997457</v>
      </c>
      <c r="P1158" s="13">
        <f>SUM(P776:P1157)</f>
        <v>1900534.5</v>
      </c>
      <c r="Q1158" s="13">
        <f>SUM(Q776:Q1157)</f>
        <v>2097452.5</v>
      </c>
      <c r="R1158" s="13">
        <f>SUM(R776:R1157)</f>
        <v>2121712.5</v>
      </c>
      <c r="S1158" s="14">
        <f>SUM(S776:S1157)</f>
        <v>23110903</v>
      </c>
    </row>
    <row r="1160" spans="1:21" ht="25.5">
      <c r="A1160" s="8" t="s">
        <v>200</v>
      </c>
      <c r="B1160" s="8" t="s">
        <v>201</v>
      </c>
      <c r="C1160" s="8" t="s">
        <v>202</v>
      </c>
      <c r="D1160" s="8" t="s">
        <v>203</v>
      </c>
      <c r="E1160" s="8" t="s">
        <v>204</v>
      </c>
      <c r="F1160" s="8" t="s">
        <v>205</v>
      </c>
      <c r="G1160" s="196" t="s">
        <v>206</v>
      </c>
      <c r="H1160" s="196" t="s">
        <v>207</v>
      </c>
      <c r="I1160" s="196" t="s">
        <v>208</v>
      </c>
      <c r="J1160" s="196" t="s">
        <v>209</v>
      </c>
      <c r="K1160" s="196" t="s">
        <v>210</v>
      </c>
      <c r="L1160" s="196" t="s">
        <v>211</v>
      </c>
      <c r="M1160" s="196" t="s">
        <v>212</v>
      </c>
      <c r="N1160" s="196" t="s">
        <v>213</v>
      </c>
      <c r="O1160" s="196" t="s">
        <v>214</v>
      </c>
      <c r="P1160" s="196" t="s">
        <v>215</v>
      </c>
      <c r="Q1160" s="196" t="s">
        <v>216</v>
      </c>
      <c r="R1160" s="196" t="s">
        <v>217</v>
      </c>
      <c r="S1160" s="198" t="s">
        <v>218</v>
      </c>
      <c r="T1160" s="236"/>
      <c r="U1160" s="236"/>
    </row>
    <row r="1161" spans="1:21" ht="12.75">
      <c r="A1161" s="2" t="s">
        <v>39</v>
      </c>
      <c r="B1161" s="61" t="s">
        <v>237</v>
      </c>
      <c r="C1161" s="4">
        <v>1</v>
      </c>
      <c r="D1161" s="5">
        <v>100</v>
      </c>
      <c r="E1161" s="2" t="s">
        <v>41</v>
      </c>
      <c r="F1161" s="193" t="s">
        <v>6</v>
      </c>
      <c r="G1161" s="197">
        <f>G6+G391+G776</f>
        <v>1268</v>
      </c>
      <c r="H1161" s="197">
        <f>H6+H391+H776</f>
        <v>1397</v>
      </c>
      <c r="I1161" s="197">
        <f>I6+I391+I776</f>
        <v>1053</v>
      </c>
      <c r="J1161" s="197">
        <f>J6+J391+J776</f>
        <v>855</v>
      </c>
      <c r="K1161" s="197">
        <f>K6+K391+K776</f>
        <v>700</v>
      </c>
      <c r="L1161" s="197">
        <f>L6+L391+L776</f>
        <v>1054</v>
      </c>
      <c r="M1161" s="197">
        <f>M6+M391+M776</f>
        <v>458</v>
      </c>
      <c r="N1161" s="197">
        <f>N6+N391+N776</f>
        <v>197</v>
      </c>
      <c r="O1161" s="197">
        <f>O6+O391+O776</f>
        <v>329</v>
      </c>
      <c r="P1161" s="197">
        <f>P6+P391+P776</f>
        <v>433</v>
      </c>
      <c r="Q1161" s="197">
        <f>Q6+Q391+Q776</f>
        <v>285</v>
      </c>
      <c r="R1161" s="197">
        <f>R6+R391+R776</f>
        <v>1729</v>
      </c>
      <c r="S1161" s="197">
        <f>SUM(G1161:R1161)</f>
        <v>9758</v>
      </c>
      <c r="T1161" s="237"/>
      <c r="U1161" s="238"/>
    </row>
    <row r="1162" spans="1:21" ht="12.75">
      <c r="A1162" s="2" t="s">
        <v>50</v>
      </c>
      <c r="B1162" s="61" t="s">
        <v>237</v>
      </c>
      <c r="C1162" s="4">
        <v>1</v>
      </c>
      <c r="D1162" s="5">
        <v>10</v>
      </c>
      <c r="E1162" s="2" t="s">
        <v>41</v>
      </c>
      <c r="F1162" s="193" t="s">
        <v>6</v>
      </c>
      <c r="G1162" s="197">
        <f>G7+G392+G777</f>
        <v>210</v>
      </c>
      <c r="H1162" s="197">
        <f>H7+H392+H777</f>
        <v>180</v>
      </c>
      <c r="I1162" s="197">
        <f>I7+I392+I777</f>
        <v>90</v>
      </c>
      <c r="J1162" s="197">
        <f>J7+J392+J777</f>
        <v>90</v>
      </c>
      <c r="K1162" s="197">
        <f>K7+K392+K777</f>
        <v>90</v>
      </c>
      <c r="L1162" s="197">
        <f>L7+L392+L777</f>
        <v>150</v>
      </c>
      <c r="M1162" s="197">
        <f>M7+M392+M777</f>
        <v>0</v>
      </c>
      <c r="N1162" s="197">
        <f>N7+N392+N777</f>
        <v>150</v>
      </c>
      <c r="O1162" s="197">
        <f>O7+O392+O777</f>
        <v>180</v>
      </c>
      <c r="P1162" s="197">
        <f>P7+P392+P777</f>
        <v>60</v>
      </c>
      <c r="Q1162" s="197">
        <f>Q7+Q392+Q777</f>
        <v>150</v>
      </c>
      <c r="R1162" s="197">
        <f>R7+R392+R777</f>
        <v>60</v>
      </c>
      <c r="S1162" s="197">
        <f aca="true" t="shared" si="17" ref="S1162:S1222">SUM(G1162:R1162)</f>
        <v>1410</v>
      </c>
      <c r="T1162" s="237"/>
      <c r="U1162" s="238"/>
    </row>
    <row r="1163" spans="1:21" ht="12.75">
      <c r="A1163" s="2" t="s">
        <v>50</v>
      </c>
      <c r="B1163" s="61" t="s">
        <v>237</v>
      </c>
      <c r="C1163" s="4">
        <v>1</v>
      </c>
      <c r="D1163" s="5">
        <v>100</v>
      </c>
      <c r="E1163" s="2" t="s">
        <v>41</v>
      </c>
      <c r="F1163" s="193" t="s">
        <v>6</v>
      </c>
      <c r="G1163" s="197">
        <f>G8+G393+G778</f>
        <v>98065</v>
      </c>
      <c r="H1163" s="197">
        <f>H8+H393+H778</f>
        <v>100183</v>
      </c>
      <c r="I1163" s="197">
        <f>I8+I393+I778</f>
        <v>98476</v>
      </c>
      <c r="J1163" s="197">
        <f>J8+J393+J778</f>
        <v>101066</v>
      </c>
      <c r="K1163" s="197">
        <f>K8+K393+K778</f>
        <v>87633</v>
      </c>
      <c r="L1163" s="197">
        <f>L8+L393+L778</f>
        <v>95240</v>
      </c>
      <c r="M1163" s="197">
        <f>M8+M393+M778</f>
        <v>82730</v>
      </c>
      <c r="N1163" s="197">
        <f>N8+N393+N778</f>
        <v>79894</v>
      </c>
      <c r="O1163" s="197">
        <f>O8+O393+O778</f>
        <v>84675</v>
      </c>
      <c r="P1163" s="197">
        <f>P8+P393+P778</f>
        <v>70668</v>
      </c>
      <c r="Q1163" s="197">
        <f>Q8+Q393+Q778</f>
        <v>79637</v>
      </c>
      <c r="R1163" s="197">
        <f>R8+R393+R778</f>
        <v>73374</v>
      </c>
      <c r="S1163" s="197">
        <f t="shared" si="17"/>
        <v>1051641</v>
      </c>
      <c r="T1163" s="237"/>
      <c r="U1163" s="238"/>
    </row>
    <row r="1164" spans="1:21" ht="12.75">
      <c r="A1164" s="2" t="s">
        <v>50</v>
      </c>
      <c r="B1164" s="61" t="s">
        <v>237</v>
      </c>
      <c r="C1164" s="4">
        <v>1</v>
      </c>
      <c r="D1164" s="5">
        <v>500</v>
      </c>
      <c r="E1164" s="2" t="s">
        <v>41</v>
      </c>
      <c r="F1164" s="193" t="s">
        <v>6</v>
      </c>
      <c r="G1164" s="197">
        <f>G9+G394+G779</f>
        <v>3112</v>
      </c>
      <c r="H1164" s="197">
        <f>H9+H394+H779</f>
        <v>1551</v>
      </c>
      <c r="I1164" s="197">
        <f>I9+I394+I779</f>
        <v>2229</v>
      </c>
      <c r="J1164" s="197">
        <f>J9+J394+J779</f>
        <v>2309</v>
      </c>
      <c r="K1164" s="197">
        <f>K9+K394+K779</f>
        <v>2345</v>
      </c>
      <c r="L1164" s="197">
        <f>L9+L394+L779</f>
        <v>3301</v>
      </c>
      <c r="M1164" s="197">
        <f>M9+M394+M779</f>
        <v>2506</v>
      </c>
      <c r="N1164" s="197">
        <f>N9+N394+N779</f>
        <v>2379</v>
      </c>
      <c r="O1164" s="197">
        <f>O9+O394+O779</f>
        <v>1692</v>
      </c>
      <c r="P1164" s="197">
        <f>P9+P394+P779</f>
        <v>1263</v>
      </c>
      <c r="Q1164" s="197">
        <f>Q9+Q394+Q779</f>
        <v>1891</v>
      </c>
      <c r="R1164" s="197">
        <f>R9+R394+R779</f>
        <v>3269</v>
      </c>
      <c r="S1164" s="197">
        <f t="shared" si="17"/>
        <v>27847</v>
      </c>
      <c r="T1164" s="237"/>
      <c r="U1164" s="238"/>
    </row>
    <row r="1165" spans="1:21" ht="12.75">
      <c r="A1165" s="2" t="s">
        <v>53</v>
      </c>
      <c r="B1165" s="61" t="s">
        <v>237</v>
      </c>
      <c r="C1165" s="4">
        <v>1</v>
      </c>
      <c r="D1165" s="5">
        <v>100</v>
      </c>
      <c r="E1165" s="2" t="s">
        <v>55</v>
      </c>
      <c r="F1165" s="193" t="s">
        <v>6</v>
      </c>
      <c r="G1165" s="197">
        <f>G10+G395+G780</f>
        <v>84174</v>
      </c>
      <c r="H1165" s="197">
        <f>H10+H395+H780</f>
        <v>66269</v>
      </c>
      <c r="I1165" s="197">
        <f>I10+I395+I780</f>
        <v>53102</v>
      </c>
      <c r="J1165" s="197">
        <f>J10+J395+J780</f>
        <v>50376</v>
      </c>
      <c r="K1165" s="197">
        <f>K10+K395+K780</f>
        <v>52673</v>
      </c>
      <c r="L1165" s="197">
        <f>L10+L395+L780</f>
        <v>66300</v>
      </c>
      <c r="M1165" s="197">
        <f>M10+M395+M780</f>
        <v>63745</v>
      </c>
      <c r="N1165" s="197">
        <f>N10+N395+N780</f>
        <v>74102</v>
      </c>
      <c r="O1165" s="197">
        <f>O10+O395+O780</f>
        <v>66393</v>
      </c>
      <c r="P1165" s="197">
        <f>P10+P395+P780</f>
        <v>63705</v>
      </c>
      <c r="Q1165" s="197">
        <f>Q10+Q395+Q780</f>
        <v>64650</v>
      </c>
      <c r="R1165" s="197">
        <f>R10+R395+R780</f>
        <v>62858</v>
      </c>
      <c r="S1165" s="197">
        <f t="shared" si="17"/>
        <v>768347</v>
      </c>
      <c r="T1165" s="237"/>
      <c r="U1165" s="238"/>
    </row>
    <row r="1166" spans="1:21" ht="12.75">
      <c r="A1166" s="2" t="s">
        <v>33</v>
      </c>
      <c r="B1166" s="61" t="s">
        <v>237</v>
      </c>
      <c r="C1166" s="4">
        <v>1</v>
      </c>
      <c r="D1166" s="5">
        <v>100</v>
      </c>
      <c r="E1166" s="2" t="s">
        <v>32</v>
      </c>
      <c r="F1166" s="193" t="s">
        <v>6</v>
      </c>
      <c r="G1166" s="197">
        <f>G11+G396+G781</f>
        <v>44320</v>
      </c>
      <c r="H1166" s="197">
        <f>H11+H396+H781</f>
        <v>44433</v>
      </c>
      <c r="I1166" s="197">
        <f>I11+I396+I781</f>
        <v>45220</v>
      </c>
      <c r="J1166" s="197">
        <f>J11+J396+J781</f>
        <v>46204</v>
      </c>
      <c r="K1166" s="197">
        <f>K11+K396+K781</f>
        <v>45118</v>
      </c>
      <c r="L1166" s="197">
        <f>L11+L396+L781</f>
        <v>51364</v>
      </c>
      <c r="M1166" s="197">
        <f>M11+M396+M781</f>
        <v>43680</v>
      </c>
      <c r="N1166" s="197">
        <f>N11+N396+N781</f>
        <v>50309</v>
      </c>
      <c r="O1166" s="197">
        <f>O11+O396+O781</f>
        <v>47918</v>
      </c>
      <c r="P1166" s="197">
        <f>P11+P396+P781</f>
        <v>46392</v>
      </c>
      <c r="Q1166" s="197">
        <f>Q11+Q396+Q781</f>
        <v>50197</v>
      </c>
      <c r="R1166" s="197">
        <f>R11+R396+R781</f>
        <v>51599</v>
      </c>
      <c r="S1166" s="197">
        <f t="shared" si="17"/>
        <v>566754</v>
      </c>
      <c r="T1166" s="237"/>
      <c r="U1166" s="238"/>
    </row>
    <row r="1167" spans="1:21" ht="12.75">
      <c r="A1167" s="2" t="s">
        <v>31</v>
      </c>
      <c r="B1167" s="61" t="s">
        <v>237</v>
      </c>
      <c r="C1167" s="4">
        <v>1</v>
      </c>
      <c r="D1167" s="5">
        <v>100</v>
      </c>
      <c r="E1167" s="2" t="s">
        <v>32</v>
      </c>
      <c r="F1167" s="193" t="s">
        <v>6</v>
      </c>
      <c r="G1167" s="197">
        <f>G12+G397+G782</f>
        <v>45535</v>
      </c>
      <c r="H1167" s="197">
        <f>H12+H397+H782</f>
        <v>46985</v>
      </c>
      <c r="I1167" s="197">
        <f>I12+I397+I782</f>
        <v>52674</v>
      </c>
      <c r="J1167" s="197">
        <f>J12+J397+J782</f>
        <v>44609</v>
      </c>
      <c r="K1167" s="197">
        <f>K12+K397+K782</f>
        <v>39865</v>
      </c>
      <c r="L1167" s="197">
        <f>L12+L397+L782</f>
        <v>44931</v>
      </c>
      <c r="M1167" s="197">
        <f>M12+M397+M782</f>
        <v>42262</v>
      </c>
      <c r="N1167" s="197">
        <f>N12+N397+N782</f>
        <v>43200</v>
      </c>
      <c r="O1167" s="197">
        <f>O12+O397+O782</f>
        <v>45014</v>
      </c>
      <c r="P1167" s="197">
        <f>P12+P397+P782</f>
        <v>44768</v>
      </c>
      <c r="Q1167" s="197">
        <f>Q12+Q397+Q782</f>
        <v>45372</v>
      </c>
      <c r="R1167" s="197">
        <f>R12+R397+R782</f>
        <v>47560</v>
      </c>
      <c r="S1167" s="197">
        <f t="shared" si="17"/>
        <v>542775</v>
      </c>
      <c r="T1167" s="237"/>
      <c r="U1167" s="238"/>
    </row>
    <row r="1168" spans="1:21" ht="12.75">
      <c r="A1168" s="2" t="s">
        <v>31</v>
      </c>
      <c r="B1168" s="61" t="s">
        <v>237</v>
      </c>
      <c r="C1168" s="4">
        <v>1</v>
      </c>
      <c r="D1168" s="5">
        <v>500</v>
      </c>
      <c r="E1168" s="2" t="s">
        <v>32</v>
      </c>
      <c r="F1168" s="193" t="s">
        <v>6</v>
      </c>
      <c r="G1168" s="197">
        <f>G13+G398+G783</f>
        <v>1490</v>
      </c>
      <c r="H1168" s="197">
        <f>H13+H398+H783</f>
        <v>1665</v>
      </c>
      <c r="I1168" s="197">
        <f>I13+I398+I783</f>
        <v>1220</v>
      </c>
      <c r="J1168" s="197">
        <f>J13+J398+J783</f>
        <v>2708</v>
      </c>
      <c r="K1168" s="197">
        <f>K13+K398+K783</f>
        <v>3730</v>
      </c>
      <c r="L1168" s="197">
        <f>L13+L398+L783</f>
        <v>3660</v>
      </c>
      <c r="M1168" s="197">
        <f>M13+M398+M783</f>
        <v>4290</v>
      </c>
      <c r="N1168" s="197">
        <f>N13+N398+N783</f>
        <v>3473</v>
      </c>
      <c r="O1168" s="197">
        <f>O13+O398+O783</f>
        <v>4376</v>
      </c>
      <c r="P1168" s="197">
        <f>P13+P398+P783</f>
        <v>2150</v>
      </c>
      <c r="Q1168" s="197">
        <f>Q13+Q398+Q783</f>
        <v>4333</v>
      </c>
      <c r="R1168" s="197">
        <f>R13+R398+R783</f>
        <v>3965</v>
      </c>
      <c r="S1168" s="197">
        <f t="shared" si="17"/>
        <v>37060</v>
      </c>
      <c r="T1168" s="237"/>
      <c r="U1168" s="238"/>
    </row>
    <row r="1169" spans="1:21" ht="12.75">
      <c r="A1169" s="2" t="s">
        <v>46</v>
      </c>
      <c r="B1169" s="61" t="s">
        <v>237</v>
      </c>
      <c r="C1169" s="4">
        <v>1</v>
      </c>
      <c r="D1169" s="5">
        <v>100</v>
      </c>
      <c r="E1169" s="2" t="s">
        <v>47</v>
      </c>
      <c r="F1169" s="193" t="s">
        <v>6</v>
      </c>
      <c r="G1169" s="197">
        <f>G14+G399+G784</f>
        <v>2980</v>
      </c>
      <c r="H1169" s="197">
        <f>H14+H399+H784</f>
        <v>4337</v>
      </c>
      <c r="I1169" s="197">
        <f>I14+I399+I784</f>
        <v>6718</v>
      </c>
      <c r="J1169" s="197">
        <f>J14+J399+J784</f>
        <v>7056</v>
      </c>
      <c r="K1169" s="197">
        <f>K14+K399+K784</f>
        <v>9417</v>
      </c>
      <c r="L1169" s="197">
        <f>L14+L399+L784</f>
        <v>8494</v>
      </c>
      <c r="M1169" s="197">
        <f>M14+M399+M784</f>
        <v>8878</v>
      </c>
      <c r="N1169" s="197">
        <f>N14+N399+N784</f>
        <v>7953</v>
      </c>
      <c r="O1169" s="197">
        <f>O14+O399+O784</f>
        <v>7366</v>
      </c>
      <c r="P1169" s="197">
        <f>P14+P399+P784</f>
        <v>7664</v>
      </c>
      <c r="Q1169" s="197">
        <f>Q14+Q399+Q784</f>
        <v>7500</v>
      </c>
      <c r="R1169" s="197">
        <f>R14+R399+R784</f>
        <v>6992</v>
      </c>
      <c r="S1169" s="197">
        <f t="shared" si="17"/>
        <v>85355</v>
      </c>
      <c r="T1169" s="237"/>
      <c r="U1169" s="238"/>
    </row>
    <row r="1170" spans="1:21" ht="12.75">
      <c r="A1170" s="2" t="s">
        <v>4</v>
      </c>
      <c r="B1170" s="61" t="s">
        <v>237</v>
      </c>
      <c r="C1170" s="4">
        <v>1</v>
      </c>
      <c r="D1170" s="5">
        <v>100</v>
      </c>
      <c r="E1170" s="2" t="s">
        <v>5</v>
      </c>
      <c r="F1170" s="193" t="s">
        <v>6</v>
      </c>
      <c r="G1170" s="197">
        <f>G15+G400+G785</f>
        <v>68</v>
      </c>
      <c r="H1170" s="197">
        <f>H15+H400+H785</f>
        <v>61</v>
      </c>
      <c r="I1170" s="197">
        <f>I15+I400+I785</f>
        <v>0</v>
      </c>
      <c r="J1170" s="197">
        <f>J15+J400+J785</f>
        <v>0</v>
      </c>
      <c r="K1170" s="197">
        <f>K15+K400+K785</f>
        <v>0</v>
      </c>
      <c r="L1170" s="197">
        <f>L15+L400+L785</f>
        <v>0</v>
      </c>
      <c r="M1170" s="197">
        <f>M15+M400+M785</f>
        <v>0</v>
      </c>
      <c r="N1170" s="197">
        <f>N15+N400+N785</f>
        <v>16</v>
      </c>
      <c r="O1170" s="197">
        <f>O15+O400+O785</f>
        <v>0</v>
      </c>
      <c r="P1170" s="197">
        <f>P15+P400+P785</f>
        <v>0</v>
      </c>
      <c r="Q1170" s="197">
        <f>Q15+Q400+Q785</f>
        <v>0</v>
      </c>
      <c r="R1170" s="197">
        <f>R15+R400+R785</f>
        <v>0</v>
      </c>
      <c r="S1170" s="197">
        <f t="shared" si="17"/>
        <v>145</v>
      </c>
      <c r="T1170" s="237"/>
      <c r="U1170" s="238"/>
    </row>
    <row r="1171" spans="1:21" ht="12.75">
      <c r="A1171" s="2" t="s">
        <v>181</v>
      </c>
      <c r="B1171" s="61" t="s">
        <v>237</v>
      </c>
      <c r="C1171" s="4">
        <v>1</v>
      </c>
      <c r="D1171" s="5">
        <v>100</v>
      </c>
      <c r="E1171" s="2" t="s">
        <v>47</v>
      </c>
      <c r="F1171" s="193" t="s">
        <v>6</v>
      </c>
      <c r="G1171" s="197">
        <f>G16+G401+G786</f>
        <v>0</v>
      </c>
      <c r="H1171" s="197">
        <f>H16+H401+H786</f>
        <v>100</v>
      </c>
      <c r="I1171" s="197">
        <f>I16+I401+I786</f>
        <v>200</v>
      </c>
      <c r="J1171" s="197">
        <f>J16+J401+J786</f>
        <v>640</v>
      </c>
      <c r="K1171" s="197">
        <f>K16+K401+K786</f>
        <v>100</v>
      </c>
      <c r="L1171" s="197">
        <f>L16+L401+L786</f>
        <v>100</v>
      </c>
      <c r="M1171" s="197">
        <f>M16+M401+M786</f>
        <v>740</v>
      </c>
      <c r="N1171" s="197">
        <f>N16+N401+N786</f>
        <v>0</v>
      </c>
      <c r="O1171" s="197">
        <f>O16+O401+O786</f>
        <v>160</v>
      </c>
      <c r="P1171" s="197">
        <f>P16+P401+P786</f>
        <v>690</v>
      </c>
      <c r="Q1171" s="197">
        <f>Q16+Q401+Q786</f>
        <v>160</v>
      </c>
      <c r="R1171" s="197">
        <f>R16+R401+R786</f>
        <v>100</v>
      </c>
      <c r="S1171" s="197">
        <f t="shared" si="17"/>
        <v>2990</v>
      </c>
      <c r="T1171" s="237"/>
      <c r="U1171" s="238"/>
    </row>
    <row r="1172" spans="1:21" ht="12.75">
      <c r="A1172" s="2" t="s">
        <v>15</v>
      </c>
      <c r="B1172" s="61" t="s">
        <v>237</v>
      </c>
      <c r="C1172" s="4">
        <v>1</v>
      </c>
      <c r="D1172" s="5">
        <v>56</v>
      </c>
      <c r="E1172" s="2" t="s">
        <v>20</v>
      </c>
      <c r="F1172" s="193" t="s">
        <v>12</v>
      </c>
      <c r="G1172" s="197">
        <f>G17+G402+G787</f>
        <v>0</v>
      </c>
      <c r="H1172" s="197">
        <f>H17+H402+H787</f>
        <v>0</v>
      </c>
      <c r="I1172" s="197">
        <f>I17+I402+I787</f>
        <v>0</v>
      </c>
      <c r="J1172" s="197">
        <f>J17+J402+J787</f>
        <v>0</v>
      </c>
      <c r="K1172" s="197">
        <f>K17+K402+K787</f>
        <v>0</v>
      </c>
      <c r="L1172" s="197">
        <f>L17+L402+L787</f>
        <v>0</v>
      </c>
      <c r="M1172" s="197">
        <f>M17+M402+M787</f>
        <v>0</v>
      </c>
      <c r="N1172" s="197">
        <f>N17+N402+N787</f>
        <v>0</v>
      </c>
      <c r="O1172" s="197">
        <f>O17+O402+O787</f>
        <v>390</v>
      </c>
      <c r="P1172" s="197">
        <f>P17+P402+P787</f>
        <v>390</v>
      </c>
      <c r="Q1172" s="197">
        <f>Q17+Q402+Q787</f>
        <v>480</v>
      </c>
      <c r="R1172" s="197">
        <f>R17+R402+R787</f>
        <v>360</v>
      </c>
      <c r="S1172" s="197">
        <f t="shared" si="17"/>
        <v>1620</v>
      </c>
      <c r="T1172" s="237"/>
      <c r="U1172" s="238"/>
    </row>
    <row r="1173" spans="1:21" ht="12.75">
      <c r="A1173" s="2" t="s">
        <v>15</v>
      </c>
      <c r="B1173" s="61" t="s">
        <v>237</v>
      </c>
      <c r="C1173" s="4">
        <v>1</v>
      </c>
      <c r="D1173" s="5">
        <v>90</v>
      </c>
      <c r="E1173" s="2" t="s">
        <v>20</v>
      </c>
      <c r="F1173" s="193" t="s">
        <v>12</v>
      </c>
      <c r="G1173" s="197">
        <f>G18+G403+G788</f>
        <v>135</v>
      </c>
      <c r="H1173" s="197">
        <f>H18+H403+H788</f>
        <v>60</v>
      </c>
      <c r="I1173" s="197">
        <f>I18+I403+I788</f>
        <v>186</v>
      </c>
      <c r="J1173" s="197">
        <f>J18+J403+J788</f>
        <v>312</v>
      </c>
      <c r="K1173" s="197">
        <f>K18+K403+K788</f>
        <v>315</v>
      </c>
      <c r="L1173" s="197">
        <f>L18+L403+L788</f>
        <v>325</v>
      </c>
      <c r="M1173" s="197">
        <f>M18+M403+M788</f>
        <v>360</v>
      </c>
      <c r="N1173" s="197">
        <f>N18+N403+N788</f>
        <v>423</v>
      </c>
      <c r="O1173" s="197">
        <f>O18+O403+O788</f>
        <v>255</v>
      </c>
      <c r="P1173" s="197">
        <f>P18+P403+P788</f>
        <v>220</v>
      </c>
      <c r="Q1173" s="197">
        <f>Q18+Q403+Q788</f>
        <v>154</v>
      </c>
      <c r="R1173" s="197">
        <f>R18+R403+R788</f>
        <v>100</v>
      </c>
      <c r="S1173" s="197">
        <f t="shared" si="17"/>
        <v>2845</v>
      </c>
      <c r="T1173" s="237"/>
      <c r="U1173" s="238"/>
    </row>
    <row r="1174" spans="1:21" ht="12.75">
      <c r="A1174" s="2" t="s">
        <v>15</v>
      </c>
      <c r="B1174" s="61" t="s">
        <v>237</v>
      </c>
      <c r="C1174" s="4">
        <v>1</v>
      </c>
      <c r="D1174" s="5">
        <v>100</v>
      </c>
      <c r="E1174" s="2" t="s">
        <v>20</v>
      </c>
      <c r="F1174" s="193" t="s">
        <v>12</v>
      </c>
      <c r="G1174" s="197">
        <f>G19+G404+G789</f>
        <v>142527</v>
      </c>
      <c r="H1174" s="197">
        <f>H19+H404+H789</f>
        <v>142176</v>
      </c>
      <c r="I1174" s="197">
        <f>I19+I404+I789</f>
        <v>152411</v>
      </c>
      <c r="J1174" s="197">
        <f>J19+J404+J789</f>
        <v>149064</v>
      </c>
      <c r="K1174" s="197">
        <f>K19+K404+K789</f>
        <v>137151</v>
      </c>
      <c r="L1174" s="197">
        <f>L19+L404+L789</f>
        <v>156703</v>
      </c>
      <c r="M1174" s="197">
        <f>M19+M404+M789</f>
        <v>153110</v>
      </c>
      <c r="N1174" s="197">
        <f>N19+N404+N789</f>
        <v>154258</v>
      </c>
      <c r="O1174" s="197">
        <f>O19+O404+O789</f>
        <v>160928</v>
      </c>
      <c r="P1174" s="197">
        <f>P19+P404+P789</f>
        <v>147726</v>
      </c>
      <c r="Q1174" s="197">
        <f>Q19+Q404+Q789</f>
        <v>162283</v>
      </c>
      <c r="R1174" s="197">
        <f>R19+R404+R789</f>
        <v>157366</v>
      </c>
      <c r="S1174" s="197">
        <f t="shared" si="17"/>
        <v>1815703</v>
      </c>
      <c r="T1174" s="237"/>
      <c r="U1174" s="238"/>
    </row>
    <row r="1175" spans="1:21" ht="12.75">
      <c r="A1175" s="2" t="s">
        <v>15</v>
      </c>
      <c r="B1175" s="61" t="s">
        <v>237</v>
      </c>
      <c r="C1175" s="4">
        <v>1</v>
      </c>
      <c r="D1175" s="5">
        <v>100</v>
      </c>
      <c r="E1175" s="2" t="s">
        <v>22</v>
      </c>
      <c r="F1175" s="193" t="s">
        <v>12</v>
      </c>
      <c r="G1175" s="197">
        <f>G20+G405+G790</f>
        <v>95668</v>
      </c>
      <c r="H1175" s="197">
        <f>H20+H405+H790</f>
        <v>92022</v>
      </c>
      <c r="I1175" s="197">
        <f>I20+I405+I790</f>
        <v>94910</v>
      </c>
      <c r="J1175" s="197">
        <f>J20+J405+J790</f>
        <v>93340</v>
      </c>
      <c r="K1175" s="197">
        <f>K20+K405+K790</f>
        <v>84990</v>
      </c>
      <c r="L1175" s="197">
        <f>L20+L405+L790</f>
        <v>98367</v>
      </c>
      <c r="M1175" s="197">
        <f>M20+M405+M790</f>
        <v>93388</v>
      </c>
      <c r="N1175" s="197">
        <f>N20+N405+N790</f>
        <v>95091</v>
      </c>
      <c r="O1175" s="197">
        <f>O20+O405+O790</f>
        <v>106928</v>
      </c>
      <c r="P1175" s="197">
        <f>P20+P405+P790</f>
        <v>94993</v>
      </c>
      <c r="Q1175" s="197">
        <f>Q20+Q405+Q790</f>
        <v>98064</v>
      </c>
      <c r="R1175" s="197">
        <f>R20+R405+R790</f>
        <v>100836</v>
      </c>
      <c r="S1175" s="197">
        <f t="shared" si="17"/>
        <v>1148597</v>
      </c>
      <c r="T1175" s="237"/>
      <c r="U1175" s="238"/>
    </row>
    <row r="1176" spans="1:21" ht="12.75">
      <c r="A1176" s="2" t="s">
        <v>15</v>
      </c>
      <c r="B1176" s="61" t="s">
        <v>237</v>
      </c>
      <c r="C1176" s="4">
        <v>1</v>
      </c>
      <c r="D1176" s="5">
        <v>500</v>
      </c>
      <c r="E1176" s="2" t="s">
        <v>20</v>
      </c>
      <c r="F1176" s="193" t="s">
        <v>12</v>
      </c>
      <c r="G1176" s="197">
        <f>G21+G406+G791</f>
        <v>0</v>
      </c>
      <c r="H1176" s="197">
        <f>H21+H406+H791</f>
        <v>0</v>
      </c>
      <c r="I1176" s="197">
        <f>I21+I406+I791</f>
        <v>0</v>
      </c>
      <c r="J1176" s="197">
        <f>J21+J406+J791</f>
        <v>0</v>
      </c>
      <c r="K1176" s="197">
        <f>K21+K406+K791</f>
        <v>0</v>
      </c>
      <c r="L1176" s="197">
        <f>L21+L406+L791</f>
        <v>0</v>
      </c>
      <c r="M1176" s="197">
        <f>M21+M406+M791</f>
        <v>0</v>
      </c>
      <c r="N1176" s="197">
        <f>N21+N406+N791</f>
        <v>0</v>
      </c>
      <c r="O1176" s="197">
        <f>O21+O406+O791</f>
        <v>90</v>
      </c>
      <c r="P1176" s="197">
        <f>P21+P406+P791</f>
        <v>0</v>
      </c>
      <c r="Q1176" s="197">
        <f>Q21+Q406+Q791</f>
        <v>0</v>
      </c>
      <c r="R1176" s="197">
        <f>R21+R406+R791</f>
        <v>0</v>
      </c>
      <c r="S1176" s="197">
        <f t="shared" si="17"/>
        <v>90</v>
      </c>
      <c r="T1176" s="237"/>
      <c r="U1176" s="238"/>
    </row>
    <row r="1177" spans="1:21" ht="12.75">
      <c r="A1177" s="2" t="s">
        <v>38</v>
      </c>
      <c r="B1177" s="61" t="s">
        <v>237</v>
      </c>
      <c r="C1177" s="4">
        <v>1</v>
      </c>
      <c r="D1177" s="5">
        <v>100</v>
      </c>
      <c r="E1177" s="2" t="s">
        <v>20</v>
      </c>
      <c r="F1177" s="193" t="s">
        <v>12</v>
      </c>
      <c r="G1177" s="197">
        <f>G22+G407+G792</f>
        <v>1073</v>
      </c>
      <c r="H1177" s="197">
        <f>H22+H407+H792</f>
        <v>1631</v>
      </c>
      <c r="I1177" s="197">
        <f>I22+I407+I792</f>
        <v>1417</v>
      </c>
      <c r="J1177" s="197">
        <f>J22+J407+J792</f>
        <v>1997</v>
      </c>
      <c r="K1177" s="197">
        <f>K22+K407+K792</f>
        <v>1144</v>
      </c>
      <c r="L1177" s="197">
        <f>L22+L407+L792</f>
        <v>1498</v>
      </c>
      <c r="M1177" s="197">
        <f>M22+M407+M792</f>
        <v>970</v>
      </c>
      <c r="N1177" s="197">
        <f>N22+N407+N792</f>
        <v>1344</v>
      </c>
      <c r="O1177" s="197">
        <f>O22+O407+O792</f>
        <v>1185</v>
      </c>
      <c r="P1177" s="197">
        <f>P22+P407+P792</f>
        <v>1509</v>
      </c>
      <c r="Q1177" s="197">
        <f>Q22+Q407+Q792</f>
        <v>1130</v>
      </c>
      <c r="R1177" s="197">
        <f>R22+R407+R792</f>
        <v>802</v>
      </c>
      <c r="S1177" s="197">
        <f t="shared" si="17"/>
        <v>15700</v>
      </c>
      <c r="T1177" s="237"/>
      <c r="U1177" s="238"/>
    </row>
    <row r="1178" spans="1:21" ht="12.75">
      <c r="A1178" s="2" t="s">
        <v>38</v>
      </c>
      <c r="B1178" s="61" t="s">
        <v>237</v>
      </c>
      <c r="C1178" s="4">
        <v>1</v>
      </c>
      <c r="D1178" s="5">
        <v>100</v>
      </c>
      <c r="E1178" s="2" t="s">
        <v>22</v>
      </c>
      <c r="F1178" s="193" t="s">
        <v>12</v>
      </c>
      <c r="G1178" s="197">
        <f>G23+G408+G793</f>
        <v>24398</v>
      </c>
      <c r="H1178" s="197">
        <f>H23+H408+H793</f>
        <v>26668</v>
      </c>
      <c r="I1178" s="197">
        <f>I23+I408+I793</f>
        <v>27585</v>
      </c>
      <c r="J1178" s="197">
        <f>J23+J408+J793</f>
        <v>28200</v>
      </c>
      <c r="K1178" s="197">
        <f>K23+K408+K793</f>
        <v>25116</v>
      </c>
      <c r="L1178" s="197">
        <f>L23+L408+L793</f>
        <v>31535</v>
      </c>
      <c r="M1178" s="197">
        <f>M23+M408+M793</f>
        <v>24079</v>
      </c>
      <c r="N1178" s="197">
        <f>N23+N408+N793</f>
        <v>29682</v>
      </c>
      <c r="O1178" s="197">
        <f>O23+O408+O793</f>
        <v>25254</v>
      </c>
      <c r="P1178" s="197">
        <f>P23+P408+P793</f>
        <v>22669</v>
      </c>
      <c r="Q1178" s="197">
        <f>Q23+Q408+Q793</f>
        <v>24658</v>
      </c>
      <c r="R1178" s="197">
        <f>R23+R408+R793</f>
        <v>24624</v>
      </c>
      <c r="S1178" s="197">
        <f t="shared" si="17"/>
        <v>314468</v>
      </c>
      <c r="T1178" s="237"/>
      <c r="U1178" s="238"/>
    </row>
    <row r="1179" spans="1:21" ht="12.75">
      <c r="A1179" s="2" t="s">
        <v>38</v>
      </c>
      <c r="B1179" s="61" t="s">
        <v>237</v>
      </c>
      <c r="C1179" s="4">
        <v>1</v>
      </c>
      <c r="D1179" s="5">
        <v>100</v>
      </c>
      <c r="E1179" s="2" t="s">
        <v>26</v>
      </c>
      <c r="F1179" s="193" t="s">
        <v>12</v>
      </c>
      <c r="G1179" s="197">
        <f>G24+G409+G794</f>
        <v>1000</v>
      </c>
      <c r="H1179" s="197">
        <f>H24+H409+H794</f>
        <v>700</v>
      </c>
      <c r="I1179" s="197">
        <f>I24+I409+I794</f>
        <v>512</v>
      </c>
      <c r="J1179" s="197">
        <f>J24+J409+J794</f>
        <v>1560</v>
      </c>
      <c r="K1179" s="197">
        <f>K24+K409+K794</f>
        <v>854</v>
      </c>
      <c r="L1179" s="197">
        <f>L24+L409+L794</f>
        <v>1179</v>
      </c>
      <c r="M1179" s="197">
        <f>M24+M409+M794</f>
        <v>1390</v>
      </c>
      <c r="N1179" s="197">
        <f>N24+N409+N794</f>
        <v>1990</v>
      </c>
      <c r="O1179" s="197">
        <f>O24+O409+O794</f>
        <v>1330</v>
      </c>
      <c r="P1179" s="197">
        <f>P24+P409+P794</f>
        <v>1740</v>
      </c>
      <c r="Q1179" s="197">
        <f>Q24+Q409+Q794</f>
        <v>1410</v>
      </c>
      <c r="R1179" s="197">
        <f>R24+R409+R794</f>
        <v>2240</v>
      </c>
      <c r="S1179" s="197">
        <f t="shared" si="17"/>
        <v>15905</v>
      </c>
      <c r="T1179" s="237"/>
      <c r="U1179" s="238"/>
    </row>
    <row r="1180" spans="1:21" ht="12.75">
      <c r="A1180" s="2" t="s">
        <v>58</v>
      </c>
      <c r="B1180" s="61" t="s">
        <v>237</v>
      </c>
      <c r="C1180" s="4">
        <v>1</v>
      </c>
      <c r="D1180" s="5">
        <v>100</v>
      </c>
      <c r="E1180" s="2" t="s">
        <v>55</v>
      </c>
      <c r="F1180" s="193" t="s">
        <v>12</v>
      </c>
      <c r="G1180" s="197">
        <f>G25+G410+G795</f>
        <v>102365</v>
      </c>
      <c r="H1180" s="197">
        <f>H25+H410+H795</f>
        <v>104616</v>
      </c>
      <c r="I1180" s="197">
        <f>I25+I410+I795</f>
        <v>109226</v>
      </c>
      <c r="J1180" s="197">
        <f>J25+J410+J795</f>
        <v>106872.5</v>
      </c>
      <c r="K1180" s="197">
        <f>K25+K410+K795</f>
        <v>96364</v>
      </c>
      <c r="L1180" s="197">
        <f>L25+L410+L795</f>
        <v>114776</v>
      </c>
      <c r="M1180" s="197">
        <f>M25+M410+M795</f>
        <v>101536</v>
      </c>
      <c r="N1180" s="197">
        <f>N25+N410+N795</f>
        <v>106506.5</v>
      </c>
      <c r="O1180" s="197">
        <f>O25+O410+O795</f>
        <v>108273</v>
      </c>
      <c r="P1180" s="197">
        <f>P25+P410+P795</f>
        <v>105115</v>
      </c>
      <c r="Q1180" s="197">
        <f>Q25+Q410+Q795</f>
        <v>110114</v>
      </c>
      <c r="R1180" s="197">
        <f>R25+R410+R795</f>
        <v>107609.75</v>
      </c>
      <c r="S1180" s="197">
        <f t="shared" si="17"/>
        <v>1273373.75</v>
      </c>
      <c r="T1180" s="237"/>
      <c r="U1180" s="238"/>
    </row>
    <row r="1181" spans="1:21" ht="12.75">
      <c r="A1181" s="2" t="s">
        <v>58</v>
      </c>
      <c r="B1181" s="61" t="s">
        <v>237</v>
      </c>
      <c r="C1181" s="4">
        <v>1</v>
      </c>
      <c r="D1181" s="5">
        <v>100</v>
      </c>
      <c r="E1181" s="2" t="s">
        <v>59</v>
      </c>
      <c r="F1181" s="193" t="s">
        <v>12</v>
      </c>
      <c r="G1181" s="197">
        <f>G26+G411+G796</f>
        <v>467982</v>
      </c>
      <c r="H1181" s="197">
        <f>H26+H411+H796</f>
        <v>471389</v>
      </c>
      <c r="I1181" s="197">
        <f>I26+I411+I796</f>
        <v>485818</v>
      </c>
      <c r="J1181" s="197">
        <f>J26+J411+J796</f>
        <v>462656</v>
      </c>
      <c r="K1181" s="197">
        <f>K26+K411+K796</f>
        <v>431272</v>
      </c>
      <c r="L1181" s="197">
        <f>L26+L411+L796</f>
        <v>493114</v>
      </c>
      <c r="M1181" s="197">
        <f>M26+M411+M796</f>
        <v>452419</v>
      </c>
      <c r="N1181" s="197">
        <f>N26+N411+N796</f>
        <v>459702</v>
      </c>
      <c r="O1181" s="197">
        <f>O26+O411+O796</f>
        <v>476609</v>
      </c>
      <c r="P1181" s="197">
        <f>P26+P411+P796</f>
        <v>458152</v>
      </c>
      <c r="Q1181" s="197">
        <f>Q26+Q411+Q796</f>
        <v>476919</v>
      </c>
      <c r="R1181" s="197">
        <f>R26+R411+R796</f>
        <v>460211</v>
      </c>
      <c r="S1181" s="197">
        <f t="shared" si="17"/>
        <v>5596243</v>
      </c>
      <c r="T1181" s="237"/>
      <c r="U1181" s="238"/>
    </row>
    <row r="1182" spans="1:21" ht="12.75">
      <c r="A1182" s="2" t="s">
        <v>58</v>
      </c>
      <c r="B1182" s="61" t="s">
        <v>237</v>
      </c>
      <c r="C1182" s="4">
        <v>1</v>
      </c>
      <c r="D1182" s="5">
        <v>250</v>
      </c>
      <c r="E1182" s="2" t="s">
        <v>56</v>
      </c>
      <c r="F1182" s="193" t="s">
        <v>12</v>
      </c>
      <c r="G1182" s="197">
        <f>G27+G412+G797</f>
        <v>2480</v>
      </c>
      <c r="H1182" s="197">
        <f>H27+H412+H797</f>
        <v>2187</v>
      </c>
      <c r="I1182" s="197">
        <f>I27+I412+I797</f>
        <v>1994</v>
      </c>
      <c r="J1182" s="197">
        <f>J27+J412+J797</f>
        <v>2623</v>
      </c>
      <c r="K1182" s="197">
        <f>K27+K412+K797</f>
        <v>2039</v>
      </c>
      <c r="L1182" s="197">
        <f>L27+L412+L797</f>
        <v>2325</v>
      </c>
      <c r="M1182" s="197">
        <f>M27+M412+M797</f>
        <v>2433</v>
      </c>
      <c r="N1182" s="197">
        <f>N27+N412+N797</f>
        <v>2260</v>
      </c>
      <c r="O1182" s="197">
        <f>O27+O412+O797</f>
        <v>2771</v>
      </c>
      <c r="P1182" s="197">
        <f>P27+P412+P797</f>
        <v>2185</v>
      </c>
      <c r="Q1182" s="197">
        <f>Q27+Q412+Q797</f>
        <v>2902</v>
      </c>
      <c r="R1182" s="197">
        <f>R27+R412+R797</f>
        <v>2274</v>
      </c>
      <c r="S1182" s="197">
        <f t="shared" si="17"/>
        <v>28473</v>
      </c>
      <c r="T1182" s="237"/>
      <c r="U1182" s="238"/>
    </row>
    <row r="1183" spans="1:21" ht="12.75">
      <c r="A1183" s="2" t="s">
        <v>93</v>
      </c>
      <c r="B1183" s="61" t="s">
        <v>237</v>
      </c>
      <c r="C1183" s="4">
        <v>1</v>
      </c>
      <c r="D1183" s="5">
        <v>40</v>
      </c>
      <c r="E1183" s="2" t="s">
        <v>13</v>
      </c>
      <c r="F1183" s="193" t="s">
        <v>12</v>
      </c>
      <c r="G1183" s="197">
        <f>G28+G413+G798</f>
        <v>40</v>
      </c>
      <c r="H1183" s="197">
        <f>H28+H413+H798</f>
        <v>360</v>
      </c>
      <c r="I1183" s="197">
        <f>I28+I413+I798</f>
        <v>160</v>
      </c>
      <c r="J1183" s="197">
        <f>J28+J413+J798</f>
        <v>320</v>
      </c>
      <c r="K1183" s="197">
        <f>K28+K413+K798</f>
        <v>0</v>
      </c>
      <c r="L1183" s="197">
        <f>L28+L413+L798</f>
        <v>0</v>
      </c>
      <c r="M1183" s="197">
        <f>M28+M413+M798</f>
        <v>0</v>
      </c>
      <c r="N1183" s="197">
        <f>N28+N413+N798</f>
        <v>0</v>
      </c>
      <c r="O1183" s="197">
        <f>O28+O413+O798</f>
        <v>0</v>
      </c>
      <c r="P1183" s="197">
        <f>P28+P413+P798</f>
        <v>0</v>
      </c>
      <c r="Q1183" s="197">
        <f>Q28+Q413+Q798</f>
        <v>0</v>
      </c>
      <c r="R1183" s="197">
        <f>R28+R413+R798</f>
        <v>0</v>
      </c>
      <c r="S1183" s="197">
        <f t="shared" si="17"/>
        <v>880</v>
      </c>
      <c r="T1183" s="237"/>
      <c r="U1183" s="238"/>
    </row>
    <row r="1184" spans="1:21" ht="12.75">
      <c r="A1184" s="2" t="s">
        <v>93</v>
      </c>
      <c r="B1184" s="61" t="s">
        <v>237</v>
      </c>
      <c r="C1184" s="4">
        <v>1</v>
      </c>
      <c r="D1184" s="5">
        <v>60</v>
      </c>
      <c r="E1184" s="2" t="s">
        <v>13</v>
      </c>
      <c r="F1184" s="193" t="s">
        <v>12</v>
      </c>
      <c r="G1184" s="197">
        <f>G29+G414+G799</f>
        <v>0</v>
      </c>
      <c r="H1184" s="197">
        <f>H29+H414+H799</f>
        <v>0</v>
      </c>
      <c r="I1184" s="197">
        <f>I29+I414+I799</f>
        <v>0</v>
      </c>
      <c r="J1184" s="197">
        <f>J29+J414+J799</f>
        <v>60</v>
      </c>
      <c r="K1184" s="197">
        <f>K29+K414+K799</f>
        <v>0</v>
      </c>
      <c r="L1184" s="197">
        <f>L29+L414+L799</f>
        <v>0</v>
      </c>
      <c r="M1184" s="197">
        <f>M29+M414+M799</f>
        <v>0</v>
      </c>
      <c r="N1184" s="197">
        <f>N29+N414+N799</f>
        <v>0</v>
      </c>
      <c r="O1184" s="197">
        <f>O29+O414+O799</f>
        <v>0</v>
      </c>
      <c r="P1184" s="197">
        <f>P29+P414+P799</f>
        <v>0</v>
      </c>
      <c r="Q1184" s="197">
        <f>Q29+Q414+Q799</f>
        <v>0</v>
      </c>
      <c r="R1184" s="197">
        <f>R29+R414+R799</f>
        <v>0</v>
      </c>
      <c r="S1184" s="197">
        <f t="shared" si="17"/>
        <v>60</v>
      </c>
      <c r="T1184" s="237"/>
      <c r="U1184" s="238"/>
    </row>
    <row r="1185" spans="1:21" ht="12.75">
      <c r="A1185" s="2" t="s">
        <v>93</v>
      </c>
      <c r="B1185" s="61" t="s">
        <v>237</v>
      </c>
      <c r="C1185" s="4">
        <v>1</v>
      </c>
      <c r="D1185" s="5">
        <v>90</v>
      </c>
      <c r="E1185" s="2" t="s">
        <v>13</v>
      </c>
      <c r="F1185" s="193" t="s">
        <v>12</v>
      </c>
      <c r="G1185" s="197">
        <f>G30+G415+G800</f>
        <v>0</v>
      </c>
      <c r="H1185" s="197">
        <f>H30+H415+H800</f>
        <v>0</v>
      </c>
      <c r="I1185" s="197">
        <f>I30+I415+I800</f>
        <v>90</v>
      </c>
      <c r="J1185" s="197">
        <f>J30+J415+J800</f>
        <v>90</v>
      </c>
      <c r="K1185" s="197">
        <f>K30+K415+K800</f>
        <v>0</v>
      </c>
      <c r="L1185" s="197">
        <f>L30+L415+L800</f>
        <v>0</v>
      </c>
      <c r="M1185" s="197">
        <f>M30+M415+M800</f>
        <v>0</v>
      </c>
      <c r="N1185" s="197">
        <f>N30+N415+N800</f>
        <v>90</v>
      </c>
      <c r="O1185" s="197">
        <f>O30+O415+O800</f>
        <v>0</v>
      </c>
      <c r="P1185" s="197">
        <f>P30+P415+P800</f>
        <v>180</v>
      </c>
      <c r="Q1185" s="197">
        <f>Q30+Q415+Q800</f>
        <v>0</v>
      </c>
      <c r="R1185" s="197">
        <f>R30+R415+R800</f>
        <v>0</v>
      </c>
      <c r="S1185" s="197">
        <f t="shared" si="17"/>
        <v>450</v>
      </c>
      <c r="T1185" s="237"/>
      <c r="U1185" s="238"/>
    </row>
    <row r="1186" spans="1:21" ht="12.75">
      <c r="A1186" s="2" t="s">
        <v>93</v>
      </c>
      <c r="B1186" s="61" t="s">
        <v>237</v>
      </c>
      <c r="C1186" s="4">
        <v>1</v>
      </c>
      <c r="D1186" s="5">
        <v>100</v>
      </c>
      <c r="E1186" s="2" t="s">
        <v>13</v>
      </c>
      <c r="F1186" s="193" t="s">
        <v>12</v>
      </c>
      <c r="G1186" s="197">
        <f>G31+G416+G801</f>
        <v>937273</v>
      </c>
      <c r="H1186" s="197">
        <f>H31+H416+H801</f>
        <v>989926</v>
      </c>
      <c r="I1186" s="197">
        <f>I31+I416+I801</f>
        <v>1133278</v>
      </c>
      <c r="J1186" s="197">
        <f>J31+J416+J801</f>
        <v>1090055</v>
      </c>
      <c r="K1186" s="197">
        <f>K31+K416+K801</f>
        <v>989811</v>
      </c>
      <c r="L1186" s="197">
        <f>L31+L416+L801</f>
        <v>1084753</v>
      </c>
      <c r="M1186" s="197">
        <f>M31+M416+M801</f>
        <v>1016995</v>
      </c>
      <c r="N1186" s="197">
        <f>N31+N416+N801</f>
        <v>1134004</v>
      </c>
      <c r="O1186" s="197">
        <f>O31+O416+O801</f>
        <v>1171442.5</v>
      </c>
      <c r="P1186" s="197">
        <f>P31+P416+P801</f>
        <v>1092116</v>
      </c>
      <c r="Q1186" s="197">
        <f>Q31+Q416+Q801</f>
        <v>1206402</v>
      </c>
      <c r="R1186" s="197">
        <f>R31+R416+R801</f>
        <v>1164996</v>
      </c>
      <c r="S1186" s="197">
        <f t="shared" si="17"/>
        <v>13011051.5</v>
      </c>
      <c r="T1186" s="237"/>
      <c r="U1186" s="238"/>
    </row>
    <row r="1187" spans="1:21" ht="12.75">
      <c r="A1187" s="2" t="s">
        <v>93</v>
      </c>
      <c r="B1187" s="61" t="s">
        <v>237</v>
      </c>
      <c r="C1187" s="4">
        <v>1</v>
      </c>
      <c r="D1187" s="5">
        <v>120</v>
      </c>
      <c r="E1187" s="2" t="s">
        <v>13</v>
      </c>
      <c r="F1187" s="193" t="s">
        <v>12</v>
      </c>
      <c r="G1187" s="197">
        <f>G32+G417+G802</f>
        <v>0</v>
      </c>
      <c r="H1187" s="197">
        <f>H32+H417+H802</f>
        <v>120</v>
      </c>
      <c r="I1187" s="197">
        <f>I32+I417+I802</f>
        <v>120</v>
      </c>
      <c r="J1187" s="197">
        <f>J32+J417+J802</f>
        <v>120</v>
      </c>
      <c r="K1187" s="197">
        <f>K32+K417+K802</f>
        <v>120</v>
      </c>
      <c r="L1187" s="197">
        <f>L32+L417+L802</f>
        <v>0</v>
      </c>
      <c r="M1187" s="197">
        <f>M32+M417+M802</f>
        <v>120</v>
      </c>
      <c r="N1187" s="197">
        <f>N32+N417+N802</f>
        <v>0</v>
      </c>
      <c r="O1187" s="197">
        <f>O32+O417+O802</f>
        <v>120</v>
      </c>
      <c r="P1187" s="197">
        <f>P32+P417+P802</f>
        <v>120</v>
      </c>
      <c r="Q1187" s="197">
        <f>Q32+Q417+Q802</f>
        <v>120</v>
      </c>
      <c r="R1187" s="197">
        <f>R32+R417+R802</f>
        <v>120</v>
      </c>
      <c r="S1187" s="197">
        <f t="shared" si="17"/>
        <v>1080</v>
      </c>
      <c r="T1187" s="237"/>
      <c r="U1187" s="238"/>
    </row>
    <row r="1188" spans="1:21" ht="12.75">
      <c r="A1188" s="2" t="s">
        <v>93</v>
      </c>
      <c r="B1188" s="61" t="s">
        <v>237</v>
      </c>
      <c r="C1188" s="4">
        <v>1</v>
      </c>
      <c r="D1188" s="5">
        <v>180</v>
      </c>
      <c r="E1188" s="2" t="s">
        <v>13</v>
      </c>
      <c r="F1188" s="193" t="s">
        <v>12</v>
      </c>
      <c r="G1188" s="197">
        <f>G33+G418+G803</f>
        <v>0</v>
      </c>
      <c r="H1188" s="197">
        <f>H33+H418+H803</f>
        <v>0</v>
      </c>
      <c r="I1188" s="197">
        <f>I33+I418+I803</f>
        <v>0</v>
      </c>
      <c r="J1188" s="197">
        <f>J33+J418+J803</f>
        <v>180</v>
      </c>
      <c r="K1188" s="197">
        <f>K33+K418+K803</f>
        <v>180</v>
      </c>
      <c r="L1188" s="197">
        <f>L33+L418+L803</f>
        <v>180</v>
      </c>
      <c r="M1188" s="197">
        <f>M33+M418+M803</f>
        <v>0</v>
      </c>
      <c r="N1188" s="197">
        <f>N33+N418+N803</f>
        <v>0</v>
      </c>
      <c r="O1188" s="197">
        <f>O33+O418+O803</f>
        <v>180</v>
      </c>
      <c r="P1188" s="197">
        <f>P33+P418+P803</f>
        <v>0</v>
      </c>
      <c r="Q1188" s="197">
        <f>Q33+Q418+Q803</f>
        <v>0</v>
      </c>
      <c r="R1188" s="197">
        <f>R33+R418+R803</f>
        <v>0</v>
      </c>
      <c r="S1188" s="197">
        <f t="shared" si="17"/>
        <v>720</v>
      </c>
      <c r="T1188" s="237"/>
      <c r="U1188" s="238"/>
    </row>
    <row r="1189" spans="1:21" ht="12.75">
      <c r="A1189" s="2" t="s">
        <v>93</v>
      </c>
      <c r="B1189" s="61" t="s">
        <v>237</v>
      </c>
      <c r="C1189" s="4">
        <v>1</v>
      </c>
      <c r="D1189" s="5">
        <v>240</v>
      </c>
      <c r="E1189" s="2" t="s">
        <v>13</v>
      </c>
      <c r="F1189" s="193" t="s">
        <v>12</v>
      </c>
      <c r="G1189" s="197">
        <f>G34+G419+G804</f>
        <v>0</v>
      </c>
      <c r="H1189" s="197">
        <f>H34+H419+H804</f>
        <v>0</v>
      </c>
      <c r="I1189" s="197">
        <f>I34+I419+I804</f>
        <v>0</v>
      </c>
      <c r="J1189" s="197">
        <f>J34+J419+J804</f>
        <v>0</v>
      </c>
      <c r="K1189" s="197">
        <f>K34+K419+K804</f>
        <v>0</v>
      </c>
      <c r="L1189" s="197">
        <f>L34+L419+L804</f>
        <v>240</v>
      </c>
      <c r="M1189" s="197">
        <f>M34+M419+M804</f>
        <v>0</v>
      </c>
      <c r="N1189" s="197">
        <f>N34+N419+N804</f>
        <v>0</v>
      </c>
      <c r="O1189" s="197">
        <f>O34+O419+O804</f>
        <v>0</v>
      </c>
      <c r="P1189" s="197">
        <f>P34+P419+P804</f>
        <v>0</v>
      </c>
      <c r="Q1189" s="197">
        <f>Q34+Q419+Q804</f>
        <v>0</v>
      </c>
      <c r="R1189" s="197">
        <f>R34+R419+R804</f>
        <v>0</v>
      </c>
      <c r="S1189" s="197">
        <f t="shared" si="17"/>
        <v>240</v>
      </c>
      <c r="T1189" s="237"/>
      <c r="U1189" s="238"/>
    </row>
    <row r="1190" spans="1:21" ht="12.75">
      <c r="A1190" s="2" t="s">
        <v>93</v>
      </c>
      <c r="B1190" s="61" t="s">
        <v>237</v>
      </c>
      <c r="C1190" s="4">
        <v>1</v>
      </c>
      <c r="D1190" s="5">
        <v>300</v>
      </c>
      <c r="E1190" s="2" t="s">
        <v>13</v>
      </c>
      <c r="F1190" s="193" t="s">
        <v>12</v>
      </c>
      <c r="G1190" s="197">
        <f>G35+G420+G805</f>
        <v>210</v>
      </c>
      <c r="H1190" s="197">
        <f>H35+H420+H805</f>
        <v>360</v>
      </c>
      <c r="I1190" s="197">
        <f>I35+I420+I805</f>
        <v>835</v>
      </c>
      <c r="J1190" s="197">
        <f>J35+J420+J805</f>
        <v>930</v>
      </c>
      <c r="K1190" s="197">
        <f>K35+K420+K805</f>
        <v>815</v>
      </c>
      <c r="L1190" s="197">
        <f>L35+L420+L805</f>
        <v>750</v>
      </c>
      <c r="M1190" s="197">
        <f>M35+M420+M805</f>
        <v>870</v>
      </c>
      <c r="N1190" s="197">
        <f>N35+N420+N805</f>
        <v>810</v>
      </c>
      <c r="O1190" s="197">
        <f>O35+O420+O805</f>
        <v>600</v>
      </c>
      <c r="P1190" s="197">
        <f>P35+P420+P805</f>
        <v>795</v>
      </c>
      <c r="Q1190" s="197">
        <f>Q35+Q420+Q805</f>
        <v>420</v>
      </c>
      <c r="R1190" s="197">
        <f>R35+R420+R805</f>
        <v>300</v>
      </c>
      <c r="S1190" s="197">
        <f t="shared" si="17"/>
        <v>7695</v>
      </c>
      <c r="T1190" s="237"/>
      <c r="U1190" s="238"/>
    </row>
    <row r="1191" spans="1:21" ht="12.75">
      <c r="A1191" s="2" t="s">
        <v>93</v>
      </c>
      <c r="B1191" s="61" t="s">
        <v>237</v>
      </c>
      <c r="C1191" s="4">
        <v>1</v>
      </c>
      <c r="D1191" s="5">
        <v>500</v>
      </c>
      <c r="E1191" s="2" t="s">
        <v>13</v>
      </c>
      <c r="F1191" s="193" t="s">
        <v>12</v>
      </c>
      <c r="G1191" s="197">
        <f>G36+G421+G806</f>
        <v>1133060</v>
      </c>
      <c r="H1191" s="197">
        <f>H36+H421+H806</f>
        <v>1214353</v>
      </c>
      <c r="I1191" s="197">
        <f>I36+I421+I806</f>
        <v>1263872.5</v>
      </c>
      <c r="J1191" s="197">
        <f>J36+J421+J806</f>
        <v>1159616</v>
      </c>
      <c r="K1191" s="197">
        <f>K36+K421+K806</f>
        <v>1025957</v>
      </c>
      <c r="L1191" s="197">
        <f>L36+L421+L806</f>
        <v>1200163</v>
      </c>
      <c r="M1191" s="197">
        <f>M36+M421+M806</f>
        <v>1072743.5</v>
      </c>
      <c r="N1191" s="197">
        <f>N36+N421+N806</f>
        <v>1115840.5</v>
      </c>
      <c r="O1191" s="197">
        <f>O36+O421+O806</f>
        <v>1148199</v>
      </c>
      <c r="P1191" s="197">
        <f>P36+P421+P806</f>
        <v>1086214.71</v>
      </c>
      <c r="Q1191" s="197">
        <f>Q36+Q421+Q806</f>
        <v>1168604.6400000001</v>
      </c>
      <c r="R1191" s="197">
        <f>R36+R421+R806</f>
        <v>1135421.15</v>
      </c>
      <c r="S1191" s="197">
        <f t="shared" si="17"/>
        <v>13724045.000000002</v>
      </c>
      <c r="T1191" s="237"/>
      <c r="U1191" s="238"/>
    </row>
    <row r="1192" spans="1:21" ht="12.75">
      <c r="A1192" s="2" t="s">
        <v>93</v>
      </c>
      <c r="B1192" s="61" t="s">
        <v>237</v>
      </c>
      <c r="C1192" s="4">
        <v>1</v>
      </c>
      <c r="D1192" s="5">
        <v>1000</v>
      </c>
      <c r="E1192" s="2" t="s">
        <v>13</v>
      </c>
      <c r="F1192" s="193" t="s">
        <v>12</v>
      </c>
      <c r="G1192" s="197">
        <f>G37+G422+G807</f>
        <v>4319461.5</v>
      </c>
      <c r="H1192" s="197">
        <f>H37+H422+H807</f>
        <v>4443548</v>
      </c>
      <c r="I1192" s="197">
        <f>I37+I422+I807</f>
        <v>4999458</v>
      </c>
      <c r="J1192" s="197">
        <f>J37+J422+J807</f>
        <v>5168646</v>
      </c>
      <c r="K1192" s="197">
        <f>K37+K422+K807</f>
        <v>4685549.5</v>
      </c>
      <c r="L1192" s="197">
        <f>L37+L422+L807</f>
        <v>5585161</v>
      </c>
      <c r="M1192" s="197">
        <f>M37+M422+M807</f>
        <v>5219290</v>
      </c>
      <c r="N1192" s="197">
        <f>N37+N422+N807</f>
        <v>5327497</v>
      </c>
      <c r="O1192" s="197">
        <f>O37+O422+O807</f>
        <v>5523658.5</v>
      </c>
      <c r="P1192" s="197">
        <f>P37+P422+P807</f>
        <v>5192031</v>
      </c>
      <c r="Q1192" s="197">
        <f>Q37+Q422+Q807</f>
        <v>5762109.5</v>
      </c>
      <c r="R1192" s="197">
        <f>R37+R422+R807</f>
        <v>5582244.5</v>
      </c>
      <c r="S1192" s="197">
        <f t="shared" si="17"/>
        <v>61808654.5</v>
      </c>
      <c r="T1192" s="237"/>
      <c r="U1192" s="238"/>
    </row>
    <row r="1193" spans="1:21" ht="12.75">
      <c r="A1193" s="2" t="s">
        <v>39</v>
      </c>
      <c r="B1193" s="61" t="s">
        <v>237</v>
      </c>
      <c r="C1193" s="4">
        <v>1</v>
      </c>
      <c r="D1193" s="5">
        <v>10</v>
      </c>
      <c r="E1193" s="2" t="s">
        <v>52</v>
      </c>
      <c r="F1193" s="193" t="s">
        <v>12</v>
      </c>
      <c r="G1193" s="197">
        <f>G38+G423+G808</f>
        <v>0</v>
      </c>
      <c r="H1193" s="197">
        <f>H38+H423+H808</f>
        <v>0</v>
      </c>
      <c r="I1193" s="197">
        <f>I38+I423+I808</f>
        <v>0</v>
      </c>
      <c r="J1193" s="197">
        <f>J38+J423+J808</f>
        <v>0</v>
      </c>
      <c r="K1193" s="197">
        <f>K38+K423+K808</f>
        <v>0</v>
      </c>
      <c r="L1193" s="197">
        <f>L38+L423+L808</f>
        <v>0</v>
      </c>
      <c r="M1193" s="197">
        <f>M38+M423+M808</f>
        <v>0</v>
      </c>
      <c r="N1193" s="197">
        <f>N38+N423+N808</f>
        <v>0</v>
      </c>
      <c r="O1193" s="197">
        <f>O38+O423+O808</f>
        <v>0</v>
      </c>
      <c r="P1193" s="197">
        <f>P38+P423+P808</f>
        <v>0</v>
      </c>
      <c r="Q1193" s="197">
        <f>Q38+Q423+Q808</f>
        <v>0</v>
      </c>
      <c r="R1193" s="197">
        <f>R38+R423+R808</f>
        <v>10</v>
      </c>
      <c r="S1193" s="197">
        <f t="shared" si="17"/>
        <v>10</v>
      </c>
      <c r="T1193" s="237"/>
      <c r="U1193" s="238"/>
    </row>
    <row r="1194" spans="1:21" ht="12.75">
      <c r="A1194" s="2" t="s">
        <v>39</v>
      </c>
      <c r="B1194" s="61" t="s">
        <v>237</v>
      </c>
      <c r="C1194" s="4">
        <v>1</v>
      </c>
      <c r="D1194" s="5">
        <v>10</v>
      </c>
      <c r="E1194" s="2" t="s">
        <v>41</v>
      </c>
      <c r="F1194" s="193" t="s">
        <v>12</v>
      </c>
      <c r="G1194" s="197">
        <f>G39+G424+G809</f>
        <v>132</v>
      </c>
      <c r="H1194" s="197">
        <f>H39+H424+H809</f>
        <v>104</v>
      </c>
      <c r="I1194" s="197">
        <f>I39+I424+I809</f>
        <v>79</v>
      </c>
      <c r="J1194" s="197">
        <f>J39+J424+J809</f>
        <v>102</v>
      </c>
      <c r="K1194" s="197">
        <f>K39+K424+K809</f>
        <v>75</v>
      </c>
      <c r="L1194" s="197">
        <f>L39+L424+L809</f>
        <v>111</v>
      </c>
      <c r="M1194" s="197">
        <f>M39+M424+M809</f>
        <v>377</v>
      </c>
      <c r="N1194" s="197">
        <f>N39+N424+N809</f>
        <v>388</v>
      </c>
      <c r="O1194" s="197">
        <f>O39+O424+O809</f>
        <v>395</v>
      </c>
      <c r="P1194" s="197">
        <f>P39+P424+P809</f>
        <v>308</v>
      </c>
      <c r="Q1194" s="197">
        <f>Q39+Q424+Q809</f>
        <v>457</v>
      </c>
      <c r="R1194" s="197">
        <f>R39+R424+R809</f>
        <v>521</v>
      </c>
      <c r="S1194" s="197">
        <f t="shared" si="17"/>
        <v>3049</v>
      </c>
      <c r="T1194" s="237"/>
      <c r="U1194" s="238"/>
    </row>
    <row r="1195" spans="1:21" ht="12.75">
      <c r="A1195" s="2" t="s">
        <v>39</v>
      </c>
      <c r="B1195" s="61" t="s">
        <v>237</v>
      </c>
      <c r="C1195" s="4">
        <v>1</v>
      </c>
      <c r="D1195" s="5">
        <v>12</v>
      </c>
      <c r="E1195" s="2" t="s">
        <v>41</v>
      </c>
      <c r="F1195" s="193" t="s">
        <v>12</v>
      </c>
      <c r="G1195" s="197">
        <f>G40+G425+G810</f>
        <v>0</v>
      </c>
      <c r="H1195" s="197">
        <f>H40+H425+H810</f>
        <v>0</v>
      </c>
      <c r="I1195" s="197">
        <f>I40+I425+I810</f>
        <v>0</v>
      </c>
      <c r="J1195" s="197">
        <f>J40+J425+J810</f>
        <v>6</v>
      </c>
      <c r="K1195" s="197">
        <f>K40+K425+K810</f>
        <v>6</v>
      </c>
      <c r="L1195" s="197">
        <f>L40+L425+L810</f>
        <v>20</v>
      </c>
      <c r="M1195" s="197">
        <f>M40+M425+M810</f>
        <v>25</v>
      </c>
      <c r="N1195" s="197">
        <f>N40+N425+N810</f>
        <v>7</v>
      </c>
      <c r="O1195" s="197">
        <f>O40+O425+O810</f>
        <v>30</v>
      </c>
      <c r="P1195" s="197">
        <f>P40+P425+P810</f>
        <v>0</v>
      </c>
      <c r="Q1195" s="197">
        <f>Q40+Q425+Q810</f>
        <v>0</v>
      </c>
      <c r="R1195" s="197">
        <f>R40+R425+R810</f>
        <v>0</v>
      </c>
      <c r="S1195" s="197">
        <f t="shared" si="17"/>
        <v>94</v>
      </c>
      <c r="T1195" s="237"/>
      <c r="U1195" s="238"/>
    </row>
    <row r="1196" spans="1:21" ht="12.75">
      <c r="A1196" s="2" t="s">
        <v>39</v>
      </c>
      <c r="B1196" s="61" t="s">
        <v>237</v>
      </c>
      <c r="C1196" s="4">
        <v>1</v>
      </c>
      <c r="D1196" s="5">
        <v>15</v>
      </c>
      <c r="E1196" s="2" t="s">
        <v>52</v>
      </c>
      <c r="F1196" s="193" t="s">
        <v>12</v>
      </c>
      <c r="G1196" s="197">
        <f>G41+G426+G811</f>
        <v>0</v>
      </c>
      <c r="H1196" s="197">
        <f>H41+H426+H811</f>
        <v>0</v>
      </c>
      <c r="I1196" s="197">
        <f>I41+I426+I811</f>
        <v>0</v>
      </c>
      <c r="J1196" s="197">
        <f>J41+J426+J811</f>
        <v>0</v>
      </c>
      <c r="K1196" s="197">
        <f>K41+K426+K811</f>
        <v>0</v>
      </c>
      <c r="L1196" s="197">
        <f>L41+L426+L811</f>
        <v>70</v>
      </c>
      <c r="M1196" s="197">
        <f>M41+M426+M811</f>
        <v>40</v>
      </c>
      <c r="N1196" s="197">
        <f>N41+N426+N811</f>
        <v>60</v>
      </c>
      <c r="O1196" s="197">
        <f>O41+O426+O811</f>
        <v>100</v>
      </c>
      <c r="P1196" s="197">
        <f>P41+P426+P811</f>
        <v>50</v>
      </c>
      <c r="Q1196" s="197">
        <f>Q41+Q426+Q811</f>
        <v>40</v>
      </c>
      <c r="R1196" s="197">
        <f>R41+R426+R811</f>
        <v>10</v>
      </c>
      <c r="S1196" s="197">
        <f t="shared" si="17"/>
        <v>370</v>
      </c>
      <c r="T1196" s="237"/>
      <c r="U1196" s="238"/>
    </row>
    <row r="1197" spans="1:21" ht="12.75">
      <c r="A1197" s="2" t="s">
        <v>39</v>
      </c>
      <c r="B1197" s="61" t="s">
        <v>237</v>
      </c>
      <c r="C1197" s="4">
        <v>1</v>
      </c>
      <c r="D1197" s="5">
        <v>15</v>
      </c>
      <c r="E1197" s="2" t="s">
        <v>42</v>
      </c>
      <c r="F1197" s="193" t="s">
        <v>12</v>
      </c>
      <c r="G1197" s="197">
        <f>G42+G427+G812</f>
        <v>360</v>
      </c>
      <c r="H1197" s="197">
        <f>H42+H427+H812</f>
        <v>285</v>
      </c>
      <c r="I1197" s="197">
        <f>I42+I427+I812</f>
        <v>510</v>
      </c>
      <c r="J1197" s="197">
        <f>J42+J427+J812</f>
        <v>405</v>
      </c>
      <c r="K1197" s="197">
        <f>K42+K427+K812</f>
        <v>360</v>
      </c>
      <c r="L1197" s="197">
        <f>L42+L427+L812</f>
        <v>285</v>
      </c>
      <c r="M1197" s="197">
        <f>M42+M427+M812</f>
        <v>330</v>
      </c>
      <c r="N1197" s="197">
        <f>N42+N427+N812</f>
        <v>330</v>
      </c>
      <c r="O1197" s="197">
        <f>O42+O427+O812</f>
        <v>375</v>
      </c>
      <c r="P1197" s="197">
        <f>P42+P427+P812</f>
        <v>300</v>
      </c>
      <c r="Q1197" s="197">
        <f>Q42+Q427+Q812</f>
        <v>300</v>
      </c>
      <c r="R1197" s="197">
        <f>R42+R427+R812</f>
        <v>660</v>
      </c>
      <c r="S1197" s="197">
        <f t="shared" si="17"/>
        <v>4500</v>
      </c>
      <c r="T1197" s="237"/>
      <c r="U1197" s="238"/>
    </row>
    <row r="1198" spans="1:21" ht="12.75">
      <c r="A1198" s="2" t="s">
        <v>39</v>
      </c>
      <c r="B1198" s="61" t="s">
        <v>237</v>
      </c>
      <c r="C1198" s="4">
        <v>1</v>
      </c>
      <c r="D1198" s="5">
        <v>20</v>
      </c>
      <c r="E1198" s="2" t="s">
        <v>43</v>
      </c>
      <c r="F1198" s="193" t="s">
        <v>12</v>
      </c>
      <c r="G1198" s="197">
        <f>G43+G428+G813</f>
        <v>1796</v>
      </c>
      <c r="H1198" s="197">
        <f>H43+H428+H813</f>
        <v>1630</v>
      </c>
      <c r="I1198" s="197">
        <f>I43+I428+I813</f>
        <v>2044</v>
      </c>
      <c r="J1198" s="197">
        <f>J43+J428+J813</f>
        <v>1903</v>
      </c>
      <c r="K1198" s="197">
        <f>K43+K428+K813</f>
        <v>252</v>
      </c>
      <c r="L1198" s="197">
        <f>L43+L428+L813</f>
        <v>0</v>
      </c>
      <c r="M1198" s="197">
        <f>M43+M428+M813</f>
        <v>0</v>
      </c>
      <c r="N1198" s="197">
        <f>N43+N428+N813</f>
        <v>0</v>
      </c>
      <c r="O1198" s="197">
        <f>O43+O428+O813</f>
        <v>0</v>
      </c>
      <c r="P1198" s="197">
        <f>P43+P428+P813</f>
        <v>0</v>
      </c>
      <c r="Q1198" s="197">
        <f>Q43+Q428+Q813</f>
        <v>0</v>
      </c>
      <c r="R1198" s="197">
        <f>R43+R428+R813</f>
        <v>0</v>
      </c>
      <c r="S1198" s="197">
        <f t="shared" si="17"/>
        <v>7625</v>
      </c>
      <c r="T1198" s="237"/>
      <c r="U1198" s="238"/>
    </row>
    <row r="1199" spans="1:21" ht="12.75">
      <c r="A1199" s="2" t="s">
        <v>39</v>
      </c>
      <c r="B1199" s="61" t="s">
        <v>237</v>
      </c>
      <c r="C1199" s="4">
        <v>1</v>
      </c>
      <c r="D1199" s="5">
        <v>30</v>
      </c>
      <c r="E1199" s="2" t="s">
        <v>41</v>
      </c>
      <c r="F1199" s="193" t="s">
        <v>12</v>
      </c>
      <c r="G1199" s="197">
        <f>G44+G429+G814</f>
        <v>8704</v>
      </c>
      <c r="H1199" s="197">
        <f>H44+H429+H814</f>
        <v>8406</v>
      </c>
      <c r="I1199" s="197">
        <f>I44+I429+I814</f>
        <v>8345</v>
      </c>
      <c r="J1199" s="197">
        <f>J44+J429+J814</f>
        <v>8807</v>
      </c>
      <c r="K1199" s="197">
        <f>K44+K429+K814</f>
        <v>6918</v>
      </c>
      <c r="L1199" s="197">
        <f>L44+L429+L814</f>
        <v>7900</v>
      </c>
      <c r="M1199" s="197">
        <f>M44+M429+M814</f>
        <v>7679</v>
      </c>
      <c r="N1199" s="197">
        <f>N44+N429+N814</f>
        <v>6982</v>
      </c>
      <c r="O1199" s="197">
        <f>O44+O429+O814</f>
        <v>8231</v>
      </c>
      <c r="P1199" s="197">
        <f>P44+P429+P814</f>
        <v>6345</v>
      </c>
      <c r="Q1199" s="197">
        <f>Q44+Q429+Q814</f>
        <v>7947</v>
      </c>
      <c r="R1199" s="197">
        <f>R44+R429+R814</f>
        <v>7049</v>
      </c>
      <c r="S1199" s="197">
        <f t="shared" si="17"/>
        <v>93313</v>
      </c>
      <c r="T1199" s="237"/>
      <c r="U1199" s="238"/>
    </row>
    <row r="1200" spans="1:21" ht="12.75">
      <c r="A1200" s="2" t="s">
        <v>39</v>
      </c>
      <c r="B1200" s="61" t="s">
        <v>237</v>
      </c>
      <c r="C1200" s="4">
        <v>1</v>
      </c>
      <c r="D1200" s="5">
        <v>30</v>
      </c>
      <c r="E1200" s="2" t="s">
        <v>43</v>
      </c>
      <c r="F1200" s="193" t="s">
        <v>12</v>
      </c>
      <c r="G1200" s="197">
        <f>G45+G430+G815</f>
        <v>0</v>
      </c>
      <c r="H1200" s="197">
        <f>H45+H430+H815</f>
        <v>0</v>
      </c>
      <c r="I1200" s="197">
        <f>I45+I430+I815</f>
        <v>0</v>
      </c>
      <c r="J1200" s="197">
        <f>J45+J430+J815</f>
        <v>0</v>
      </c>
      <c r="K1200" s="197">
        <f>K45+K430+K815</f>
        <v>0</v>
      </c>
      <c r="L1200" s="197">
        <f>L45+L430+L815</f>
        <v>542</v>
      </c>
      <c r="M1200" s="197">
        <f>M45+M430+M815</f>
        <v>145</v>
      </c>
      <c r="N1200" s="197">
        <f>N45+N430+N815</f>
        <v>0</v>
      </c>
      <c r="O1200" s="197">
        <f>O45+O430+O815</f>
        <v>20</v>
      </c>
      <c r="P1200" s="197">
        <f>P45+P430+P815</f>
        <v>0</v>
      </c>
      <c r="Q1200" s="197">
        <f>Q45+Q430+Q815</f>
        <v>0</v>
      </c>
      <c r="R1200" s="197">
        <f>R45+R430+R815</f>
        <v>0</v>
      </c>
      <c r="S1200" s="197">
        <f t="shared" si="17"/>
        <v>707</v>
      </c>
      <c r="T1200" s="237"/>
      <c r="U1200" s="238"/>
    </row>
    <row r="1201" spans="1:21" ht="12.75">
      <c r="A1201" s="2" t="s">
        <v>39</v>
      </c>
      <c r="B1201" s="61" t="s">
        <v>237</v>
      </c>
      <c r="C1201" s="4">
        <v>1</v>
      </c>
      <c r="D1201" s="5">
        <v>30</v>
      </c>
      <c r="E1201" s="2" t="s">
        <v>100</v>
      </c>
      <c r="F1201" s="193" t="s">
        <v>12</v>
      </c>
      <c r="G1201" s="197">
        <f>G46+G431+G816</f>
        <v>30</v>
      </c>
      <c r="H1201" s="197">
        <f>H46+H431+H816</f>
        <v>0</v>
      </c>
      <c r="I1201" s="197">
        <f>I46+I431+I816</f>
        <v>0</v>
      </c>
      <c r="J1201" s="197">
        <f>J46+J431+J816</f>
        <v>0</v>
      </c>
      <c r="K1201" s="197">
        <f>K46+K431+K816</f>
        <v>60</v>
      </c>
      <c r="L1201" s="197">
        <f>L46+L431+L816</f>
        <v>0</v>
      </c>
      <c r="M1201" s="197">
        <f>M46+M431+M816</f>
        <v>0</v>
      </c>
      <c r="N1201" s="197">
        <f>N46+N431+N816</f>
        <v>0</v>
      </c>
      <c r="O1201" s="197">
        <f>O46+O431+O816</f>
        <v>0</v>
      </c>
      <c r="P1201" s="197">
        <f>P46+P431+P816</f>
        <v>120</v>
      </c>
      <c r="Q1201" s="197">
        <f>Q46+Q431+Q816</f>
        <v>300</v>
      </c>
      <c r="R1201" s="197">
        <f>R46+R431+R816</f>
        <v>30</v>
      </c>
      <c r="S1201" s="197">
        <f t="shared" si="17"/>
        <v>540</v>
      </c>
      <c r="T1201" s="237"/>
      <c r="U1201" s="238"/>
    </row>
    <row r="1202" spans="1:21" ht="12.75">
      <c r="A1202" s="2" t="s">
        <v>39</v>
      </c>
      <c r="B1202" s="61" t="s">
        <v>237</v>
      </c>
      <c r="C1202" s="4">
        <v>1</v>
      </c>
      <c r="D1202" s="5">
        <v>45</v>
      </c>
      <c r="E1202" s="2" t="s">
        <v>41</v>
      </c>
      <c r="F1202" s="193" t="s">
        <v>12</v>
      </c>
      <c r="G1202" s="197">
        <f>G47+G432+G817</f>
        <v>0</v>
      </c>
      <c r="H1202" s="197">
        <f>H47+H432+H817</f>
        <v>0</v>
      </c>
      <c r="I1202" s="197">
        <f>I47+I432+I817</f>
        <v>0</v>
      </c>
      <c r="J1202" s="197">
        <f>J47+J432+J817</f>
        <v>0</v>
      </c>
      <c r="K1202" s="197">
        <f>K47+K432+K817</f>
        <v>0</v>
      </c>
      <c r="L1202" s="197">
        <f>L47+L432+L817</f>
        <v>0</v>
      </c>
      <c r="M1202" s="197">
        <f>M47+M432+M817</f>
        <v>45</v>
      </c>
      <c r="N1202" s="197">
        <f>N47+N432+N817</f>
        <v>0</v>
      </c>
      <c r="O1202" s="197">
        <f>O47+O432+O817</f>
        <v>45</v>
      </c>
      <c r="P1202" s="197">
        <f>P47+P432+P817</f>
        <v>45</v>
      </c>
      <c r="Q1202" s="197">
        <f>Q47+Q432+Q817</f>
        <v>45</v>
      </c>
      <c r="R1202" s="197">
        <f>R47+R432+R817</f>
        <v>45</v>
      </c>
      <c r="S1202" s="197">
        <f t="shared" si="17"/>
        <v>225</v>
      </c>
      <c r="T1202" s="237"/>
      <c r="U1202" s="238"/>
    </row>
    <row r="1203" spans="1:21" ht="12.75">
      <c r="A1203" s="2" t="s">
        <v>39</v>
      </c>
      <c r="B1203" s="61" t="s">
        <v>237</v>
      </c>
      <c r="C1203" s="4">
        <v>1</v>
      </c>
      <c r="D1203" s="5">
        <v>60</v>
      </c>
      <c r="E1203" s="2" t="s">
        <v>41</v>
      </c>
      <c r="F1203" s="193" t="s">
        <v>12</v>
      </c>
      <c r="G1203" s="197">
        <f>G48+G433+G818</f>
        <v>50</v>
      </c>
      <c r="H1203" s="197">
        <f>H48+H433+H818</f>
        <v>30</v>
      </c>
      <c r="I1203" s="197">
        <f>I48+I433+I818</f>
        <v>20</v>
      </c>
      <c r="J1203" s="197">
        <f>J48+J433+J818</f>
        <v>90</v>
      </c>
      <c r="K1203" s="197">
        <f>K48+K433+K818</f>
        <v>210</v>
      </c>
      <c r="L1203" s="197">
        <f>L48+L433+L818</f>
        <v>100</v>
      </c>
      <c r="M1203" s="197">
        <f>M48+M433+M818</f>
        <v>106</v>
      </c>
      <c r="N1203" s="197">
        <f>N48+N433+N818</f>
        <v>30</v>
      </c>
      <c r="O1203" s="197">
        <f>O48+O433+O818</f>
        <v>447</v>
      </c>
      <c r="P1203" s="197">
        <f>P48+P433+P818</f>
        <v>297</v>
      </c>
      <c r="Q1203" s="197">
        <f>Q48+Q433+Q818</f>
        <v>390</v>
      </c>
      <c r="R1203" s="197">
        <f>R48+R433+R818</f>
        <v>170</v>
      </c>
      <c r="S1203" s="197">
        <f t="shared" si="17"/>
        <v>1940</v>
      </c>
      <c r="T1203" s="237"/>
      <c r="U1203" s="238"/>
    </row>
    <row r="1204" spans="1:21" ht="12.75">
      <c r="A1204" s="2" t="s">
        <v>39</v>
      </c>
      <c r="B1204" s="61" t="s">
        <v>237</v>
      </c>
      <c r="C1204" s="4">
        <v>1</v>
      </c>
      <c r="D1204" s="5">
        <v>60</v>
      </c>
      <c r="E1204" s="2" t="s">
        <v>43</v>
      </c>
      <c r="F1204" s="193" t="s">
        <v>12</v>
      </c>
      <c r="G1204" s="197">
        <f>G49+G434+G819</f>
        <v>30</v>
      </c>
      <c r="H1204" s="197">
        <f>H49+H434+H819</f>
        <v>42</v>
      </c>
      <c r="I1204" s="197">
        <f>I49+I434+I819</f>
        <v>40</v>
      </c>
      <c r="J1204" s="197">
        <f>J49+J434+J819</f>
        <v>26</v>
      </c>
      <c r="K1204" s="197">
        <f>K49+K434+K819</f>
        <v>0</v>
      </c>
      <c r="L1204" s="197">
        <f>L49+L434+L819</f>
        <v>90</v>
      </c>
      <c r="M1204" s="197">
        <f>M49+M434+M819</f>
        <v>60</v>
      </c>
      <c r="N1204" s="197">
        <f>N49+N434+N819</f>
        <v>0</v>
      </c>
      <c r="O1204" s="197">
        <f>O49+O434+O819</f>
        <v>0</v>
      </c>
      <c r="P1204" s="197">
        <f>P49+P434+P819</f>
        <v>0</v>
      </c>
      <c r="Q1204" s="197">
        <f>Q49+Q434+Q819</f>
        <v>60</v>
      </c>
      <c r="R1204" s="197">
        <f>R49+R434+R819</f>
        <v>0</v>
      </c>
      <c r="S1204" s="197">
        <f t="shared" si="17"/>
        <v>348</v>
      </c>
      <c r="T1204" s="237"/>
      <c r="U1204" s="238"/>
    </row>
    <row r="1205" spans="1:21" ht="12.75">
      <c r="A1205" s="2" t="s">
        <v>39</v>
      </c>
      <c r="B1205" s="61" t="s">
        <v>237</v>
      </c>
      <c r="C1205" s="4">
        <v>1</v>
      </c>
      <c r="D1205" s="5">
        <v>60</v>
      </c>
      <c r="E1205" s="2" t="s">
        <v>45</v>
      </c>
      <c r="F1205" s="193" t="s">
        <v>12</v>
      </c>
      <c r="G1205" s="197">
        <f>G50+G435+G820</f>
        <v>0</v>
      </c>
      <c r="H1205" s="197">
        <f>H50+H435+H820</f>
        <v>0</v>
      </c>
      <c r="I1205" s="197">
        <f>I50+I435+I820</f>
        <v>0</v>
      </c>
      <c r="J1205" s="197">
        <f>J50+J435+J820</f>
        <v>0</v>
      </c>
      <c r="K1205" s="197">
        <f>K50+K435+K820</f>
        <v>0</v>
      </c>
      <c r="L1205" s="197">
        <f>L50+L435+L820</f>
        <v>0</v>
      </c>
      <c r="M1205" s="197">
        <f>M50+M435+M820</f>
        <v>0</v>
      </c>
      <c r="N1205" s="197">
        <f>N50+N435+N820</f>
        <v>0</v>
      </c>
      <c r="O1205" s="197">
        <f>O50+O435+O820</f>
        <v>148</v>
      </c>
      <c r="P1205" s="197">
        <f>P50+P435+P820</f>
        <v>24</v>
      </c>
      <c r="Q1205" s="197">
        <f>Q50+Q435+Q820</f>
        <v>100</v>
      </c>
      <c r="R1205" s="197">
        <f>R50+R435+R820</f>
        <v>60</v>
      </c>
      <c r="S1205" s="197">
        <f t="shared" si="17"/>
        <v>332</v>
      </c>
      <c r="T1205" s="237"/>
      <c r="U1205" s="238"/>
    </row>
    <row r="1206" spans="1:21" ht="12.75">
      <c r="A1206" s="2" t="s">
        <v>39</v>
      </c>
      <c r="B1206" s="61" t="s">
        <v>237</v>
      </c>
      <c r="C1206" s="4">
        <v>1</v>
      </c>
      <c r="D1206" s="5">
        <v>60</v>
      </c>
      <c r="E1206" s="2" t="s">
        <v>104</v>
      </c>
      <c r="F1206" s="193" t="s">
        <v>12</v>
      </c>
      <c r="G1206" s="197">
        <f>G51+G436+G821</f>
        <v>0</v>
      </c>
      <c r="H1206" s="197">
        <f>H51+H436+H821</f>
        <v>0</v>
      </c>
      <c r="I1206" s="197">
        <f>I51+I436+I821</f>
        <v>0</v>
      </c>
      <c r="J1206" s="197">
        <f>J51+J436+J821</f>
        <v>90</v>
      </c>
      <c r="K1206" s="197">
        <f>K51+K436+K821</f>
        <v>420</v>
      </c>
      <c r="L1206" s="197">
        <f>L51+L436+L821</f>
        <v>510</v>
      </c>
      <c r="M1206" s="197">
        <f>M51+M436+M821</f>
        <v>150</v>
      </c>
      <c r="N1206" s="197">
        <f>N51+N436+N821</f>
        <v>90</v>
      </c>
      <c r="O1206" s="197">
        <f>O51+O436+O821</f>
        <v>270</v>
      </c>
      <c r="P1206" s="197">
        <f>P51+P436+P821</f>
        <v>90</v>
      </c>
      <c r="Q1206" s="197">
        <f>Q51+Q436+Q821</f>
        <v>90</v>
      </c>
      <c r="R1206" s="197">
        <f>R51+R436+R821</f>
        <v>40</v>
      </c>
      <c r="S1206" s="197">
        <f t="shared" si="17"/>
        <v>1750</v>
      </c>
      <c r="T1206" s="237"/>
      <c r="U1206" s="238"/>
    </row>
    <row r="1207" spans="1:21" ht="12.75">
      <c r="A1207" s="2" t="s">
        <v>39</v>
      </c>
      <c r="B1207" s="61" t="s">
        <v>237</v>
      </c>
      <c r="C1207" s="4">
        <v>1</v>
      </c>
      <c r="D1207" s="5">
        <v>60</v>
      </c>
      <c r="E1207" s="2" t="s">
        <v>100</v>
      </c>
      <c r="F1207" s="193" t="s">
        <v>12</v>
      </c>
      <c r="G1207" s="197">
        <f>G52+G437+G822</f>
        <v>180</v>
      </c>
      <c r="H1207" s="197">
        <f>H52+H437+H822</f>
        <v>120</v>
      </c>
      <c r="I1207" s="197">
        <f>I52+I437+I822</f>
        <v>240</v>
      </c>
      <c r="J1207" s="197">
        <f>J52+J437+J822</f>
        <v>300</v>
      </c>
      <c r="K1207" s="197">
        <f>K52+K437+K822</f>
        <v>180</v>
      </c>
      <c r="L1207" s="197">
        <f>L52+L437+L822</f>
        <v>260</v>
      </c>
      <c r="M1207" s="197">
        <f>M52+M437+M822</f>
        <v>240</v>
      </c>
      <c r="N1207" s="197">
        <f>N52+N437+N822</f>
        <v>300</v>
      </c>
      <c r="O1207" s="197">
        <f>O52+O437+O822</f>
        <v>180</v>
      </c>
      <c r="P1207" s="197">
        <f>P52+P437+P822</f>
        <v>200</v>
      </c>
      <c r="Q1207" s="197">
        <f>Q52+Q437+Q822</f>
        <v>260</v>
      </c>
      <c r="R1207" s="197">
        <f>R52+R437+R822</f>
        <v>180</v>
      </c>
      <c r="S1207" s="197">
        <f t="shared" si="17"/>
        <v>2640</v>
      </c>
      <c r="T1207" s="237"/>
      <c r="U1207" s="238"/>
    </row>
    <row r="1208" spans="1:21" ht="12.75">
      <c r="A1208" s="2" t="s">
        <v>39</v>
      </c>
      <c r="B1208" s="61" t="s">
        <v>237</v>
      </c>
      <c r="C1208" s="4">
        <v>1</v>
      </c>
      <c r="D1208" s="5">
        <v>90</v>
      </c>
      <c r="E1208" s="2" t="s">
        <v>41</v>
      </c>
      <c r="F1208" s="193" t="s">
        <v>12</v>
      </c>
      <c r="G1208" s="197">
        <f>G53+G438+G823</f>
        <v>100</v>
      </c>
      <c r="H1208" s="197">
        <f>H53+H438+H823</f>
        <v>93</v>
      </c>
      <c r="I1208" s="197">
        <f>I53+I438+I823</f>
        <v>0</v>
      </c>
      <c r="J1208" s="197">
        <f>J53+J438+J823</f>
        <v>60</v>
      </c>
      <c r="K1208" s="197">
        <f>K53+K438+K823</f>
        <v>0</v>
      </c>
      <c r="L1208" s="197">
        <f>L53+L438+L823</f>
        <v>150</v>
      </c>
      <c r="M1208" s="197">
        <f>M53+M438+M823</f>
        <v>15</v>
      </c>
      <c r="N1208" s="197">
        <f>N53+N438+N823</f>
        <v>125</v>
      </c>
      <c r="O1208" s="197">
        <f>O53+O438+O823</f>
        <v>212</v>
      </c>
      <c r="P1208" s="197">
        <f>P53+P438+P823</f>
        <v>377</v>
      </c>
      <c r="Q1208" s="197">
        <f>Q53+Q438+Q823</f>
        <v>292</v>
      </c>
      <c r="R1208" s="197">
        <f>R53+R438+R823</f>
        <v>120</v>
      </c>
      <c r="S1208" s="197">
        <f t="shared" si="17"/>
        <v>1544</v>
      </c>
      <c r="T1208" s="237"/>
      <c r="U1208" s="238"/>
    </row>
    <row r="1209" spans="1:21" ht="12.75">
      <c r="A1209" s="2" t="s">
        <v>39</v>
      </c>
      <c r="B1209" s="61" t="s">
        <v>237</v>
      </c>
      <c r="C1209" s="4">
        <v>1</v>
      </c>
      <c r="D1209" s="5">
        <v>90</v>
      </c>
      <c r="E1209" s="2" t="s">
        <v>43</v>
      </c>
      <c r="F1209" s="193" t="s">
        <v>12</v>
      </c>
      <c r="G1209" s="197">
        <f>G54+G439+G824</f>
        <v>310</v>
      </c>
      <c r="H1209" s="197">
        <f>H54+H439+H824</f>
        <v>40</v>
      </c>
      <c r="I1209" s="197">
        <f>I54+I439+I824</f>
        <v>140</v>
      </c>
      <c r="J1209" s="197">
        <f>J54+J439+J824</f>
        <v>217</v>
      </c>
      <c r="K1209" s="197">
        <f>K54+K439+K824</f>
        <v>40</v>
      </c>
      <c r="L1209" s="197">
        <f>L54+L439+L824</f>
        <v>40</v>
      </c>
      <c r="M1209" s="197">
        <f>M54+M439+M824</f>
        <v>170</v>
      </c>
      <c r="N1209" s="197">
        <f>N54+N439+N824</f>
        <v>230</v>
      </c>
      <c r="O1209" s="197">
        <f>O54+O439+O824</f>
        <v>80</v>
      </c>
      <c r="P1209" s="197">
        <f>P54+P439+P824</f>
        <v>80</v>
      </c>
      <c r="Q1209" s="197">
        <f>Q54+Q439+Q824</f>
        <v>410</v>
      </c>
      <c r="R1209" s="197">
        <f>R54+R439+R824</f>
        <v>160</v>
      </c>
      <c r="S1209" s="197">
        <f t="shared" si="17"/>
        <v>1917</v>
      </c>
      <c r="T1209" s="237"/>
      <c r="U1209" s="238"/>
    </row>
    <row r="1210" spans="1:21" ht="12.75">
      <c r="A1210" s="2" t="s">
        <v>39</v>
      </c>
      <c r="B1210" s="61" t="s">
        <v>237</v>
      </c>
      <c r="C1210" s="4">
        <v>1</v>
      </c>
      <c r="D1210" s="5">
        <v>90</v>
      </c>
      <c r="E1210" s="2" t="s">
        <v>45</v>
      </c>
      <c r="F1210" s="193" t="s">
        <v>12</v>
      </c>
      <c r="G1210" s="197">
        <f>G55+G440+G825</f>
        <v>0</v>
      </c>
      <c r="H1210" s="197">
        <f>H55+H440+H825</f>
        <v>0</v>
      </c>
      <c r="I1210" s="197">
        <f>I55+I440+I825</f>
        <v>0</v>
      </c>
      <c r="J1210" s="197">
        <f>J55+J440+J825</f>
        <v>0</v>
      </c>
      <c r="K1210" s="197">
        <f>K55+K440+K825</f>
        <v>0</v>
      </c>
      <c r="L1210" s="197">
        <f>L55+L440+L825</f>
        <v>0</v>
      </c>
      <c r="M1210" s="197">
        <f>M55+M440+M825</f>
        <v>0</v>
      </c>
      <c r="N1210" s="197">
        <f>N55+N440+N825</f>
        <v>0</v>
      </c>
      <c r="O1210" s="197">
        <f>O55+O440+O825</f>
        <v>0</v>
      </c>
      <c r="P1210" s="197">
        <f>P55+P440+P825</f>
        <v>120</v>
      </c>
      <c r="Q1210" s="197">
        <f>Q55+Q440+Q825</f>
        <v>0</v>
      </c>
      <c r="R1210" s="197">
        <f>R55+R440+R825</f>
        <v>10</v>
      </c>
      <c r="S1210" s="197">
        <f t="shared" si="17"/>
        <v>130</v>
      </c>
      <c r="T1210" s="237"/>
      <c r="U1210" s="238"/>
    </row>
    <row r="1211" spans="1:21" ht="12.75">
      <c r="A1211" s="2" t="s">
        <v>39</v>
      </c>
      <c r="B1211" s="61" t="s">
        <v>237</v>
      </c>
      <c r="C1211" s="4">
        <v>1</v>
      </c>
      <c r="D1211" s="5">
        <v>90</v>
      </c>
      <c r="E1211" s="2" t="s">
        <v>104</v>
      </c>
      <c r="F1211" s="193" t="s">
        <v>12</v>
      </c>
      <c r="G1211" s="197">
        <f>G56+G441+G826</f>
        <v>0</v>
      </c>
      <c r="H1211" s="197">
        <f>H56+H441+H826</f>
        <v>0</v>
      </c>
      <c r="I1211" s="197">
        <f>I56+I441+I826</f>
        <v>0</v>
      </c>
      <c r="J1211" s="197">
        <f>J56+J441+J826</f>
        <v>0</v>
      </c>
      <c r="K1211" s="197">
        <f>K56+K441+K826</f>
        <v>280</v>
      </c>
      <c r="L1211" s="197">
        <f>L56+L441+L826</f>
        <v>1500</v>
      </c>
      <c r="M1211" s="197">
        <f>M56+M441+M826</f>
        <v>60</v>
      </c>
      <c r="N1211" s="197">
        <f>N56+N441+N826</f>
        <v>180</v>
      </c>
      <c r="O1211" s="197">
        <f>O56+O441+O826</f>
        <v>110</v>
      </c>
      <c r="P1211" s="197">
        <f>P56+P441+P826</f>
        <v>90</v>
      </c>
      <c r="Q1211" s="197">
        <f>Q56+Q441+Q826</f>
        <v>180</v>
      </c>
      <c r="R1211" s="197">
        <f>R56+R441+R826</f>
        <v>0</v>
      </c>
      <c r="S1211" s="197">
        <f t="shared" si="17"/>
        <v>2400</v>
      </c>
      <c r="T1211" s="237"/>
      <c r="U1211" s="238"/>
    </row>
    <row r="1212" spans="1:21" ht="12.75">
      <c r="A1212" s="2" t="s">
        <v>39</v>
      </c>
      <c r="B1212" s="61" t="s">
        <v>237</v>
      </c>
      <c r="C1212" s="4">
        <v>1</v>
      </c>
      <c r="D1212" s="5">
        <v>90</v>
      </c>
      <c r="E1212" s="2" t="s">
        <v>100</v>
      </c>
      <c r="F1212" s="193" t="s">
        <v>12</v>
      </c>
      <c r="G1212" s="197">
        <f>G57+G442+G827</f>
        <v>120</v>
      </c>
      <c r="H1212" s="197">
        <f>H57+H442+H827</f>
        <v>220</v>
      </c>
      <c r="I1212" s="197">
        <f>I57+I442+I827</f>
        <v>250</v>
      </c>
      <c r="J1212" s="197">
        <f>J57+J442+J827</f>
        <v>100</v>
      </c>
      <c r="K1212" s="197">
        <f>K57+K442+K827</f>
        <v>200</v>
      </c>
      <c r="L1212" s="197">
        <f>L57+L442+L827</f>
        <v>190</v>
      </c>
      <c r="M1212" s="197">
        <f>M57+M442+M827</f>
        <v>30</v>
      </c>
      <c r="N1212" s="197">
        <f>N57+N442+N827</f>
        <v>105</v>
      </c>
      <c r="O1212" s="197">
        <f>O57+O442+O827</f>
        <v>30</v>
      </c>
      <c r="P1212" s="197">
        <f>P57+P442+P827</f>
        <v>710</v>
      </c>
      <c r="Q1212" s="197">
        <f>Q57+Q442+Q827</f>
        <v>148</v>
      </c>
      <c r="R1212" s="197">
        <f>R57+R442+R827</f>
        <v>106</v>
      </c>
      <c r="S1212" s="197">
        <f t="shared" si="17"/>
        <v>2209</v>
      </c>
      <c r="T1212" s="237"/>
      <c r="U1212" s="238"/>
    </row>
    <row r="1213" spans="1:21" ht="12.75">
      <c r="A1213" s="2" t="s">
        <v>39</v>
      </c>
      <c r="B1213" s="61" t="s">
        <v>237</v>
      </c>
      <c r="C1213" s="4">
        <v>1</v>
      </c>
      <c r="D1213" s="5">
        <v>90</v>
      </c>
      <c r="E1213" s="2" t="s">
        <v>84</v>
      </c>
      <c r="F1213" s="193" t="s">
        <v>12</v>
      </c>
      <c r="G1213" s="197">
        <f>G58+G443+G828</f>
        <v>0</v>
      </c>
      <c r="H1213" s="197">
        <f>H58+H443+H828</f>
        <v>120</v>
      </c>
      <c r="I1213" s="197">
        <f>I58+I443+I828</f>
        <v>0</v>
      </c>
      <c r="J1213" s="197">
        <f>J58+J443+J828</f>
        <v>0</v>
      </c>
      <c r="K1213" s="197">
        <f>K58+K443+K828</f>
        <v>120</v>
      </c>
      <c r="L1213" s="197">
        <f>L58+L443+L828</f>
        <v>0</v>
      </c>
      <c r="M1213" s="197">
        <f>M58+M443+M828</f>
        <v>0</v>
      </c>
      <c r="N1213" s="197">
        <f>N58+N443+N828</f>
        <v>0</v>
      </c>
      <c r="O1213" s="197">
        <f>O58+O443+O828</f>
        <v>0</v>
      </c>
      <c r="P1213" s="197">
        <f>P58+P443+P828</f>
        <v>0</v>
      </c>
      <c r="Q1213" s="197">
        <f>Q58+Q443+Q828</f>
        <v>0</v>
      </c>
      <c r="R1213" s="197">
        <f>R58+R443+R828</f>
        <v>0</v>
      </c>
      <c r="S1213" s="197">
        <f t="shared" si="17"/>
        <v>240</v>
      </c>
      <c r="T1213" s="237"/>
      <c r="U1213" s="238"/>
    </row>
    <row r="1214" spans="1:21" ht="12.75">
      <c r="A1214" s="2" t="s">
        <v>39</v>
      </c>
      <c r="B1214" s="61" t="s">
        <v>237</v>
      </c>
      <c r="C1214" s="4">
        <v>1</v>
      </c>
      <c r="D1214" s="5">
        <v>100</v>
      </c>
      <c r="E1214" s="2" t="s">
        <v>40</v>
      </c>
      <c r="F1214" s="193" t="s">
        <v>12</v>
      </c>
      <c r="G1214" s="197">
        <f>G59+G444+G829</f>
        <v>25908</v>
      </c>
      <c r="H1214" s="197">
        <f>H59+H444+H829</f>
        <v>31350</v>
      </c>
      <c r="I1214" s="197">
        <f>I59+I444+I829</f>
        <v>52964</v>
      </c>
      <c r="J1214" s="197">
        <f>J59+J444+J829</f>
        <v>45713</v>
      </c>
      <c r="K1214" s="197">
        <f>K59+K444+K829</f>
        <v>42360</v>
      </c>
      <c r="L1214" s="197">
        <f>L59+L444+L829</f>
        <v>42156</v>
      </c>
      <c r="M1214" s="197">
        <f>M59+M444+M829</f>
        <v>37434</v>
      </c>
      <c r="N1214" s="197">
        <f>N59+N444+N829</f>
        <v>45202</v>
      </c>
      <c r="O1214" s="197">
        <f>O59+O444+O829</f>
        <v>40920</v>
      </c>
      <c r="P1214" s="197">
        <f>P59+P444+P829</f>
        <v>36648</v>
      </c>
      <c r="Q1214" s="197">
        <f>Q59+Q444+Q829</f>
        <v>43261.111000000004</v>
      </c>
      <c r="R1214" s="197">
        <f>R59+R444+R829</f>
        <v>37128</v>
      </c>
      <c r="S1214" s="197">
        <f t="shared" si="17"/>
        <v>481044.11100000003</v>
      </c>
      <c r="T1214" s="237"/>
      <c r="U1214" s="238"/>
    </row>
    <row r="1215" spans="1:21" ht="12.75">
      <c r="A1215" s="2" t="s">
        <v>39</v>
      </c>
      <c r="B1215" s="61" t="s">
        <v>237</v>
      </c>
      <c r="C1215" s="4">
        <v>1</v>
      </c>
      <c r="D1215" s="5">
        <v>100</v>
      </c>
      <c r="E1215" s="2" t="s">
        <v>176</v>
      </c>
      <c r="F1215" s="193" t="s">
        <v>12</v>
      </c>
      <c r="G1215" s="197">
        <f>G60+G445+G830</f>
        <v>1624</v>
      </c>
      <c r="H1215" s="197">
        <f>H60+H445+H830</f>
        <v>1910</v>
      </c>
      <c r="I1215" s="197">
        <f>I60+I445+I830</f>
        <v>2254</v>
      </c>
      <c r="J1215" s="197">
        <f>J60+J445+J830</f>
        <v>1938</v>
      </c>
      <c r="K1215" s="197">
        <f>K60+K445+K830</f>
        <v>1370</v>
      </c>
      <c r="L1215" s="197">
        <f>L60+L445+L830</f>
        <v>1626</v>
      </c>
      <c r="M1215" s="197">
        <f>M60+M445+M830</f>
        <v>1821</v>
      </c>
      <c r="N1215" s="197">
        <f>N60+N445+N830</f>
        <v>1370</v>
      </c>
      <c r="O1215" s="197">
        <f>O60+O445+O830</f>
        <v>1436</v>
      </c>
      <c r="P1215" s="197">
        <f>P60+P445+P830</f>
        <v>1065</v>
      </c>
      <c r="Q1215" s="197">
        <f>Q60+Q445+Q830</f>
        <v>1560</v>
      </c>
      <c r="R1215" s="197">
        <f>R60+R445+R830</f>
        <v>1054</v>
      </c>
      <c r="S1215" s="197">
        <f t="shared" si="17"/>
        <v>19028</v>
      </c>
      <c r="T1215" s="237"/>
      <c r="U1215" s="238"/>
    </row>
    <row r="1216" spans="1:21" ht="12.75">
      <c r="A1216" s="2" t="s">
        <v>39</v>
      </c>
      <c r="B1216" s="61" t="s">
        <v>237</v>
      </c>
      <c r="C1216" s="4">
        <v>1</v>
      </c>
      <c r="D1216" s="5">
        <v>100</v>
      </c>
      <c r="E1216" s="2" t="s">
        <v>52</v>
      </c>
      <c r="F1216" s="193" t="s">
        <v>12</v>
      </c>
      <c r="G1216" s="197">
        <f>G61+G446+G831</f>
        <v>719769</v>
      </c>
      <c r="H1216" s="197">
        <f>H61+H446+H831</f>
        <v>756885.5</v>
      </c>
      <c r="I1216" s="197">
        <f>I61+I446+I831</f>
        <v>880083</v>
      </c>
      <c r="J1216" s="197">
        <f>J61+J446+J831</f>
        <v>872028.5</v>
      </c>
      <c r="K1216" s="197">
        <f>K61+K446+K831</f>
        <v>863680</v>
      </c>
      <c r="L1216" s="197">
        <f>L61+L446+L831</f>
        <v>1074587</v>
      </c>
      <c r="M1216" s="197">
        <f>M61+M446+M831</f>
        <v>1051520</v>
      </c>
      <c r="N1216" s="197">
        <f>N61+N446+N831</f>
        <v>1121668</v>
      </c>
      <c r="O1216" s="197">
        <f>O61+O446+O831</f>
        <v>1164388</v>
      </c>
      <c r="P1216" s="197">
        <f>P61+P446+P831</f>
        <v>1133628</v>
      </c>
      <c r="Q1216" s="197">
        <f>Q61+Q446+Q831</f>
        <v>1268854</v>
      </c>
      <c r="R1216" s="197">
        <f>R61+R446+R831</f>
        <v>1266621</v>
      </c>
      <c r="S1216" s="197">
        <f t="shared" si="17"/>
        <v>12173712</v>
      </c>
      <c r="T1216" s="237"/>
      <c r="U1216" s="238"/>
    </row>
    <row r="1217" spans="1:21" ht="12.75">
      <c r="A1217" s="2" t="s">
        <v>39</v>
      </c>
      <c r="B1217" s="61" t="s">
        <v>237</v>
      </c>
      <c r="C1217" s="4">
        <v>1</v>
      </c>
      <c r="D1217" s="5">
        <v>100</v>
      </c>
      <c r="E1217" s="2" t="s">
        <v>166</v>
      </c>
      <c r="F1217" s="193" t="s">
        <v>12</v>
      </c>
      <c r="G1217" s="197">
        <f>G62+G447+G832</f>
        <v>0</v>
      </c>
      <c r="H1217" s="197">
        <f>H62+H447+H832</f>
        <v>75</v>
      </c>
      <c r="I1217" s="197">
        <f>I62+I447+I832</f>
        <v>120</v>
      </c>
      <c r="J1217" s="197">
        <f>J62+J447+J832</f>
        <v>150</v>
      </c>
      <c r="K1217" s="197">
        <f>K62+K447+K832</f>
        <v>0</v>
      </c>
      <c r="L1217" s="197">
        <f>L62+L447+L832</f>
        <v>30</v>
      </c>
      <c r="M1217" s="197">
        <f>M62+M447+M832</f>
        <v>70</v>
      </c>
      <c r="N1217" s="197">
        <f>N62+N447+N832</f>
        <v>30</v>
      </c>
      <c r="O1217" s="197">
        <f>O62+O447+O832</f>
        <v>0</v>
      </c>
      <c r="P1217" s="197">
        <f>P62+P447+P832</f>
        <v>0</v>
      </c>
      <c r="Q1217" s="197">
        <f>Q62+Q447+Q832</f>
        <v>60</v>
      </c>
      <c r="R1217" s="197">
        <f>R62+R447+R832</f>
        <v>20</v>
      </c>
      <c r="S1217" s="197">
        <f t="shared" si="17"/>
        <v>555</v>
      </c>
      <c r="T1217" s="237"/>
      <c r="U1217" s="238"/>
    </row>
    <row r="1218" spans="1:21" ht="12.75">
      <c r="A1218" s="2" t="s">
        <v>39</v>
      </c>
      <c r="B1218" s="61" t="s">
        <v>237</v>
      </c>
      <c r="C1218" s="4">
        <v>1</v>
      </c>
      <c r="D1218" s="5">
        <v>100</v>
      </c>
      <c r="E1218" s="2" t="s">
        <v>41</v>
      </c>
      <c r="F1218" s="193" t="s">
        <v>12</v>
      </c>
      <c r="G1218" s="197">
        <f>G63+G448+G833</f>
        <v>1093762</v>
      </c>
      <c r="H1218" s="197">
        <f>H63+H448+H833</f>
        <v>1095420</v>
      </c>
      <c r="I1218" s="197">
        <f>I63+I448+I833</f>
        <v>1157709</v>
      </c>
      <c r="J1218" s="197">
        <f>J63+J448+J833</f>
        <v>1177355</v>
      </c>
      <c r="K1218" s="197">
        <f>K63+K448+K833</f>
        <v>1034707</v>
      </c>
      <c r="L1218" s="197">
        <f>L63+L448+L833</f>
        <v>1191190</v>
      </c>
      <c r="M1218" s="197">
        <f>M63+M448+M833</f>
        <v>1048423</v>
      </c>
      <c r="N1218" s="197">
        <f>N63+N448+N833</f>
        <v>1043539</v>
      </c>
      <c r="O1218" s="197">
        <f>O63+O448+O833</f>
        <v>1063605</v>
      </c>
      <c r="P1218" s="197">
        <f>P63+P448+P833</f>
        <v>968976.5</v>
      </c>
      <c r="Q1218" s="197">
        <f>Q63+Q448+Q833</f>
        <v>1055965</v>
      </c>
      <c r="R1218" s="197">
        <f>R63+R448+R833</f>
        <v>981210.5</v>
      </c>
      <c r="S1218" s="197">
        <f t="shared" si="17"/>
        <v>12911862</v>
      </c>
      <c r="T1218" s="237"/>
      <c r="U1218" s="238"/>
    </row>
    <row r="1219" spans="1:21" ht="12.75">
      <c r="A1219" s="2" t="s">
        <v>39</v>
      </c>
      <c r="B1219" s="61" t="s">
        <v>237</v>
      </c>
      <c r="C1219" s="4">
        <v>1</v>
      </c>
      <c r="D1219" s="5">
        <v>100</v>
      </c>
      <c r="E1219" s="2" t="s">
        <v>177</v>
      </c>
      <c r="F1219" s="193" t="s">
        <v>12</v>
      </c>
      <c r="G1219" s="197">
        <f>G64+G449+G834</f>
        <v>2416</v>
      </c>
      <c r="H1219" s="197">
        <f>H64+H449+H834</f>
        <v>2690</v>
      </c>
      <c r="I1219" s="197">
        <f>I64+I449+I834</f>
        <v>2290</v>
      </c>
      <c r="J1219" s="197">
        <f>J64+J449+J834</f>
        <v>2260</v>
      </c>
      <c r="K1219" s="197">
        <f>K64+K449+K834</f>
        <v>2475</v>
      </c>
      <c r="L1219" s="197">
        <f>L64+L449+L834</f>
        <v>3200</v>
      </c>
      <c r="M1219" s="197">
        <f>M64+M449+M834</f>
        <v>1455</v>
      </c>
      <c r="N1219" s="197">
        <f>N64+N449+N834</f>
        <v>2990</v>
      </c>
      <c r="O1219" s="197">
        <f>O64+O449+O834</f>
        <v>3120</v>
      </c>
      <c r="P1219" s="197">
        <f>P64+P449+P834</f>
        <v>2774</v>
      </c>
      <c r="Q1219" s="197">
        <f>Q64+Q449+Q834</f>
        <v>2106</v>
      </c>
      <c r="R1219" s="197">
        <f>R64+R449+R834</f>
        <v>2999</v>
      </c>
      <c r="S1219" s="197">
        <f t="shared" si="17"/>
        <v>30775</v>
      </c>
      <c r="T1219" s="237"/>
      <c r="U1219" s="238"/>
    </row>
    <row r="1220" spans="1:21" ht="12.75">
      <c r="A1220" s="2" t="s">
        <v>39</v>
      </c>
      <c r="B1220" s="61" t="s">
        <v>237</v>
      </c>
      <c r="C1220" s="4">
        <v>1</v>
      </c>
      <c r="D1220" s="5">
        <v>100</v>
      </c>
      <c r="E1220" s="2" t="s">
        <v>114</v>
      </c>
      <c r="F1220" s="193" t="s">
        <v>12</v>
      </c>
      <c r="G1220" s="197">
        <f>G65+G450+G835</f>
        <v>484670</v>
      </c>
      <c r="H1220" s="197">
        <f>H65+H450+H835</f>
        <v>492186</v>
      </c>
      <c r="I1220" s="197">
        <f>I65+I450+I835</f>
        <v>518562</v>
      </c>
      <c r="J1220" s="197">
        <f>J65+J450+J835</f>
        <v>543597</v>
      </c>
      <c r="K1220" s="197">
        <f>K65+K450+K835</f>
        <v>507611</v>
      </c>
      <c r="L1220" s="197">
        <f>L65+L450+L835</f>
        <v>641053</v>
      </c>
      <c r="M1220" s="197">
        <f>M65+M450+M835</f>
        <v>596567</v>
      </c>
      <c r="N1220" s="197">
        <f>N65+N450+N835</f>
        <v>657583</v>
      </c>
      <c r="O1220" s="197">
        <f>O65+O450+O835</f>
        <v>701524</v>
      </c>
      <c r="P1220" s="197">
        <f>P65+P450+P835</f>
        <v>676741</v>
      </c>
      <c r="Q1220" s="197">
        <f>Q65+Q450+Q835</f>
        <v>780256</v>
      </c>
      <c r="R1220" s="197">
        <f>R65+R450+R835</f>
        <v>745532.111</v>
      </c>
      <c r="S1220" s="197">
        <f t="shared" si="17"/>
        <v>7345882.111</v>
      </c>
      <c r="T1220" s="237"/>
      <c r="U1220" s="238"/>
    </row>
    <row r="1221" spans="1:21" ht="12.75">
      <c r="A1221" s="2" t="s">
        <v>39</v>
      </c>
      <c r="B1221" s="61" t="s">
        <v>237</v>
      </c>
      <c r="C1221" s="4">
        <v>1</v>
      </c>
      <c r="D1221" s="5">
        <v>100</v>
      </c>
      <c r="E1221" s="2" t="s">
        <v>167</v>
      </c>
      <c r="F1221" s="193" t="s">
        <v>12</v>
      </c>
      <c r="G1221" s="197">
        <f>G66+G451+G836</f>
        <v>510</v>
      </c>
      <c r="H1221" s="197">
        <f>H66+H451+H836</f>
        <v>930</v>
      </c>
      <c r="I1221" s="197">
        <f>I66+I451+I836</f>
        <v>450</v>
      </c>
      <c r="J1221" s="197">
        <f>J66+J451+J836</f>
        <v>540</v>
      </c>
      <c r="K1221" s="197">
        <f>K66+K451+K836</f>
        <v>580</v>
      </c>
      <c r="L1221" s="197">
        <f>L66+L451+L836</f>
        <v>414</v>
      </c>
      <c r="M1221" s="197">
        <f>M66+M451+M836</f>
        <v>270</v>
      </c>
      <c r="N1221" s="197">
        <f>N66+N451+N836</f>
        <v>360</v>
      </c>
      <c r="O1221" s="197">
        <f>O66+O451+O836</f>
        <v>450</v>
      </c>
      <c r="P1221" s="197">
        <f>P66+P451+P836</f>
        <v>270</v>
      </c>
      <c r="Q1221" s="197">
        <f>Q66+Q451+Q836</f>
        <v>570</v>
      </c>
      <c r="R1221" s="197">
        <f>R66+R451+R836</f>
        <v>840</v>
      </c>
      <c r="S1221" s="197">
        <f t="shared" si="17"/>
        <v>6184</v>
      </c>
      <c r="T1221" s="237"/>
      <c r="U1221" s="238"/>
    </row>
    <row r="1222" spans="1:21" ht="12.75">
      <c r="A1222" s="2" t="s">
        <v>39</v>
      </c>
      <c r="B1222" s="61" t="s">
        <v>237</v>
      </c>
      <c r="C1222" s="4">
        <v>1</v>
      </c>
      <c r="D1222" s="5">
        <v>100</v>
      </c>
      <c r="E1222" s="2" t="s">
        <v>43</v>
      </c>
      <c r="F1222" s="193" t="s">
        <v>12</v>
      </c>
      <c r="G1222" s="197">
        <f>G67+G452+G837</f>
        <v>566585</v>
      </c>
      <c r="H1222" s="197">
        <f>H67+H452+H837</f>
        <v>579916</v>
      </c>
      <c r="I1222" s="197">
        <f>I67+I452+I837</f>
        <v>590026</v>
      </c>
      <c r="J1222" s="197">
        <f>J67+J452+J837</f>
        <v>592674</v>
      </c>
      <c r="K1222" s="197">
        <f>K67+K452+K837</f>
        <v>517685</v>
      </c>
      <c r="L1222" s="197">
        <f>L67+L452+L837</f>
        <v>590281</v>
      </c>
      <c r="M1222" s="197">
        <f>M67+M452+M837</f>
        <v>521787</v>
      </c>
      <c r="N1222" s="197">
        <f>N67+N452+N837</f>
        <v>524319</v>
      </c>
      <c r="O1222" s="197">
        <f>O67+O452+O837</f>
        <v>517727</v>
      </c>
      <c r="P1222" s="197">
        <f>P67+P452+P837</f>
        <v>486897</v>
      </c>
      <c r="Q1222" s="197">
        <f>Q67+Q452+Q837</f>
        <v>505817</v>
      </c>
      <c r="R1222" s="197">
        <f>R67+R452+R837</f>
        <v>475267</v>
      </c>
      <c r="S1222" s="197">
        <f t="shared" si="17"/>
        <v>6468981</v>
      </c>
      <c r="T1222" s="237"/>
      <c r="U1222" s="238"/>
    </row>
    <row r="1223" spans="1:21" ht="12.75">
      <c r="A1223" s="2" t="s">
        <v>39</v>
      </c>
      <c r="B1223" s="61" t="s">
        <v>237</v>
      </c>
      <c r="C1223" s="4">
        <v>1</v>
      </c>
      <c r="D1223" s="5">
        <v>100</v>
      </c>
      <c r="E1223" s="2" t="s">
        <v>44</v>
      </c>
      <c r="F1223" s="193" t="s">
        <v>12</v>
      </c>
      <c r="G1223" s="197">
        <f>G68+G453+G838</f>
        <v>90311</v>
      </c>
      <c r="H1223" s="197">
        <f>H68+H453+H838</f>
        <v>72595</v>
      </c>
      <c r="I1223" s="197">
        <f>I68+I453+I838</f>
        <v>77243</v>
      </c>
      <c r="J1223" s="197">
        <f>J68+J453+J838</f>
        <v>76653</v>
      </c>
      <c r="K1223" s="197">
        <f>K68+K453+K838</f>
        <v>72577</v>
      </c>
      <c r="L1223" s="197">
        <f>L68+L453+L838</f>
        <v>81709</v>
      </c>
      <c r="M1223" s="197">
        <f>M68+M453+M838</f>
        <v>73485</v>
      </c>
      <c r="N1223" s="197">
        <f>N68+N453+N838</f>
        <v>77687</v>
      </c>
      <c r="O1223" s="197">
        <f>O68+O453+O838</f>
        <v>77213</v>
      </c>
      <c r="P1223" s="197">
        <f>P68+P453+P838</f>
        <v>72088</v>
      </c>
      <c r="Q1223" s="197">
        <f>Q68+Q453+Q838</f>
        <v>77166</v>
      </c>
      <c r="R1223" s="197">
        <f>R68+R453+R838</f>
        <v>71059</v>
      </c>
      <c r="S1223" s="197">
        <f aca="true" t="shared" si="18" ref="S1223:S1274">SUM(G1223:R1223)</f>
        <v>919786</v>
      </c>
      <c r="T1223" s="237"/>
      <c r="U1223" s="238"/>
    </row>
    <row r="1224" spans="1:21" ht="12.75">
      <c r="A1224" s="2" t="s">
        <v>39</v>
      </c>
      <c r="B1224" s="61" t="s">
        <v>237</v>
      </c>
      <c r="C1224" s="4">
        <v>1</v>
      </c>
      <c r="D1224" s="5">
        <v>100</v>
      </c>
      <c r="E1224" s="2" t="s">
        <v>45</v>
      </c>
      <c r="F1224" s="193" t="s">
        <v>12</v>
      </c>
      <c r="G1224" s="197">
        <f>G69+G454+G839</f>
        <v>164328</v>
      </c>
      <c r="H1224" s="197">
        <f>H69+H454+H839</f>
        <v>159080</v>
      </c>
      <c r="I1224" s="197">
        <f>I69+I454+I839</f>
        <v>166996</v>
      </c>
      <c r="J1224" s="197">
        <f>J69+J454+J839</f>
        <v>162845</v>
      </c>
      <c r="K1224" s="197">
        <f>K69+K454+K839</f>
        <v>150407</v>
      </c>
      <c r="L1224" s="197">
        <f>L69+L454+L839</f>
        <v>166483</v>
      </c>
      <c r="M1224" s="197">
        <f>M69+M454+M839</f>
        <v>154370</v>
      </c>
      <c r="N1224" s="197">
        <f>N69+N454+N839</f>
        <v>153507</v>
      </c>
      <c r="O1224" s="197">
        <f>O69+O454+O839</f>
        <v>160990</v>
      </c>
      <c r="P1224" s="197">
        <f>P69+P454+P839</f>
        <v>127838</v>
      </c>
      <c r="Q1224" s="197">
        <f>Q69+Q454+Q839</f>
        <v>122124</v>
      </c>
      <c r="R1224" s="197">
        <f>R69+R454+R839</f>
        <v>116982</v>
      </c>
      <c r="S1224" s="197">
        <f t="shared" si="18"/>
        <v>1805950</v>
      </c>
      <c r="T1224" s="237"/>
      <c r="U1224" s="238"/>
    </row>
    <row r="1225" spans="1:21" ht="12.75">
      <c r="A1225" s="2" t="s">
        <v>39</v>
      </c>
      <c r="B1225" s="61" t="s">
        <v>237</v>
      </c>
      <c r="C1225" s="4">
        <v>1</v>
      </c>
      <c r="D1225" s="5">
        <v>100</v>
      </c>
      <c r="E1225" s="2" t="s">
        <v>172</v>
      </c>
      <c r="F1225" s="193" t="s">
        <v>12</v>
      </c>
      <c r="G1225" s="197">
        <f>G70+G455+G840</f>
        <v>13181</v>
      </c>
      <c r="H1225" s="197">
        <f>H70+H455+H840</f>
        <v>12819</v>
      </c>
      <c r="I1225" s="197">
        <f>I70+I455+I840</f>
        <v>14392</v>
      </c>
      <c r="J1225" s="197">
        <f>J70+J455+J840</f>
        <v>14487</v>
      </c>
      <c r="K1225" s="197">
        <f>K70+K455+K840</f>
        <v>11020</v>
      </c>
      <c r="L1225" s="197">
        <f>L70+L455+L840</f>
        <v>10940</v>
      </c>
      <c r="M1225" s="197">
        <f>M70+M455+M840</f>
        <v>10122</v>
      </c>
      <c r="N1225" s="197">
        <f>N70+N455+N840</f>
        <v>11102</v>
      </c>
      <c r="O1225" s="197">
        <f>O70+O455+O840</f>
        <v>10171</v>
      </c>
      <c r="P1225" s="197">
        <f>P70+P455+P840</f>
        <v>10544</v>
      </c>
      <c r="Q1225" s="197">
        <f>Q70+Q455+Q840</f>
        <v>9500</v>
      </c>
      <c r="R1225" s="197">
        <f>R70+R455+R840</f>
        <v>10544.111</v>
      </c>
      <c r="S1225" s="197">
        <f t="shared" si="18"/>
        <v>138822.111</v>
      </c>
      <c r="T1225" s="237"/>
      <c r="U1225" s="238"/>
    </row>
    <row r="1226" spans="1:21" ht="12.75">
      <c r="A1226" s="2" t="s">
        <v>39</v>
      </c>
      <c r="B1226" s="61" t="s">
        <v>237</v>
      </c>
      <c r="C1226" s="4">
        <v>1</v>
      </c>
      <c r="D1226" s="5">
        <v>100</v>
      </c>
      <c r="E1226" s="2" t="s">
        <v>104</v>
      </c>
      <c r="F1226" s="193" t="s">
        <v>12</v>
      </c>
      <c r="G1226" s="197">
        <f>G71+G456+G841</f>
        <v>509086</v>
      </c>
      <c r="H1226" s="197">
        <f>H71+H456+H841</f>
        <v>511219</v>
      </c>
      <c r="I1226" s="197">
        <f>I71+I456+I841</f>
        <v>549196</v>
      </c>
      <c r="J1226" s="197">
        <f>J71+J456+J841</f>
        <v>567000.5</v>
      </c>
      <c r="K1226" s="197">
        <f>K71+K456+K841</f>
        <v>477111</v>
      </c>
      <c r="L1226" s="197">
        <f>L71+L456+L841</f>
        <v>484484</v>
      </c>
      <c r="M1226" s="197">
        <f>M71+M456+M841</f>
        <v>512899</v>
      </c>
      <c r="N1226" s="197">
        <f>N71+N456+N841</f>
        <v>547520</v>
      </c>
      <c r="O1226" s="197">
        <f>O71+O456+O841</f>
        <v>582678</v>
      </c>
      <c r="P1226" s="197">
        <f>P71+P456+P841</f>
        <v>582074</v>
      </c>
      <c r="Q1226" s="197">
        <f>Q71+Q456+Q841</f>
        <v>632078</v>
      </c>
      <c r="R1226" s="197">
        <f>R71+R456+R841</f>
        <v>611331</v>
      </c>
      <c r="S1226" s="197">
        <f t="shared" si="18"/>
        <v>6566676.5</v>
      </c>
      <c r="T1226" s="237"/>
      <c r="U1226" s="238"/>
    </row>
    <row r="1227" spans="1:21" ht="12.75">
      <c r="A1227" s="2" t="s">
        <v>39</v>
      </c>
      <c r="B1227" s="61" t="s">
        <v>237</v>
      </c>
      <c r="C1227" s="4">
        <v>1</v>
      </c>
      <c r="D1227" s="5">
        <v>100</v>
      </c>
      <c r="E1227" s="2" t="s">
        <v>168</v>
      </c>
      <c r="F1227" s="193" t="s">
        <v>12</v>
      </c>
      <c r="G1227" s="197">
        <f>G72+G457+G842</f>
        <v>4480</v>
      </c>
      <c r="H1227" s="197">
        <f>H72+H457+H842</f>
        <v>4170</v>
      </c>
      <c r="I1227" s="197">
        <f>I72+I457+I842</f>
        <v>4850</v>
      </c>
      <c r="J1227" s="197">
        <f>J72+J457+J842</f>
        <v>5380</v>
      </c>
      <c r="K1227" s="197">
        <f>K72+K457+K842</f>
        <v>4285</v>
      </c>
      <c r="L1227" s="197">
        <f>L72+L457+L842</f>
        <v>4668</v>
      </c>
      <c r="M1227" s="197">
        <f>M72+M457+M842</f>
        <v>4430</v>
      </c>
      <c r="N1227" s="197">
        <f>N72+N457+N842</f>
        <v>3452</v>
      </c>
      <c r="O1227" s="197">
        <f>O72+O457+O842</f>
        <v>5440</v>
      </c>
      <c r="P1227" s="197">
        <f>P72+P457+P842</f>
        <v>4445</v>
      </c>
      <c r="Q1227" s="197">
        <f>Q72+Q457+Q842</f>
        <v>4490</v>
      </c>
      <c r="R1227" s="197">
        <f>R72+R457+R842</f>
        <v>4174</v>
      </c>
      <c r="S1227" s="197">
        <f t="shared" si="18"/>
        <v>54264</v>
      </c>
      <c r="T1227" s="237"/>
      <c r="U1227" s="238"/>
    </row>
    <row r="1228" spans="1:21" ht="12.75">
      <c r="A1228" s="2" t="s">
        <v>39</v>
      </c>
      <c r="B1228" s="61" t="s">
        <v>237</v>
      </c>
      <c r="C1228" s="4">
        <v>1</v>
      </c>
      <c r="D1228" s="5">
        <v>100</v>
      </c>
      <c r="E1228" s="2" t="s">
        <v>100</v>
      </c>
      <c r="F1228" s="193" t="s">
        <v>12</v>
      </c>
      <c r="G1228" s="197">
        <f>G73+G458+G843</f>
        <v>674995</v>
      </c>
      <c r="H1228" s="197">
        <f>H73+H458+H843</f>
        <v>681506</v>
      </c>
      <c r="I1228" s="197">
        <f>I73+I458+I843</f>
        <v>709386</v>
      </c>
      <c r="J1228" s="197">
        <f>J73+J458+J843</f>
        <v>660415</v>
      </c>
      <c r="K1228" s="197">
        <f>K73+K458+K843</f>
        <v>629504</v>
      </c>
      <c r="L1228" s="197">
        <f>L73+L458+L843</f>
        <v>709450</v>
      </c>
      <c r="M1228" s="197">
        <f>M73+M458+M843</f>
        <v>654711</v>
      </c>
      <c r="N1228" s="197">
        <f>N73+N458+N843</f>
        <v>688382</v>
      </c>
      <c r="O1228" s="197">
        <f>O73+O458+O843</f>
        <v>674736</v>
      </c>
      <c r="P1228" s="197">
        <f>P73+P458+P843</f>
        <v>554279</v>
      </c>
      <c r="Q1228" s="197">
        <f>Q73+Q458+Q843</f>
        <v>601246</v>
      </c>
      <c r="R1228" s="197">
        <f>R73+R458+R843</f>
        <v>595685</v>
      </c>
      <c r="S1228" s="197">
        <f t="shared" si="18"/>
        <v>7834295</v>
      </c>
      <c r="T1228" s="237"/>
      <c r="U1228" s="238"/>
    </row>
    <row r="1229" spans="1:21" ht="12.75">
      <c r="A1229" s="2" t="s">
        <v>39</v>
      </c>
      <c r="B1229" s="61" t="s">
        <v>237</v>
      </c>
      <c r="C1229" s="4">
        <v>1</v>
      </c>
      <c r="D1229" s="5">
        <v>100</v>
      </c>
      <c r="E1229" s="2" t="s">
        <v>84</v>
      </c>
      <c r="F1229" s="193" t="s">
        <v>12</v>
      </c>
      <c r="G1229" s="197">
        <f>G74+G459+G844</f>
        <v>170999</v>
      </c>
      <c r="H1229" s="197">
        <f>H74+H459+H844</f>
        <v>174120</v>
      </c>
      <c r="I1229" s="197">
        <f>I74+I459+I844</f>
        <v>173544</v>
      </c>
      <c r="J1229" s="197">
        <f>J74+J459+J844</f>
        <v>169439</v>
      </c>
      <c r="K1229" s="197">
        <f>K74+K459+K844</f>
        <v>157642</v>
      </c>
      <c r="L1229" s="197">
        <f>L74+L459+L844</f>
        <v>172182</v>
      </c>
      <c r="M1229" s="197">
        <f>M74+M459+M844</f>
        <v>162780</v>
      </c>
      <c r="N1229" s="197">
        <f>N74+N459+N844</f>
        <v>161064</v>
      </c>
      <c r="O1229" s="197">
        <f>O74+O459+O844</f>
        <v>168287</v>
      </c>
      <c r="P1229" s="197">
        <f>P74+P459+P844</f>
        <v>157286</v>
      </c>
      <c r="Q1229" s="197">
        <f>Q74+Q459+Q844</f>
        <v>161474</v>
      </c>
      <c r="R1229" s="197">
        <f>R74+R459+R844</f>
        <v>157038</v>
      </c>
      <c r="S1229" s="197">
        <f t="shared" si="18"/>
        <v>1985855</v>
      </c>
      <c r="T1229" s="237"/>
      <c r="U1229" s="238"/>
    </row>
    <row r="1230" spans="1:21" ht="12.75">
      <c r="A1230" s="2" t="s">
        <v>39</v>
      </c>
      <c r="B1230" s="61" t="s">
        <v>237</v>
      </c>
      <c r="C1230" s="4">
        <v>1</v>
      </c>
      <c r="D1230" s="5">
        <v>100</v>
      </c>
      <c r="E1230" s="2" t="s">
        <v>170</v>
      </c>
      <c r="F1230" s="193" t="s">
        <v>12</v>
      </c>
      <c r="G1230" s="197">
        <f>G75+G460+G845</f>
        <v>2269</v>
      </c>
      <c r="H1230" s="197">
        <f>H75+H460+H845</f>
        <v>3835</v>
      </c>
      <c r="I1230" s="197">
        <f>I75+I460+I845</f>
        <v>3515</v>
      </c>
      <c r="J1230" s="197">
        <f>J75+J460+J845</f>
        <v>2419</v>
      </c>
      <c r="K1230" s="197">
        <f>K75+K460+K845</f>
        <v>2707</v>
      </c>
      <c r="L1230" s="197">
        <f>L75+L460+L845</f>
        <v>2651</v>
      </c>
      <c r="M1230" s="197">
        <f>M75+M460+M845</f>
        <v>2196</v>
      </c>
      <c r="N1230" s="197">
        <f>N75+N460+N845</f>
        <v>2714</v>
      </c>
      <c r="O1230" s="197">
        <f>O75+O460+O845</f>
        <v>3222</v>
      </c>
      <c r="P1230" s="197">
        <f>P75+P460+P845</f>
        <v>2754</v>
      </c>
      <c r="Q1230" s="197">
        <f>Q75+Q460+Q845</f>
        <v>2658</v>
      </c>
      <c r="R1230" s="197">
        <f>R75+R460+R845</f>
        <v>3521</v>
      </c>
      <c r="S1230" s="197">
        <f t="shared" si="18"/>
        <v>34461</v>
      </c>
      <c r="T1230" s="237"/>
      <c r="U1230" s="238"/>
    </row>
    <row r="1231" spans="1:21" ht="12.75">
      <c r="A1231" s="2" t="s">
        <v>39</v>
      </c>
      <c r="B1231" s="61" t="s">
        <v>237</v>
      </c>
      <c r="C1231" s="4">
        <v>1</v>
      </c>
      <c r="D1231" s="5">
        <v>100</v>
      </c>
      <c r="E1231" s="2" t="s">
        <v>101</v>
      </c>
      <c r="F1231" s="193" t="s">
        <v>12</v>
      </c>
      <c r="G1231" s="197">
        <f>G76+G461+G846</f>
        <v>82170</v>
      </c>
      <c r="H1231" s="197">
        <f>H76+H461+H846</f>
        <v>83617</v>
      </c>
      <c r="I1231" s="197">
        <f>I76+I461+I846</f>
        <v>87927</v>
      </c>
      <c r="J1231" s="197">
        <f>J76+J461+J846</f>
        <v>83203</v>
      </c>
      <c r="K1231" s="197">
        <f>K76+K461+K846</f>
        <v>79848</v>
      </c>
      <c r="L1231" s="197">
        <f>L76+L461+L846</f>
        <v>87450</v>
      </c>
      <c r="M1231" s="197">
        <f>M76+M461+M846</f>
        <v>78929</v>
      </c>
      <c r="N1231" s="197">
        <f>N76+N461+N846</f>
        <v>85385</v>
      </c>
      <c r="O1231" s="197">
        <f>O76+O461+O846</f>
        <v>84554</v>
      </c>
      <c r="P1231" s="197">
        <f>P76+P461+P846</f>
        <v>79753</v>
      </c>
      <c r="Q1231" s="197">
        <f>Q76+Q461+Q846</f>
        <v>85016</v>
      </c>
      <c r="R1231" s="197">
        <f>R76+R461+R846</f>
        <v>82037</v>
      </c>
      <c r="S1231" s="197">
        <f t="shared" si="18"/>
        <v>999889</v>
      </c>
      <c r="T1231" s="237"/>
      <c r="U1231" s="238"/>
    </row>
    <row r="1232" spans="1:21" ht="12.75">
      <c r="A1232" s="2" t="s">
        <v>39</v>
      </c>
      <c r="B1232" s="61" t="s">
        <v>237</v>
      </c>
      <c r="C1232" s="4">
        <v>1</v>
      </c>
      <c r="D1232" s="5">
        <v>120</v>
      </c>
      <c r="E1232" s="2" t="s">
        <v>41</v>
      </c>
      <c r="F1232" s="193" t="s">
        <v>12</v>
      </c>
      <c r="G1232" s="197">
        <f>G77+G462+G847</f>
        <v>0</v>
      </c>
      <c r="H1232" s="197">
        <f>H77+H462+H847</f>
        <v>214</v>
      </c>
      <c r="I1232" s="197">
        <f>I77+I462+I847</f>
        <v>144</v>
      </c>
      <c r="J1232" s="197">
        <f>J77+J462+J847</f>
        <v>374</v>
      </c>
      <c r="K1232" s="197">
        <f>K77+K462+K847</f>
        <v>15</v>
      </c>
      <c r="L1232" s="197">
        <f>L77+L462+L847</f>
        <v>0</v>
      </c>
      <c r="M1232" s="197">
        <f>M77+M462+M847</f>
        <v>48</v>
      </c>
      <c r="N1232" s="197">
        <f>N77+N462+N847</f>
        <v>105</v>
      </c>
      <c r="O1232" s="197">
        <f>O77+O462+O847</f>
        <v>135641</v>
      </c>
      <c r="P1232" s="197">
        <f>P77+P462+P847</f>
        <v>170119</v>
      </c>
      <c r="Q1232" s="197">
        <f>Q77+Q462+Q847</f>
        <v>186355</v>
      </c>
      <c r="R1232" s="197">
        <f>R77+R462+R847</f>
        <v>200778</v>
      </c>
      <c r="S1232" s="197">
        <f t="shared" si="18"/>
        <v>693793</v>
      </c>
      <c r="T1232" s="237"/>
      <c r="U1232" s="238"/>
    </row>
    <row r="1233" spans="1:21" ht="12.75">
      <c r="A1233" s="2" t="s">
        <v>39</v>
      </c>
      <c r="B1233" s="61" t="s">
        <v>237</v>
      </c>
      <c r="C1233" s="4">
        <v>1</v>
      </c>
      <c r="D1233" s="5">
        <v>120</v>
      </c>
      <c r="E1233" s="2" t="s">
        <v>43</v>
      </c>
      <c r="F1233" s="193" t="s">
        <v>12</v>
      </c>
      <c r="G1233" s="197">
        <f>G78+G463+G848</f>
        <v>430</v>
      </c>
      <c r="H1233" s="197">
        <f>H78+H463+H848</f>
        <v>280</v>
      </c>
      <c r="I1233" s="197">
        <f>I78+I463+I848</f>
        <v>180</v>
      </c>
      <c r="J1233" s="197">
        <f>J78+J463+J848</f>
        <v>280</v>
      </c>
      <c r="K1233" s="197">
        <f>K78+K463+K848</f>
        <v>245</v>
      </c>
      <c r="L1233" s="197">
        <f>L78+L463+L848</f>
        <v>298</v>
      </c>
      <c r="M1233" s="197">
        <f>M78+M463+M848</f>
        <v>826</v>
      </c>
      <c r="N1233" s="197">
        <f>N78+N463+N848</f>
        <v>400</v>
      </c>
      <c r="O1233" s="197">
        <f>O78+O463+O848</f>
        <v>804</v>
      </c>
      <c r="P1233" s="197">
        <f>P78+P463+P848</f>
        <v>310</v>
      </c>
      <c r="Q1233" s="197">
        <f>Q78+Q463+Q848</f>
        <v>535</v>
      </c>
      <c r="R1233" s="197">
        <f>R78+R463+R848</f>
        <v>210</v>
      </c>
      <c r="S1233" s="197">
        <f t="shared" si="18"/>
        <v>4798</v>
      </c>
      <c r="T1233" s="237"/>
      <c r="U1233" s="238"/>
    </row>
    <row r="1234" spans="1:21" ht="12.75">
      <c r="A1234" s="2" t="s">
        <v>39</v>
      </c>
      <c r="B1234" s="61" t="s">
        <v>237</v>
      </c>
      <c r="C1234" s="4">
        <v>1</v>
      </c>
      <c r="D1234" s="5">
        <v>120</v>
      </c>
      <c r="E1234" s="2" t="s">
        <v>45</v>
      </c>
      <c r="F1234" s="193" t="s">
        <v>12</v>
      </c>
      <c r="G1234" s="197">
        <f>G79+G464+G849</f>
        <v>0</v>
      </c>
      <c r="H1234" s="197">
        <f>H79+H464+H849</f>
        <v>0</v>
      </c>
      <c r="I1234" s="197">
        <f>I79+I464+I849</f>
        <v>0</v>
      </c>
      <c r="J1234" s="197">
        <f>J79+J464+J849</f>
        <v>0</v>
      </c>
      <c r="K1234" s="197">
        <f>K79+K464+K849</f>
        <v>0</v>
      </c>
      <c r="L1234" s="197">
        <f>L79+L464+L849</f>
        <v>0</v>
      </c>
      <c r="M1234" s="197">
        <f>M79+M464+M849</f>
        <v>0</v>
      </c>
      <c r="N1234" s="197">
        <f>N79+N464+N849</f>
        <v>0</v>
      </c>
      <c r="O1234" s="197">
        <f>O79+O464+O849</f>
        <v>120</v>
      </c>
      <c r="P1234" s="197">
        <f>P79+P464+P849</f>
        <v>6</v>
      </c>
      <c r="Q1234" s="197">
        <f>Q79+Q464+Q849</f>
        <v>120</v>
      </c>
      <c r="R1234" s="197">
        <f>R79+R464+R849</f>
        <v>120</v>
      </c>
      <c r="S1234" s="197">
        <f t="shared" si="18"/>
        <v>366</v>
      </c>
      <c r="T1234" s="237"/>
      <c r="U1234" s="238"/>
    </row>
    <row r="1235" spans="1:21" ht="12.75">
      <c r="A1235" s="2" t="s">
        <v>39</v>
      </c>
      <c r="B1235" s="61" t="s">
        <v>237</v>
      </c>
      <c r="C1235" s="4">
        <v>1</v>
      </c>
      <c r="D1235" s="5">
        <v>120</v>
      </c>
      <c r="E1235" s="2" t="s">
        <v>104</v>
      </c>
      <c r="F1235" s="193" t="s">
        <v>12</v>
      </c>
      <c r="G1235" s="197">
        <f>G80+G465+G850</f>
        <v>90</v>
      </c>
      <c r="H1235" s="197">
        <f>H80+H465+H850</f>
        <v>60</v>
      </c>
      <c r="I1235" s="197">
        <f>I80+I465+I850</f>
        <v>0</v>
      </c>
      <c r="J1235" s="197">
        <f>J80+J465+J850</f>
        <v>0</v>
      </c>
      <c r="K1235" s="197">
        <f>K80+K465+K850</f>
        <v>240</v>
      </c>
      <c r="L1235" s="197">
        <f>L80+L465+L850</f>
        <v>630</v>
      </c>
      <c r="M1235" s="197">
        <f>M80+M465+M850</f>
        <v>0</v>
      </c>
      <c r="N1235" s="197">
        <f>N80+N465+N850</f>
        <v>0</v>
      </c>
      <c r="O1235" s="197">
        <f>O80+O465+O850</f>
        <v>0</v>
      </c>
      <c r="P1235" s="197">
        <f>P80+P465+P850</f>
        <v>120</v>
      </c>
      <c r="Q1235" s="197">
        <f>Q80+Q465+Q850</f>
        <v>0</v>
      </c>
      <c r="R1235" s="197">
        <f>R80+R465+R850</f>
        <v>30</v>
      </c>
      <c r="S1235" s="197">
        <f t="shared" si="18"/>
        <v>1170</v>
      </c>
      <c r="T1235" s="237"/>
      <c r="U1235" s="238"/>
    </row>
    <row r="1236" spans="1:21" ht="12.75">
      <c r="A1236" s="2" t="s">
        <v>39</v>
      </c>
      <c r="B1236" s="61" t="s">
        <v>237</v>
      </c>
      <c r="C1236" s="4">
        <v>1</v>
      </c>
      <c r="D1236" s="5">
        <v>120</v>
      </c>
      <c r="E1236" s="2" t="s">
        <v>100</v>
      </c>
      <c r="F1236" s="193" t="s">
        <v>12</v>
      </c>
      <c r="G1236" s="197">
        <f>G81+G466+G851</f>
        <v>985</v>
      </c>
      <c r="H1236" s="197">
        <f>H81+H466+H851</f>
        <v>642</v>
      </c>
      <c r="I1236" s="197">
        <f>I81+I466+I851</f>
        <v>375</v>
      </c>
      <c r="J1236" s="197">
        <f>J81+J466+J851</f>
        <v>210</v>
      </c>
      <c r="K1236" s="197">
        <f>K81+K466+K851</f>
        <v>190</v>
      </c>
      <c r="L1236" s="197">
        <f>L81+L466+L851</f>
        <v>300</v>
      </c>
      <c r="M1236" s="197">
        <f>M81+M466+M851</f>
        <v>132</v>
      </c>
      <c r="N1236" s="197">
        <f>N81+N466+N851</f>
        <v>210</v>
      </c>
      <c r="O1236" s="197">
        <f>O81+O466+O851</f>
        <v>240</v>
      </c>
      <c r="P1236" s="197">
        <f>P81+P466+P851</f>
        <v>1875</v>
      </c>
      <c r="Q1236" s="197">
        <f>Q81+Q466+Q851</f>
        <v>1450</v>
      </c>
      <c r="R1236" s="197">
        <f>R81+R466+R851</f>
        <v>560</v>
      </c>
      <c r="S1236" s="197">
        <f t="shared" si="18"/>
        <v>7169</v>
      </c>
      <c r="T1236" s="237"/>
      <c r="U1236" s="238"/>
    </row>
    <row r="1237" spans="1:21" ht="12.75">
      <c r="A1237" s="2" t="s">
        <v>39</v>
      </c>
      <c r="B1237" s="61" t="s">
        <v>237</v>
      </c>
      <c r="C1237" s="4">
        <v>1</v>
      </c>
      <c r="D1237" s="5">
        <v>120</v>
      </c>
      <c r="E1237" s="2" t="s">
        <v>84</v>
      </c>
      <c r="F1237" s="193" t="s">
        <v>12</v>
      </c>
      <c r="G1237" s="197">
        <f>G82+G467+G852</f>
        <v>0</v>
      </c>
      <c r="H1237" s="197">
        <f>H82+H467+H852</f>
        <v>0</v>
      </c>
      <c r="I1237" s="197">
        <f>I82+I467+I852</f>
        <v>0</v>
      </c>
      <c r="J1237" s="197">
        <f>J82+J467+J852</f>
        <v>0</v>
      </c>
      <c r="K1237" s="197">
        <f>K82+K467+K852</f>
        <v>0</v>
      </c>
      <c r="L1237" s="197">
        <f>L82+L467+L852</f>
        <v>0</v>
      </c>
      <c r="M1237" s="197">
        <f>M82+M467+M852</f>
        <v>0</v>
      </c>
      <c r="N1237" s="197">
        <f>N82+N467+N852</f>
        <v>120</v>
      </c>
      <c r="O1237" s="197">
        <f>O82+O467+O852</f>
        <v>0</v>
      </c>
      <c r="P1237" s="197">
        <f>P82+P467+P852</f>
        <v>0</v>
      </c>
      <c r="Q1237" s="197">
        <f>Q82+Q467+Q852</f>
        <v>0</v>
      </c>
      <c r="R1237" s="197">
        <f>R82+R467+R852</f>
        <v>0</v>
      </c>
      <c r="S1237" s="197">
        <f t="shared" si="18"/>
        <v>120</v>
      </c>
      <c r="T1237" s="237"/>
      <c r="U1237" s="238"/>
    </row>
    <row r="1238" spans="1:21" ht="12.75">
      <c r="A1238" s="2" t="s">
        <v>39</v>
      </c>
      <c r="B1238" s="61" t="s">
        <v>237</v>
      </c>
      <c r="C1238" s="4">
        <v>1</v>
      </c>
      <c r="D1238" s="5">
        <v>150</v>
      </c>
      <c r="E1238" s="2" t="s">
        <v>100</v>
      </c>
      <c r="F1238" s="193" t="s">
        <v>12</v>
      </c>
      <c r="G1238" s="197">
        <f>G83+G468+G853</f>
        <v>0</v>
      </c>
      <c r="H1238" s="197">
        <f>H83+H468+H853</f>
        <v>0</v>
      </c>
      <c r="I1238" s="197">
        <f>I83+I468+I853</f>
        <v>0</v>
      </c>
      <c r="J1238" s="197">
        <f>J83+J468+J853</f>
        <v>0</v>
      </c>
      <c r="K1238" s="197">
        <f>K83+K468+K853</f>
        <v>0</v>
      </c>
      <c r="L1238" s="197">
        <f>L83+L468+L853</f>
        <v>0</v>
      </c>
      <c r="M1238" s="197">
        <f>M83+M468+M853</f>
        <v>0</v>
      </c>
      <c r="N1238" s="197">
        <f>N83+N468+N853</f>
        <v>0</v>
      </c>
      <c r="O1238" s="197">
        <f>O83+O468+O853</f>
        <v>0</v>
      </c>
      <c r="P1238" s="197">
        <f>P83+P468+P853</f>
        <v>2810</v>
      </c>
      <c r="Q1238" s="197">
        <f>Q83+Q468+Q853</f>
        <v>970</v>
      </c>
      <c r="R1238" s="197">
        <f>R83+R468+R853</f>
        <v>90</v>
      </c>
      <c r="S1238" s="197">
        <f t="shared" si="18"/>
        <v>3870</v>
      </c>
      <c r="T1238" s="237"/>
      <c r="U1238" s="238"/>
    </row>
    <row r="1239" spans="1:21" ht="12.75">
      <c r="A1239" s="2" t="s">
        <v>39</v>
      </c>
      <c r="B1239" s="61" t="s">
        <v>237</v>
      </c>
      <c r="C1239" s="4">
        <v>1</v>
      </c>
      <c r="D1239" s="5">
        <v>180</v>
      </c>
      <c r="E1239" s="2" t="s">
        <v>41</v>
      </c>
      <c r="F1239" s="193" t="s">
        <v>12</v>
      </c>
      <c r="G1239" s="197">
        <f>G84+G469+G854</f>
        <v>70</v>
      </c>
      <c r="H1239" s="197">
        <f>H84+H469+H854</f>
        <v>0</v>
      </c>
      <c r="I1239" s="197">
        <f>I84+I469+I854</f>
        <v>20</v>
      </c>
      <c r="J1239" s="197">
        <f>J84+J469+J854</f>
        <v>0</v>
      </c>
      <c r="K1239" s="197">
        <f>K84+K469+K854</f>
        <v>0</v>
      </c>
      <c r="L1239" s="197">
        <f>L84+L469+L854</f>
        <v>0</v>
      </c>
      <c r="M1239" s="197">
        <f>M84+M469+M854</f>
        <v>0</v>
      </c>
      <c r="N1239" s="197">
        <f>N84+N469+N854</f>
        <v>0</v>
      </c>
      <c r="O1239" s="197">
        <f>O84+O469+O854</f>
        <v>620</v>
      </c>
      <c r="P1239" s="197">
        <f>P84+P469+P854</f>
        <v>492</v>
      </c>
      <c r="Q1239" s="197">
        <f>Q84+Q469+Q854</f>
        <v>510</v>
      </c>
      <c r="R1239" s="197">
        <f>R84+R469+R854</f>
        <v>756</v>
      </c>
      <c r="S1239" s="197">
        <f t="shared" si="18"/>
        <v>2468</v>
      </c>
      <c r="T1239" s="237"/>
      <c r="U1239" s="238"/>
    </row>
    <row r="1240" spans="1:21" ht="12.75">
      <c r="A1240" s="2" t="s">
        <v>39</v>
      </c>
      <c r="B1240" s="61" t="s">
        <v>237</v>
      </c>
      <c r="C1240" s="4">
        <v>1</v>
      </c>
      <c r="D1240" s="5">
        <v>180</v>
      </c>
      <c r="E1240" s="2" t="s">
        <v>43</v>
      </c>
      <c r="F1240" s="193" t="s">
        <v>12</v>
      </c>
      <c r="G1240" s="197">
        <f>G85+G470+G855</f>
        <v>0</v>
      </c>
      <c r="H1240" s="197">
        <f>H85+H470+H855</f>
        <v>0</v>
      </c>
      <c r="I1240" s="197">
        <f>I85+I470+I855</f>
        <v>0</v>
      </c>
      <c r="J1240" s="197">
        <f>J85+J470+J855</f>
        <v>0</v>
      </c>
      <c r="K1240" s="197">
        <f>K85+K470+K855</f>
        <v>0</v>
      </c>
      <c r="L1240" s="197">
        <f>L85+L470+L855</f>
        <v>0</v>
      </c>
      <c r="M1240" s="197">
        <f>M85+M470+M855</f>
        <v>0</v>
      </c>
      <c r="N1240" s="197">
        <f>N85+N470+N855</f>
        <v>0</v>
      </c>
      <c r="O1240" s="197">
        <f>O85+O470+O855</f>
        <v>0</v>
      </c>
      <c r="P1240" s="197">
        <f>P85+P470+P855</f>
        <v>0</v>
      </c>
      <c r="Q1240" s="197">
        <f>Q85+Q470+Q855</f>
        <v>60</v>
      </c>
      <c r="R1240" s="197">
        <f>R85+R470+R855</f>
        <v>0</v>
      </c>
      <c r="S1240" s="197">
        <f t="shared" si="18"/>
        <v>60</v>
      </c>
      <c r="T1240" s="237"/>
      <c r="U1240" s="238"/>
    </row>
    <row r="1241" spans="1:21" ht="12.75">
      <c r="A1241" s="2" t="s">
        <v>39</v>
      </c>
      <c r="B1241" s="61" t="s">
        <v>237</v>
      </c>
      <c r="C1241" s="4">
        <v>1</v>
      </c>
      <c r="D1241" s="5">
        <v>180</v>
      </c>
      <c r="E1241" s="2" t="s">
        <v>104</v>
      </c>
      <c r="F1241" s="193" t="s">
        <v>12</v>
      </c>
      <c r="G1241" s="197">
        <f>G86+G471+G856</f>
        <v>0</v>
      </c>
      <c r="H1241" s="197">
        <f>H86+H471+H856</f>
        <v>0</v>
      </c>
      <c r="I1241" s="197">
        <f>I86+I471+I856</f>
        <v>0</v>
      </c>
      <c r="J1241" s="197">
        <f>J86+J471+J856</f>
        <v>0</v>
      </c>
      <c r="K1241" s="197">
        <f>K86+K471+K856</f>
        <v>1945</v>
      </c>
      <c r="L1241" s="197">
        <f>L86+L471+L856</f>
        <v>2359</v>
      </c>
      <c r="M1241" s="197">
        <f>M86+M471+M856</f>
        <v>285</v>
      </c>
      <c r="N1241" s="197">
        <f>N86+N471+N856</f>
        <v>120</v>
      </c>
      <c r="O1241" s="197">
        <f>O86+O471+O856</f>
        <v>0</v>
      </c>
      <c r="P1241" s="197">
        <f>P86+P471+P856</f>
        <v>60</v>
      </c>
      <c r="Q1241" s="197">
        <f>Q86+Q471+Q856</f>
        <v>0</v>
      </c>
      <c r="R1241" s="197">
        <f>R86+R471+R856</f>
        <v>90</v>
      </c>
      <c r="S1241" s="197">
        <f t="shared" si="18"/>
        <v>4859</v>
      </c>
      <c r="T1241" s="237"/>
      <c r="U1241" s="238"/>
    </row>
    <row r="1242" spans="1:21" ht="12.75">
      <c r="A1242" s="2" t="s">
        <v>39</v>
      </c>
      <c r="B1242" s="61" t="s">
        <v>237</v>
      </c>
      <c r="C1242" s="4">
        <v>1</v>
      </c>
      <c r="D1242" s="5">
        <v>180</v>
      </c>
      <c r="E1242" s="2" t="s">
        <v>100</v>
      </c>
      <c r="F1242" s="193" t="s">
        <v>12</v>
      </c>
      <c r="G1242" s="197">
        <f>G87+G472+G857</f>
        <v>180</v>
      </c>
      <c r="H1242" s="197">
        <f>H87+H472+H857</f>
        <v>180</v>
      </c>
      <c r="I1242" s="197">
        <f>I87+I472+I857</f>
        <v>240</v>
      </c>
      <c r="J1242" s="197">
        <f>J87+J472+J857</f>
        <v>180</v>
      </c>
      <c r="K1242" s="197">
        <f>K87+K472+K857</f>
        <v>60</v>
      </c>
      <c r="L1242" s="197">
        <f>L87+L472+L857</f>
        <v>30</v>
      </c>
      <c r="M1242" s="197">
        <f>M87+M472+M857</f>
        <v>0</v>
      </c>
      <c r="N1242" s="197">
        <f>N87+N472+N857</f>
        <v>0</v>
      </c>
      <c r="O1242" s="197">
        <f>O87+O472+O857</f>
        <v>0</v>
      </c>
      <c r="P1242" s="197">
        <f>P87+P472+P857</f>
        <v>330</v>
      </c>
      <c r="Q1242" s="197">
        <f>Q87+Q472+Q857</f>
        <v>213</v>
      </c>
      <c r="R1242" s="197">
        <f>R87+R472+R857</f>
        <v>0</v>
      </c>
      <c r="S1242" s="197">
        <f t="shared" si="18"/>
        <v>1413</v>
      </c>
      <c r="T1242" s="237"/>
      <c r="U1242" s="238"/>
    </row>
    <row r="1243" spans="1:21" ht="12.75">
      <c r="A1243" s="2" t="s">
        <v>39</v>
      </c>
      <c r="B1243" s="61" t="s">
        <v>237</v>
      </c>
      <c r="C1243" s="4">
        <v>1</v>
      </c>
      <c r="D1243" s="5">
        <v>240</v>
      </c>
      <c r="E1243" s="2" t="s">
        <v>41</v>
      </c>
      <c r="F1243" s="193" t="s">
        <v>12</v>
      </c>
      <c r="G1243" s="197">
        <f>G88+G473+G858</f>
        <v>0</v>
      </c>
      <c r="H1243" s="197">
        <f>H88+H473+H858</f>
        <v>0</v>
      </c>
      <c r="I1243" s="197">
        <f>I88+I473+I858</f>
        <v>0</v>
      </c>
      <c r="J1243" s="197">
        <f>J88+J473+J858</f>
        <v>0</v>
      </c>
      <c r="K1243" s="197">
        <f>K88+K473+K858</f>
        <v>45</v>
      </c>
      <c r="L1243" s="197">
        <f>L88+L473+L858</f>
        <v>90</v>
      </c>
      <c r="M1243" s="197">
        <f>M88+M473+M858</f>
        <v>0</v>
      </c>
      <c r="N1243" s="197">
        <f>N88+N473+N858</f>
        <v>0</v>
      </c>
      <c r="O1243" s="197">
        <f>O88+O473+O858</f>
        <v>72</v>
      </c>
      <c r="P1243" s="197">
        <f>P88+P473+P858</f>
        <v>80</v>
      </c>
      <c r="Q1243" s="197">
        <f>Q88+Q473+Q858</f>
        <v>276</v>
      </c>
      <c r="R1243" s="197">
        <f>R88+R473+R858</f>
        <v>116</v>
      </c>
      <c r="S1243" s="197">
        <f t="shared" si="18"/>
        <v>679</v>
      </c>
      <c r="T1243" s="237"/>
      <c r="U1243" s="238"/>
    </row>
    <row r="1244" spans="1:21" ht="12.75">
      <c r="A1244" s="2" t="s">
        <v>39</v>
      </c>
      <c r="B1244" s="61" t="s">
        <v>237</v>
      </c>
      <c r="C1244" s="4">
        <v>1</v>
      </c>
      <c r="D1244" s="5">
        <v>240</v>
      </c>
      <c r="E1244" s="2" t="s">
        <v>43</v>
      </c>
      <c r="F1244" s="193" t="s">
        <v>12</v>
      </c>
      <c r="G1244" s="197">
        <f>G89+G474+G859</f>
        <v>0</v>
      </c>
      <c r="H1244" s="197">
        <f>H89+H474+H859</f>
        <v>0</v>
      </c>
      <c r="I1244" s="197">
        <f>I89+I474+I859</f>
        <v>160</v>
      </c>
      <c r="J1244" s="197">
        <f>J89+J474+J859</f>
        <v>0</v>
      </c>
      <c r="K1244" s="197">
        <f>K89+K474+K859</f>
        <v>0</v>
      </c>
      <c r="L1244" s="197">
        <f>L89+L474+L859</f>
        <v>20</v>
      </c>
      <c r="M1244" s="197">
        <f>M89+M474+M859</f>
        <v>236</v>
      </c>
      <c r="N1244" s="197">
        <f>N89+N474+N859</f>
        <v>225</v>
      </c>
      <c r="O1244" s="197">
        <f>O89+O474+O859</f>
        <v>190</v>
      </c>
      <c r="P1244" s="197">
        <f>P89+P474+P859</f>
        <v>295</v>
      </c>
      <c r="Q1244" s="197">
        <f>Q89+Q474+Q859</f>
        <v>260</v>
      </c>
      <c r="R1244" s="197">
        <f>R89+R474+R859</f>
        <v>215</v>
      </c>
      <c r="S1244" s="197">
        <f t="shared" si="18"/>
        <v>1601</v>
      </c>
      <c r="T1244" s="237"/>
      <c r="U1244" s="238"/>
    </row>
    <row r="1245" spans="1:21" ht="12.75">
      <c r="A1245" s="2" t="s">
        <v>39</v>
      </c>
      <c r="B1245" s="61" t="s">
        <v>237</v>
      </c>
      <c r="C1245" s="4">
        <v>1</v>
      </c>
      <c r="D1245" s="5">
        <v>500</v>
      </c>
      <c r="E1245" s="2" t="s">
        <v>52</v>
      </c>
      <c r="F1245" s="193" t="s">
        <v>12</v>
      </c>
      <c r="G1245" s="197">
        <f>G90+G475+G860</f>
        <v>35314</v>
      </c>
      <c r="H1245" s="197">
        <f>H90+H475+H860</f>
        <v>38052</v>
      </c>
      <c r="I1245" s="197">
        <f>I90+I475+I860</f>
        <v>44493</v>
      </c>
      <c r="J1245" s="197">
        <f>J90+J475+J860</f>
        <v>47946</v>
      </c>
      <c r="K1245" s="197">
        <f>K90+K475+K860</f>
        <v>48890</v>
      </c>
      <c r="L1245" s="197">
        <f>L90+L475+L860</f>
        <v>84501.32</v>
      </c>
      <c r="M1245" s="197">
        <f>M90+M475+M860</f>
        <v>86459.18</v>
      </c>
      <c r="N1245" s="197">
        <f>N90+N475+N860</f>
        <v>120563.06</v>
      </c>
      <c r="O1245" s="197">
        <f>O90+O475+O860</f>
        <v>137136</v>
      </c>
      <c r="P1245" s="197">
        <f>P90+P475+P860</f>
        <v>141353</v>
      </c>
      <c r="Q1245" s="197">
        <f>Q90+Q475+Q860</f>
        <v>160229</v>
      </c>
      <c r="R1245" s="197">
        <f>R90+R475+R860</f>
        <v>166925</v>
      </c>
      <c r="S1245" s="197">
        <f t="shared" si="18"/>
        <v>1111861.56</v>
      </c>
      <c r="T1245" s="237"/>
      <c r="U1245" s="238"/>
    </row>
    <row r="1246" spans="1:21" ht="12.75">
      <c r="A1246" s="2" t="s">
        <v>39</v>
      </c>
      <c r="B1246" s="61" t="s">
        <v>237</v>
      </c>
      <c r="C1246" s="4">
        <v>1</v>
      </c>
      <c r="D1246" s="5">
        <v>500</v>
      </c>
      <c r="E1246" s="2" t="s">
        <v>41</v>
      </c>
      <c r="F1246" s="193" t="s">
        <v>12</v>
      </c>
      <c r="G1246" s="197">
        <f>G91+G476+G861</f>
        <v>3500051</v>
      </c>
      <c r="H1246" s="197">
        <f>H91+H476+H861</f>
        <v>3599404</v>
      </c>
      <c r="I1246" s="197">
        <f>I91+I476+I861</f>
        <v>3958357.5</v>
      </c>
      <c r="J1246" s="197">
        <f>J91+J476+J861</f>
        <v>3824187</v>
      </c>
      <c r="K1246" s="197">
        <f>K91+K476+K861</f>
        <v>3443734</v>
      </c>
      <c r="L1246" s="197">
        <f>L91+L476+L861</f>
        <v>3923371.5</v>
      </c>
      <c r="M1246" s="197">
        <f>M91+M476+M861</f>
        <v>3619760.5</v>
      </c>
      <c r="N1246" s="197">
        <f>N91+N476+N861</f>
        <v>3654909.5</v>
      </c>
      <c r="O1246" s="197">
        <f>O91+O476+O861</f>
        <v>3550443</v>
      </c>
      <c r="P1246" s="197">
        <f>P91+P476+P861</f>
        <v>3286432</v>
      </c>
      <c r="Q1246" s="197">
        <f>Q91+Q476+Q861</f>
        <v>3479103</v>
      </c>
      <c r="R1246" s="197">
        <f>R91+R476+R861</f>
        <v>3315215</v>
      </c>
      <c r="S1246" s="197">
        <f t="shared" si="18"/>
        <v>43154968</v>
      </c>
      <c r="T1246" s="237"/>
      <c r="U1246" s="238"/>
    </row>
    <row r="1247" spans="1:21" ht="12.75">
      <c r="A1247" s="2" t="s">
        <v>39</v>
      </c>
      <c r="B1247" s="61" t="s">
        <v>237</v>
      </c>
      <c r="C1247" s="4">
        <v>1</v>
      </c>
      <c r="D1247" s="5">
        <v>500</v>
      </c>
      <c r="E1247" s="2" t="s">
        <v>114</v>
      </c>
      <c r="F1247" s="193" t="s">
        <v>12</v>
      </c>
      <c r="G1247" s="197">
        <f>G92+G477+G862</f>
        <v>14033</v>
      </c>
      <c r="H1247" s="197">
        <f>H92+H477+H862</f>
        <v>14437</v>
      </c>
      <c r="I1247" s="197">
        <f>I92+I477+I862</f>
        <v>16575</v>
      </c>
      <c r="J1247" s="197">
        <f>J92+J477+J862</f>
        <v>19841</v>
      </c>
      <c r="K1247" s="197">
        <f>K92+K477+K862</f>
        <v>26895</v>
      </c>
      <c r="L1247" s="197">
        <f>L92+L477+L862</f>
        <v>39871</v>
      </c>
      <c r="M1247" s="197">
        <f>M92+M477+M862</f>
        <v>46503</v>
      </c>
      <c r="N1247" s="197">
        <f>N92+N477+N862</f>
        <v>33702</v>
      </c>
      <c r="O1247" s="197">
        <f>O92+O477+O862</f>
        <v>34364</v>
      </c>
      <c r="P1247" s="197">
        <f>P92+P477+P862</f>
        <v>31900</v>
      </c>
      <c r="Q1247" s="197">
        <f>Q92+Q477+Q862</f>
        <v>37463</v>
      </c>
      <c r="R1247" s="197">
        <f>R92+R477+R862</f>
        <v>40761</v>
      </c>
      <c r="S1247" s="197">
        <f t="shared" si="18"/>
        <v>356345</v>
      </c>
      <c r="T1247" s="237"/>
      <c r="U1247" s="238"/>
    </row>
    <row r="1248" spans="1:21" ht="12.75">
      <c r="A1248" s="2" t="s">
        <v>39</v>
      </c>
      <c r="B1248" s="61" t="s">
        <v>237</v>
      </c>
      <c r="C1248" s="4">
        <v>1</v>
      </c>
      <c r="D1248" s="5">
        <v>500</v>
      </c>
      <c r="E1248" s="2" t="s">
        <v>43</v>
      </c>
      <c r="F1248" s="193" t="s">
        <v>12</v>
      </c>
      <c r="G1248" s="197">
        <f>G93+G478+G863</f>
        <v>1037989</v>
      </c>
      <c r="H1248" s="197">
        <f>H93+H478+H863</f>
        <v>1051530</v>
      </c>
      <c r="I1248" s="197">
        <f>I93+I478+I863</f>
        <v>1103137</v>
      </c>
      <c r="J1248" s="197">
        <f>J93+J478+J863</f>
        <v>1066154</v>
      </c>
      <c r="K1248" s="197">
        <f>K93+K478+K863</f>
        <v>992975</v>
      </c>
      <c r="L1248" s="197">
        <f>L93+L478+L863</f>
        <v>1112077</v>
      </c>
      <c r="M1248" s="197">
        <f>M93+M478+M863</f>
        <v>1040384</v>
      </c>
      <c r="N1248" s="197">
        <f>N93+N478+N863</f>
        <v>1053428</v>
      </c>
      <c r="O1248" s="197">
        <f>O93+O478+O863</f>
        <v>1090526</v>
      </c>
      <c r="P1248" s="197">
        <f>P93+P478+P863</f>
        <v>1032180</v>
      </c>
      <c r="Q1248" s="197">
        <f>Q93+Q478+Q863</f>
        <v>1099758</v>
      </c>
      <c r="R1248" s="197">
        <f>R93+R478+R863</f>
        <v>1037366</v>
      </c>
      <c r="S1248" s="197">
        <f t="shared" si="18"/>
        <v>12717504</v>
      </c>
      <c r="T1248" s="237"/>
      <c r="U1248" s="238"/>
    </row>
    <row r="1249" spans="1:21" ht="12.75">
      <c r="A1249" s="2" t="s">
        <v>39</v>
      </c>
      <c r="B1249" s="61" t="s">
        <v>237</v>
      </c>
      <c r="C1249" s="4">
        <v>1</v>
      </c>
      <c r="D1249" s="5">
        <v>500</v>
      </c>
      <c r="E1249" s="2" t="s">
        <v>44</v>
      </c>
      <c r="F1249" s="193" t="s">
        <v>12</v>
      </c>
      <c r="G1249" s="197">
        <f>G94+G479+G864</f>
        <v>59625</v>
      </c>
      <c r="H1249" s="197">
        <f>H94+H479+H864</f>
        <v>60263</v>
      </c>
      <c r="I1249" s="197">
        <f>I94+I479+I864</f>
        <v>64861</v>
      </c>
      <c r="J1249" s="197">
        <f>J94+J479+J864</f>
        <v>63898</v>
      </c>
      <c r="K1249" s="197">
        <f>K94+K479+K864</f>
        <v>54637</v>
      </c>
      <c r="L1249" s="197">
        <f>L94+L479+L864</f>
        <v>58686</v>
      </c>
      <c r="M1249" s="197">
        <f>M94+M479+M864</f>
        <v>58095</v>
      </c>
      <c r="N1249" s="197">
        <f>N94+N479+N864</f>
        <v>57035</v>
      </c>
      <c r="O1249" s="197">
        <f>O94+O479+O864</f>
        <v>59898</v>
      </c>
      <c r="P1249" s="197">
        <f>P94+P479+P864</f>
        <v>56473</v>
      </c>
      <c r="Q1249" s="197">
        <f>Q94+Q479+Q864</f>
        <v>59740</v>
      </c>
      <c r="R1249" s="197">
        <f>R94+R479+R864</f>
        <v>56824</v>
      </c>
      <c r="S1249" s="197">
        <f t="shared" si="18"/>
        <v>710035</v>
      </c>
      <c r="T1249" s="237"/>
      <c r="U1249" s="238"/>
    </row>
    <row r="1250" spans="1:21" ht="12.75">
      <c r="A1250" s="2" t="s">
        <v>39</v>
      </c>
      <c r="B1250" s="61" t="s">
        <v>237</v>
      </c>
      <c r="C1250" s="4">
        <v>1</v>
      </c>
      <c r="D1250" s="5">
        <v>500</v>
      </c>
      <c r="E1250" s="2" t="s">
        <v>45</v>
      </c>
      <c r="F1250" s="193" t="s">
        <v>12</v>
      </c>
      <c r="G1250" s="197">
        <f>G95+G480+G865</f>
        <v>490032.5</v>
      </c>
      <c r="H1250" s="197">
        <f>H95+H480+H865</f>
        <v>504665</v>
      </c>
      <c r="I1250" s="197">
        <f>I95+I480+I865</f>
        <v>515909</v>
      </c>
      <c r="J1250" s="197">
        <f>J95+J480+J865</f>
        <v>493941</v>
      </c>
      <c r="K1250" s="197">
        <f>K95+K480+K865</f>
        <v>459082</v>
      </c>
      <c r="L1250" s="197">
        <f>L95+L480+L865</f>
        <v>510732</v>
      </c>
      <c r="M1250" s="197">
        <f>M95+M480+M865</f>
        <v>481890</v>
      </c>
      <c r="N1250" s="197">
        <f>N95+N480+N865</f>
        <v>495250</v>
      </c>
      <c r="O1250" s="197">
        <f>O95+O480+O865</f>
        <v>483282</v>
      </c>
      <c r="P1250" s="197">
        <f>P95+P480+P865</f>
        <v>481044</v>
      </c>
      <c r="Q1250" s="197">
        <f>Q95+Q480+Q865</f>
        <v>508766</v>
      </c>
      <c r="R1250" s="197">
        <f>R95+R480+R865</f>
        <v>495237</v>
      </c>
      <c r="S1250" s="197">
        <f t="shared" si="18"/>
        <v>5919830.5</v>
      </c>
      <c r="T1250" s="237"/>
      <c r="U1250" s="238"/>
    </row>
    <row r="1251" spans="1:21" ht="12.75">
      <c r="A1251" s="2" t="s">
        <v>39</v>
      </c>
      <c r="B1251" s="61" t="s">
        <v>237</v>
      </c>
      <c r="C1251" s="4">
        <v>1</v>
      </c>
      <c r="D1251" s="5">
        <v>500</v>
      </c>
      <c r="E1251" s="2" t="s">
        <v>104</v>
      </c>
      <c r="F1251" s="193" t="s">
        <v>12</v>
      </c>
      <c r="G1251" s="197">
        <f>G96+G481+G866</f>
        <v>1316319</v>
      </c>
      <c r="H1251" s="197">
        <f>H96+H481+H866</f>
        <v>1371515</v>
      </c>
      <c r="I1251" s="197">
        <f>I96+I481+I866</f>
        <v>1444996</v>
      </c>
      <c r="J1251" s="197">
        <f>J96+J481+J866</f>
        <v>1399321</v>
      </c>
      <c r="K1251" s="197">
        <f>K96+K481+K866</f>
        <v>1405200</v>
      </c>
      <c r="L1251" s="197">
        <f>L96+L481+L866</f>
        <v>1690994</v>
      </c>
      <c r="M1251" s="197">
        <f>M96+M481+M866</f>
        <v>1585860</v>
      </c>
      <c r="N1251" s="197">
        <f>N96+N481+N866</f>
        <v>1645655</v>
      </c>
      <c r="O1251" s="197">
        <f>O96+O481+O866</f>
        <v>1674948</v>
      </c>
      <c r="P1251" s="197">
        <f>P96+P481+P866</f>
        <v>1623825</v>
      </c>
      <c r="Q1251" s="197">
        <f>Q96+Q481+Q866</f>
        <v>1761815</v>
      </c>
      <c r="R1251" s="197">
        <f>R96+R481+R866</f>
        <v>1736677</v>
      </c>
      <c r="S1251" s="197">
        <f t="shared" si="18"/>
        <v>18657125</v>
      </c>
      <c r="T1251" s="237"/>
      <c r="U1251" s="238"/>
    </row>
    <row r="1252" spans="1:21" ht="12.75">
      <c r="A1252" s="2" t="s">
        <v>39</v>
      </c>
      <c r="B1252" s="61" t="s">
        <v>237</v>
      </c>
      <c r="C1252" s="4">
        <v>1</v>
      </c>
      <c r="D1252" s="5">
        <v>500</v>
      </c>
      <c r="E1252" s="2" t="s">
        <v>100</v>
      </c>
      <c r="F1252" s="193" t="s">
        <v>12</v>
      </c>
      <c r="G1252" s="197">
        <f>G97+G482+G867</f>
        <v>726953</v>
      </c>
      <c r="H1252" s="197">
        <f>H97+H482+H867</f>
        <v>751183</v>
      </c>
      <c r="I1252" s="197">
        <f>I97+I482+I867</f>
        <v>776712</v>
      </c>
      <c r="J1252" s="197">
        <f>J97+J482+J867</f>
        <v>767755.5</v>
      </c>
      <c r="K1252" s="197">
        <f>K97+K482+K867</f>
        <v>703573</v>
      </c>
      <c r="L1252" s="197">
        <f>L97+L482+L867</f>
        <v>794407</v>
      </c>
      <c r="M1252" s="197">
        <f>M97+M482+M867</f>
        <v>757179</v>
      </c>
      <c r="N1252" s="197">
        <f>N97+N482+N867</f>
        <v>769734</v>
      </c>
      <c r="O1252" s="197">
        <f>O97+O482+O867</f>
        <v>779325</v>
      </c>
      <c r="P1252" s="197">
        <f>P97+P482+P867</f>
        <v>799086</v>
      </c>
      <c r="Q1252" s="197">
        <f>Q97+Q482+Q867</f>
        <v>873638</v>
      </c>
      <c r="R1252" s="197">
        <f>R97+R482+R867</f>
        <v>818471</v>
      </c>
      <c r="S1252" s="197">
        <f t="shared" si="18"/>
        <v>9318016.5</v>
      </c>
      <c r="T1252" s="237"/>
      <c r="U1252" s="238"/>
    </row>
    <row r="1253" spans="1:21" ht="12.75">
      <c r="A1253" s="2" t="s">
        <v>39</v>
      </c>
      <c r="B1253" s="61" t="s">
        <v>237</v>
      </c>
      <c r="C1253" s="4">
        <v>1</v>
      </c>
      <c r="D1253" s="5">
        <v>500</v>
      </c>
      <c r="E1253" s="2" t="s">
        <v>84</v>
      </c>
      <c r="F1253" s="193" t="s">
        <v>12</v>
      </c>
      <c r="G1253" s="197">
        <f>G98+G483+G868</f>
        <v>112559</v>
      </c>
      <c r="H1253" s="197">
        <f>H98+H483+H868</f>
        <v>114174</v>
      </c>
      <c r="I1253" s="197">
        <f>I98+I483+I868</f>
        <v>119126</v>
      </c>
      <c r="J1253" s="197">
        <f>J98+J483+J868</f>
        <v>113529</v>
      </c>
      <c r="K1253" s="197">
        <f>K98+K483+K868</f>
        <v>102886</v>
      </c>
      <c r="L1253" s="197">
        <f>L98+L483+L868</f>
        <v>113845</v>
      </c>
      <c r="M1253" s="197">
        <f>M98+M483+M868</f>
        <v>110633</v>
      </c>
      <c r="N1253" s="197">
        <f>N98+N483+N868</f>
        <v>114342</v>
      </c>
      <c r="O1253" s="197">
        <f>O98+O483+O868</f>
        <v>111802</v>
      </c>
      <c r="P1253" s="197">
        <f>P98+P483+P868</f>
        <v>104336</v>
      </c>
      <c r="Q1253" s="197">
        <f>Q98+Q483+Q868</f>
        <v>110982</v>
      </c>
      <c r="R1253" s="197">
        <f>R98+R483+R868</f>
        <v>107089</v>
      </c>
      <c r="S1253" s="197">
        <f t="shared" si="18"/>
        <v>1335303</v>
      </c>
      <c r="T1253" s="237"/>
      <c r="U1253" s="238"/>
    </row>
    <row r="1254" spans="1:21" ht="12.75">
      <c r="A1254" s="2" t="s">
        <v>39</v>
      </c>
      <c r="B1254" s="61" t="s">
        <v>237</v>
      </c>
      <c r="C1254" s="4">
        <v>1</v>
      </c>
      <c r="D1254" s="5">
        <v>500</v>
      </c>
      <c r="E1254" s="2" t="s">
        <v>101</v>
      </c>
      <c r="F1254" s="193" t="s">
        <v>12</v>
      </c>
      <c r="G1254" s="197">
        <f>G99+G484+G869</f>
        <v>845</v>
      </c>
      <c r="H1254" s="197">
        <f>H99+H484+H869</f>
        <v>1405</v>
      </c>
      <c r="I1254" s="197">
        <f>I99+I484+I869</f>
        <v>1135</v>
      </c>
      <c r="J1254" s="197">
        <f>J99+J484+J869</f>
        <v>1084</v>
      </c>
      <c r="K1254" s="197">
        <f>K99+K484+K869</f>
        <v>1050</v>
      </c>
      <c r="L1254" s="197">
        <f>L99+L484+L869</f>
        <v>1670</v>
      </c>
      <c r="M1254" s="197">
        <f>M99+M484+M869</f>
        <v>515</v>
      </c>
      <c r="N1254" s="197">
        <f>N99+N484+N869</f>
        <v>1195</v>
      </c>
      <c r="O1254" s="197">
        <f>O99+O484+O869</f>
        <v>1205</v>
      </c>
      <c r="P1254" s="197">
        <f>P99+P484+P869</f>
        <v>565</v>
      </c>
      <c r="Q1254" s="197">
        <f>Q99+Q484+Q869</f>
        <v>1177</v>
      </c>
      <c r="R1254" s="197">
        <f>R99+R484+R869</f>
        <v>1196</v>
      </c>
      <c r="S1254" s="197">
        <f t="shared" si="18"/>
        <v>13042</v>
      </c>
      <c r="T1254" s="237"/>
      <c r="U1254" s="238"/>
    </row>
    <row r="1255" spans="1:21" ht="12.75">
      <c r="A1255" s="2" t="s">
        <v>39</v>
      </c>
      <c r="B1255" s="61" t="s">
        <v>237</v>
      </c>
      <c r="C1255" s="4">
        <v>1</v>
      </c>
      <c r="D1255" s="5">
        <v>750</v>
      </c>
      <c r="E1255" s="2" t="s">
        <v>41</v>
      </c>
      <c r="F1255" s="193" t="s">
        <v>12</v>
      </c>
      <c r="G1255" s="197">
        <f>G100+G485+G870</f>
        <v>230</v>
      </c>
      <c r="H1255" s="197">
        <f>H100+H485+H870</f>
        <v>150</v>
      </c>
      <c r="I1255" s="197">
        <f>I100+I485+I870</f>
        <v>150</v>
      </c>
      <c r="J1255" s="197">
        <f>J100+J485+J870</f>
        <v>190</v>
      </c>
      <c r="K1255" s="197">
        <f>K100+K485+K870</f>
        <v>260</v>
      </c>
      <c r="L1255" s="197">
        <f>L100+L485+L870</f>
        <v>420</v>
      </c>
      <c r="M1255" s="197">
        <f>M100+M485+M870</f>
        <v>50</v>
      </c>
      <c r="N1255" s="197">
        <f>N100+N485+N870</f>
        <v>282</v>
      </c>
      <c r="O1255" s="197">
        <f>O100+O485+O870</f>
        <v>210</v>
      </c>
      <c r="P1255" s="197">
        <f>P100+P485+P870</f>
        <v>90</v>
      </c>
      <c r="Q1255" s="197">
        <f>Q100+Q485+Q870</f>
        <v>195</v>
      </c>
      <c r="R1255" s="197">
        <f>R100+R485+R870</f>
        <v>150</v>
      </c>
      <c r="S1255" s="197">
        <f t="shared" si="18"/>
        <v>2377</v>
      </c>
      <c r="T1255" s="237"/>
      <c r="U1255" s="238"/>
    </row>
    <row r="1256" spans="1:21" ht="12.75">
      <c r="A1256" s="2" t="s">
        <v>39</v>
      </c>
      <c r="B1256" s="61" t="s">
        <v>237</v>
      </c>
      <c r="C1256" s="4">
        <v>1</v>
      </c>
      <c r="D1256" s="5">
        <v>750</v>
      </c>
      <c r="E1256" s="2" t="s">
        <v>43</v>
      </c>
      <c r="F1256" s="193" t="s">
        <v>12</v>
      </c>
      <c r="G1256" s="197">
        <f>G101+G486+G871</f>
        <v>0</v>
      </c>
      <c r="H1256" s="197">
        <f>H101+H486+H871</f>
        <v>0</v>
      </c>
      <c r="I1256" s="197">
        <f>I101+I486+I871</f>
        <v>0</v>
      </c>
      <c r="J1256" s="197">
        <f>J101+J486+J871</f>
        <v>0</v>
      </c>
      <c r="K1256" s="197">
        <f>K101+K486+K871</f>
        <v>0</v>
      </c>
      <c r="L1256" s="197">
        <f>L101+L486+L871</f>
        <v>0</v>
      </c>
      <c r="M1256" s="197">
        <f>M101+M486+M871</f>
        <v>30</v>
      </c>
      <c r="N1256" s="197">
        <f>N101+N486+N871</f>
        <v>0</v>
      </c>
      <c r="O1256" s="197">
        <f>O101+O486+O871</f>
        <v>0</v>
      </c>
      <c r="P1256" s="197">
        <f>P101+P486+P871</f>
        <v>0</v>
      </c>
      <c r="Q1256" s="197">
        <f>Q101+Q486+Q871</f>
        <v>0</v>
      </c>
      <c r="R1256" s="197">
        <f>R101+R486+R871</f>
        <v>0</v>
      </c>
      <c r="S1256" s="197">
        <f t="shared" si="18"/>
        <v>30</v>
      </c>
      <c r="T1256" s="237"/>
      <c r="U1256" s="238"/>
    </row>
    <row r="1257" spans="1:21" ht="12.75">
      <c r="A1257" s="2" t="s">
        <v>39</v>
      </c>
      <c r="B1257" s="61" t="s">
        <v>237</v>
      </c>
      <c r="C1257" s="4">
        <v>1</v>
      </c>
      <c r="D1257" s="5">
        <v>1000</v>
      </c>
      <c r="E1257" s="2" t="s">
        <v>52</v>
      </c>
      <c r="F1257" s="193" t="s">
        <v>12</v>
      </c>
      <c r="G1257" s="197">
        <f>G102+G487+G872</f>
        <v>0</v>
      </c>
      <c r="H1257" s="197">
        <f>H102+H487+H872</f>
        <v>0</v>
      </c>
      <c r="I1257" s="197">
        <f>I102+I487+I872</f>
        <v>60</v>
      </c>
      <c r="J1257" s="197">
        <f>J102+J487+J872</f>
        <v>60</v>
      </c>
      <c r="K1257" s="197">
        <f>K102+K487+K872</f>
        <v>0</v>
      </c>
      <c r="L1257" s="197">
        <f>L102+L487+L872</f>
        <v>60</v>
      </c>
      <c r="M1257" s="197">
        <f>M102+M487+M872</f>
        <v>60</v>
      </c>
      <c r="N1257" s="197">
        <f>N102+N487+N872</f>
        <v>210</v>
      </c>
      <c r="O1257" s="197">
        <f>O102+O487+O872</f>
        <v>135</v>
      </c>
      <c r="P1257" s="197">
        <f>P102+P487+P872</f>
        <v>210</v>
      </c>
      <c r="Q1257" s="197">
        <f>Q102+Q487+Q872</f>
        <v>350</v>
      </c>
      <c r="R1257" s="197">
        <f>R102+R487+R872</f>
        <v>1232</v>
      </c>
      <c r="S1257" s="197">
        <f t="shared" si="18"/>
        <v>2377</v>
      </c>
      <c r="T1257" s="237"/>
      <c r="U1257" s="238"/>
    </row>
    <row r="1258" spans="1:21" ht="12.75">
      <c r="A1258" s="2" t="s">
        <v>39</v>
      </c>
      <c r="B1258" s="61" t="s">
        <v>237</v>
      </c>
      <c r="C1258" s="4">
        <v>1</v>
      </c>
      <c r="D1258" s="5">
        <v>1000</v>
      </c>
      <c r="E1258" s="2" t="s">
        <v>41</v>
      </c>
      <c r="F1258" s="193" t="s">
        <v>12</v>
      </c>
      <c r="G1258" s="197">
        <f>G103+G488+G873</f>
        <v>30420</v>
      </c>
      <c r="H1258" s="197">
        <f>H103+H488+H873</f>
        <v>30693</v>
      </c>
      <c r="I1258" s="197">
        <f>I103+I488+I873</f>
        <v>54499</v>
      </c>
      <c r="J1258" s="197">
        <f>J103+J488+J873</f>
        <v>36440</v>
      </c>
      <c r="K1258" s="197">
        <f>K103+K488+K873</f>
        <v>33427</v>
      </c>
      <c r="L1258" s="197">
        <f>L103+L488+L873</f>
        <v>39575</v>
      </c>
      <c r="M1258" s="197">
        <f>M103+M488+M873</f>
        <v>32553</v>
      </c>
      <c r="N1258" s="197">
        <f>N103+N488+N873</f>
        <v>39285</v>
      </c>
      <c r="O1258" s="197">
        <f>O103+O488+O873</f>
        <v>42554.5</v>
      </c>
      <c r="P1258" s="197">
        <f>P103+P488+P873</f>
        <v>39901</v>
      </c>
      <c r="Q1258" s="197">
        <f>Q103+Q488+Q873</f>
        <v>48211</v>
      </c>
      <c r="R1258" s="197">
        <f>R103+R488+R873</f>
        <v>41702</v>
      </c>
      <c r="S1258" s="197">
        <f t="shared" si="18"/>
        <v>469260.5</v>
      </c>
      <c r="T1258" s="237"/>
      <c r="U1258" s="238"/>
    </row>
    <row r="1259" spans="1:21" ht="12.75">
      <c r="A1259" s="2" t="s">
        <v>39</v>
      </c>
      <c r="B1259" s="61" t="s">
        <v>237</v>
      </c>
      <c r="C1259" s="4">
        <v>1</v>
      </c>
      <c r="D1259" s="5">
        <v>1000</v>
      </c>
      <c r="E1259" s="2" t="s">
        <v>114</v>
      </c>
      <c r="F1259" s="193" t="s">
        <v>12</v>
      </c>
      <c r="G1259" s="197">
        <f>G104+G489+G874</f>
        <v>0</v>
      </c>
      <c r="H1259" s="197">
        <f>H104+H489+H874</f>
        <v>0</v>
      </c>
      <c r="I1259" s="197">
        <f>I104+I489+I874</f>
        <v>0</v>
      </c>
      <c r="J1259" s="197">
        <f>J104+J489+J874</f>
        <v>0</v>
      </c>
      <c r="K1259" s="197">
        <f>K104+K489+K874</f>
        <v>0</v>
      </c>
      <c r="L1259" s="197">
        <f>L104+L489+L874</f>
        <v>0</v>
      </c>
      <c r="M1259" s="197">
        <f>M104+M489+M874</f>
        <v>0</v>
      </c>
      <c r="N1259" s="197">
        <f>N104+N489+N874</f>
        <v>0</v>
      </c>
      <c r="O1259" s="197">
        <f>O104+O489+O874</f>
        <v>120</v>
      </c>
      <c r="P1259" s="197">
        <f>P104+P489+P874</f>
        <v>420</v>
      </c>
      <c r="Q1259" s="197">
        <f>Q104+Q489+Q874</f>
        <v>1776</v>
      </c>
      <c r="R1259" s="197">
        <f>R104+R489+R874</f>
        <v>2539</v>
      </c>
      <c r="S1259" s="197">
        <f t="shared" si="18"/>
        <v>4855</v>
      </c>
      <c r="T1259" s="237"/>
      <c r="U1259" s="238"/>
    </row>
    <row r="1260" spans="1:21" ht="12.75">
      <c r="A1260" s="2" t="s">
        <v>39</v>
      </c>
      <c r="B1260" s="61" t="s">
        <v>237</v>
      </c>
      <c r="C1260" s="4">
        <v>1</v>
      </c>
      <c r="D1260" s="5">
        <v>1000</v>
      </c>
      <c r="E1260" s="2" t="s">
        <v>43</v>
      </c>
      <c r="F1260" s="193" t="s">
        <v>12</v>
      </c>
      <c r="G1260" s="197">
        <f>G105+G490+G875</f>
        <v>56161</v>
      </c>
      <c r="H1260" s="197">
        <f>H105+H490+H875</f>
        <v>58443</v>
      </c>
      <c r="I1260" s="197">
        <f>I105+I490+I875</f>
        <v>59668</v>
      </c>
      <c r="J1260" s="197">
        <f>J105+J490+J875</f>
        <v>58551</v>
      </c>
      <c r="K1260" s="197">
        <f>K105+K490+K875</f>
        <v>53832</v>
      </c>
      <c r="L1260" s="197">
        <f>L105+L490+L875</f>
        <v>63968</v>
      </c>
      <c r="M1260" s="197">
        <f>M105+M490+M875</f>
        <v>60475</v>
      </c>
      <c r="N1260" s="197">
        <f>N105+N490+N875</f>
        <v>61290</v>
      </c>
      <c r="O1260" s="197">
        <f>O105+O490+O875</f>
        <v>66453</v>
      </c>
      <c r="P1260" s="197">
        <f>P105+P490+P875</f>
        <v>56920</v>
      </c>
      <c r="Q1260" s="197">
        <f>Q105+Q490+Q875</f>
        <v>65962</v>
      </c>
      <c r="R1260" s="197">
        <f>R105+R490+R875</f>
        <v>58811</v>
      </c>
      <c r="S1260" s="197">
        <f t="shared" si="18"/>
        <v>720534</v>
      </c>
      <c r="T1260" s="237"/>
      <c r="U1260" s="238"/>
    </row>
    <row r="1261" spans="1:21" ht="12.75">
      <c r="A1261" s="2" t="s">
        <v>39</v>
      </c>
      <c r="B1261" s="61" t="s">
        <v>237</v>
      </c>
      <c r="C1261" s="4">
        <v>1</v>
      </c>
      <c r="D1261" s="5">
        <v>1000</v>
      </c>
      <c r="E1261" s="2" t="s">
        <v>45</v>
      </c>
      <c r="F1261" s="193" t="s">
        <v>12</v>
      </c>
      <c r="G1261" s="197">
        <f>G106+G491+G876</f>
        <v>3247</v>
      </c>
      <c r="H1261" s="197">
        <f>H106+H491+H876</f>
        <v>3517</v>
      </c>
      <c r="I1261" s="197">
        <f>I106+I491+I876</f>
        <v>3709</v>
      </c>
      <c r="J1261" s="197">
        <f>J106+J491+J876</f>
        <v>2723</v>
      </c>
      <c r="K1261" s="197">
        <f>K106+K491+K876</f>
        <v>2105</v>
      </c>
      <c r="L1261" s="197">
        <f>L106+L491+L876</f>
        <v>2640</v>
      </c>
      <c r="M1261" s="197">
        <f>M106+M491+M876</f>
        <v>2708</v>
      </c>
      <c r="N1261" s="197">
        <f>N106+N491+N876</f>
        <v>2411</v>
      </c>
      <c r="O1261" s="197">
        <f>O106+O491+O876</f>
        <v>3688</v>
      </c>
      <c r="P1261" s="197">
        <f>P106+P491+P876</f>
        <v>3573</v>
      </c>
      <c r="Q1261" s="197">
        <f>Q106+Q491+Q876</f>
        <v>4480</v>
      </c>
      <c r="R1261" s="197">
        <f>R106+R491+R876</f>
        <v>3497</v>
      </c>
      <c r="S1261" s="197">
        <f t="shared" si="18"/>
        <v>38298</v>
      </c>
      <c r="T1261" s="237"/>
      <c r="U1261" s="238"/>
    </row>
    <row r="1262" spans="1:21" ht="12.75">
      <c r="A1262" s="2" t="s">
        <v>39</v>
      </c>
      <c r="B1262" s="61" t="s">
        <v>237</v>
      </c>
      <c r="C1262" s="4">
        <v>1</v>
      </c>
      <c r="D1262" s="5">
        <v>1000</v>
      </c>
      <c r="E1262" s="2" t="s">
        <v>104</v>
      </c>
      <c r="F1262" s="193" t="s">
        <v>12</v>
      </c>
      <c r="G1262" s="197">
        <f>G107+G492+G877</f>
        <v>80368</v>
      </c>
      <c r="H1262" s="197">
        <f>H107+H492+H877</f>
        <v>87151</v>
      </c>
      <c r="I1262" s="197">
        <f>I107+I492+I877</f>
        <v>95388</v>
      </c>
      <c r="J1262" s="197">
        <f>J107+J492+J877</f>
        <v>89062</v>
      </c>
      <c r="K1262" s="197">
        <f>K107+K492+K877</f>
        <v>74685</v>
      </c>
      <c r="L1262" s="197">
        <f>L107+L492+L877</f>
        <v>89585</v>
      </c>
      <c r="M1262" s="197">
        <f>M107+M492+M877</f>
        <v>70033</v>
      </c>
      <c r="N1262" s="197">
        <f>N107+N492+N877</f>
        <v>70246</v>
      </c>
      <c r="O1262" s="197">
        <f>O107+O492+O877</f>
        <v>80935</v>
      </c>
      <c r="P1262" s="197">
        <f>P107+P492+P877</f>
        <v>77600</v>
      </c>
      <c r="Q1262" s="197">
        <f>Q107+Q492+Q877</f>
        <v>87360</v>
      </c>
      <c r="R1262" s="197">
        <f>R107+R492+R877</f>
        <v>85876</v>
      </c>
      <c r="S1262" s="197">
        <f t="shared" si="18"/>
        <v>988289</v>
      </c>
      <c r="T1262" s="237"/>
      <c r="U1262" s="238"/>
    </row>
    <row r="1263" spans="1:21" ht="12.75">
      <c r="A1263" s="2" t="s">
        <v>39</v>
      </c>
      <c r="B1263" s="61" t="s">
        <v>237</v>
      </c>
      <c r="C1263" s="4">
        <v>1</v>
      </c>
      <c r="D1263" s="5">
        <v>1000</v>
      </c>
      <c r="E1263" s="2" t="s">
        <v>100</v>
      </c>
      <c r="F1263" s="193" t="s">
        <v>12</v>
      </c>
      <c r="G1263" s="197">
        <f>G108+G493+G878</f>
        <v>30589</v>
      </c>
      <c r="H1263" s="197">
        <f>H108+H493+H878</f>
        <v>35691</v>
      </c>
      <c r="I1263" s="197">
        <f>I108+I493+I878</f>
        <v>38425</v>
      </c>
      <c r="J1263" s="197">
        <f>J108+J493+J878</f>
        <v>42180</v>
      </c>
      <c r="K1263" s="197">
        <f>K108+K493+K878</f>
        <v>31681</v>
      </c>
      <c r="L1263" s="197">
        <f>L108+L493+L878</f>
        <v>43019</v>
      </c>
      <c r="M1263" s="197">
        <f>M108+M493+M878</f>
        <v>39073</v>
      </c>
      <c r="N1263" s="197">
        <f>N108+N493+N878</f>
        <v>40045</v>
      </c>
      <c r="O1263" s="197">
        <f>O108+O493+O878</f>
        <v>47957</v>
      </c>
      <c r="P1263" s="197">
        <f>P108+P493+P878</f>
        <v>48745</v>
      </c>
      <c r="Q1263" s="197">
        <f>Q108+Q493+Q878</f>
        <v>52447</v>
      </c>
      <c r="R1263" s="197">
        <f>R108+R493+R878</f>
        <v>48181</v>
      </c>
      <c r="S1263" s="197">
        <f t="shared" si="18"/>
        <v>498033</v>
      </c>
      <c r="T1263" s="237"/>
      <c r="U1263" s="238"/>
    </row>
    <row r="1264" spans="1:21" ht="12.75">
      <c r="A1264" s="2" t="s">
        <v>39</v>
      </c>
      <c r="B1264" s="61" t="s">
        <v>237</v>
      </c>
      <c r="C1264" s="4">
        <v>1</v>
      </c>
      <c r="D1264" s="5">
        <v>1000</v>
      </c>
      <c r="E1264" s="2" t="s">
        <v>84</v>
      </c>
      <c r="F1264" s="193" t="s">
        <v>12</v>
      </c>
      <c r="G1264" s="197">
        <f>G109+G494+G879</f>
        <v>8726</v>
      </c>
      <c r="H1264" s="197">
        <f>H109+H494+H879</f>
        <v>7948</v>
      </c>
      <c r="I1264" s="197">
        <f>I109+I494+I879</f>
        <v>7914</v>
      </c>
      <c r="J1264" s="197">
        <f>J109+J494+J879</f>
        <v>7100</v>
      </c>
      <c r="K1264" s="197">
        <f>K109+K494+K879</f>
        <v>6963</v>
      </c>
      <c r="L1264" s="197">
        <f>L109+L494+L879</f>
        <v>8696</v>
      </c>
      <c r="M1264" s="197">
        <f>M109+M494+M879</f>
        <v>7333</v>
      </c>
      <c r="N1264" s="197">
        <f>N109+N494+N879</f>
        <v>7766</v>
      </c>
      <c r="O1264" s="197">
        <f>O109+O494+O879</f>
        <v>7040</v>
      </c>
      <c r="P1264" s="197">
        <f>P109+P494+P879</f>
        <v>7823</v>
      </c>
      <c r="Q1264" s="197">
        <f>Q109+Q494+Q879</f>
        <v>8874</v>
      </c>
      <c r="R1264" s="197">
        <f>R109+R494+R879</f>
        <v>9537</v>
      </c>
      <c r="S1264" s="197">
        <f t="shared" si="18"/>
        <v>95720</v>
      </c>
      <c r="T1264" s="237"/>
      <c r="U1264" s="238"/>
    </row>
    <row r="1265" spans="1:21" ht="12.75">
      <c r="A1265" s="2" t="s">
        <v>39</v>
      </c>
      <c r="B1265" s="61" t="s">
        <v>237</v>
      </c>
      <c r="C1265" s="4">
        <v>1</v>
      </c>
      <c r="D1265" s="5">
        <v>5000</v>
      </c>
      <c r="E1265" s="2" t="s">
        <v>41</v>
      </c>
      <c r="F1265" s="193" t="s">
        <v>12</v>
      </c>
      <c r="G1265" s="197">
        <f>G110+G495+G880</f>
        <v>0</v>
      </c>
      <c r="H1265" s="197">
        <f>H110+H495+H880</f>
        <v>0</v>
      </c>
      <c r="I1265" s="197">
        <f>I110+I495+I880</f>
        <v>0</v>
      </c>
      <c r="J1265" s="197">
        <f>J110+J495+J880</f>
        <v>0</v>
      </c>
      <c r="K1265" s="197">
        <f>K110+K495+K880</f>
        <v>0</v>
      </c>
      <c r="L1265" s="197">
        <f>L110+L495+L880</f>
        <v>0</v>
      </c>
      <c r="M1265" s="197">
        <f>M110+M495+M880</f>
        <v>30</v>
      </c>
      <c r="N1265" s="197">
        <f>N110+N495+N880</f>
        <v>0</v>
      </c>
      <c r="O1265" s="197">
        <f>O110+O495+O880</f>
        <v>0</v>
      </c>
      <c r="P1265" s="197">
        <f>P110+P495+P880</f>
        <v>0</v>
      </c>
      <c r="Q1265" s="197">
        <f>Q110+Q495+Q880</f>
        <v>0</v>
      </c>
      <c r="R1265" s="197">
        <f>R110+R495+R880</f>
        <v>0</v>
      </c>
      <c r="S1265" s="197">
        <f t="shared" si="18"/>
        <v>30</v>
      </c>
      <c r="T1265" s="237"/>
      <c r="U1265" s="238"/>
    </row>
    <row r="1266" spans="1:21" ht="12.75">
      <c r="A1266" s="2" t="s">
        <v>39</v>
      </c>
      <c r="B1266" s="61" t="s">
        <v>237</v>
      </c>
      <c r="C1266" s="4">
        <v>1</v>
      </c>
      <c r="D1266" s="5">
        <v>5000</v>
      </c>
      <c r="E1266" s="2" t="s">
        <v>43</v>
      </c>
      <c r="F1266" s="193" t="s">
        <v>12</v>
      </c>
      <c r="G1266" s="197">
        <f>G111+G496+G881</f>
        <v>0</v>
      </c>
      <c r="H1266" s="197">
        <f>H111+H496+H881</f>
        <v>0</v>
      </c>
      <c r="I1266" s="197">
        <f>I111+I496+I881</f>
        <v>0</v>
      </c>
      <c r="J1266" s="197">
        <f>J111+J496+J881</f>
        <v>0</v>
      </c>
      <c r="K1266" s="197">
        <f>K111+K496+K881</f>
        <v>0</v>
      </c>
      <c r="L1266" s="197">
        <f>L111+L496+L881</f>
        <v>0</v>
      </c>
      <c r="M1266" s="197">
        <f>M111+M496+M881</f>
        <v>30</v>
      </c>
      <c r="N1266" s="197">
        <f>N111+N496+N881</f>
        <v>0</v>
      </c>
      <c r="O1266" s="197">
        <f>O111+O496+O881</f>
        <v>30</v>
      </c>
      <c r="P1266" s="197">
        <f>P111+P496+P881</f>
        <v>70</v>
      </c>
      <c r="Q1266" s="197">
        <f>Q111+Q496+Q881</f>
        <v>30</v>
      </c>
      <c r="R1266" s="197">
        <f>R111+R496+R881</f>
        <v>0</v>
      </c>
      <c r="S1266" s="197">
        <f t="shared" si="18"/>
        <v>160</v>
      </c>
      <c r="T1266" s="237"/>
      <c r="U1266" s="238"/>
    </row>
    <row r="1267" spans="1:21" ht="12.75">
      <c r="A1267" s="2" t="s">
        <v>39</v>
      </c>
      <c r="B1267" s="61" t="s">
        <v>237</v>
      </c>
      <c r="C1267" s="4">
        <v>1</v>
      </c>
      <c r="D1267" s="5">
        <v>5000</v>
      </c>
      <c r="E1267" s="2" t="s">
        <v>45</v>
      </c>
      <c r="F1267" s="193" t="s">
        <v>12</v>
      </c>
      <c r="G1267" s="197">
        <f>G112+G497+G882</f>
        <v>0</v>
      </c>
      <c r="H1267" s="197">
        <f>H112+H497+H882</f>
        <v>120</v>
      </c>
      <c r="I1267" s="197">
        <f>I112+I497+I882</f>
        <v>0</v>
      </c>
      <c r="J1267" s="197">
        <f>J112+J497+J882</f>
        <v>0</v>
      </c>
      <c r="K1267" s="197">
        <f>K112+K497+K882</f>
        <v>0</v>
      </c>
      <c r="L1267" s="197">
        <f>L112+L497+L882</f>
        <v>0</v>
      </c>
      <c r="M1267" s="197">
        <f>M112+M497+M882</f>
        <v>0</v>
      </c>
      <c r="N1267" s="197">
        <f>N112+N497+N882</f>
        <v>20</v>
      </c>
      <c r="O1267" s="197">
        <f>O112+O497+O882</f>
        <v>0</v>
      </c>
      <c r="P1267" s="197">
        <f>P112+P497+P882</f>
        <v>0</v>
      </c>
      <c r="Q1267" s="197">
        <f>Q112+Q497+Q882</f>
        <v>0</v>
      </c>
      <c r="R1267" s="197">
        <f>R112+R497+R882</f>
        <v>0</v>
      </c>
      <c r="S1267" s="197">
        <f t="shared" si="18"/>
        <v>140</v>
      </c>
      <c r="T1267" s="237"/>
      <c r="U1267" s="238"/>
    </row>
    <row r="1268" spans="1:21" ht="12.75">
      <c r="A1268" s="2" t="s">
        <v>39</v>
      </c>
      <c r="B1268" s="61" t="s">
        <v>237</v>
      </c>
      <c r="C1268" s="4">
        <v>1</v>
      </c>
      <c r="D1268" s="5">
        <v>5000</v>
      </c>
      <c r="E1268" s="2" t="s">
        <v>104</v>
      </c>
      <c r="F1268" s="193" t="s">
        <v>12</v>
      </c>
      <c r="G1268" s="197">
        <f>G113+G498+G883</f>
        <v>0</v>
      </c>
      <c r="H1268" s="197">
        <f>H113+H498+H883</f>
        <v>0</v>
      </c>
      <c r="I1268" s="197">
        <f>I113+I498+I883</f>
        <v>0</v>
      </c>
      <c r="J1268" s="197">
        <f>J113+J498+J883</f>
        <v>90</v>
      </c>
      <c r="K1268" s="197">
        <f>K113+K498+K883</f>
        <v>0</v>
      </c>
      <c r="L1268" s="197">
        <f>L113+L498+L883</f>
        <v>0</v>
      </c>
      <c r="M1268" s="197">
        <f>M113+M498+M883</f>
        <v>0</v>
      </c>
      <c r="N1268" s="197">
        <f>N113+N498+N883</f>
        <v>0</v>
      </c>
      <c r="O1268" s="197">
        <f>O113+O498+O883</f>
        <v>0</v>
      </c>
      <c r="P1268" s="197">
        <f>P113+P498+P883</f>
        <v>0</v>
      </c>
      <c r="Q1268" s="197">
        <f>Q113+Q498+Q883</f>
        <v>0</v>
      </c>
      <c r="R1268" s="197">
        <f>R113+R498+R883</f>
        <v>0</v>
      </c>
      <c r="S1268" s="197">
        <f t="shared" si="18"/>
        <v>90</v>
      </c>
      <c r="T1268" s="237"/>
      <c r="U1268" s="238"/>
    </row>
    <row r="1269" spans="1:21" ht="12.75">
      <c r="A1269" s="2" t="s">
        <v>39</v>
      </c>
      <c r="B1269" s="61" t="s">
        <v>237</v>
      </c>
      <c r="C1269" s="4">
        <v>1</v>
      </c>
      <c r="D1269" s="5">
        <v>5000</v>
      </c>
      <c r="E1269" s="2" t="s">
        <v>84</v>
      </c>
      <c r="F1269" s="193" t="s">
        <v>12</v>
      </c>
      <c r="G1269" s="197">
        <f>G114+G499+G884</f>
        <v>0</v>
      </c>
      <c r="H1269" s="197">
        <f>H114+H499+H884</f>
        <v>0</v>
      </c>
      <c r="I1269" s="197">
        <f>I114+I499+I884</f>
        <v>0</v>
      </c>
      <c r="J1269" s="197">
        <f>J114+J499+J884</f>
        <v>0</v>
      </c>
      <c r="K1269" s="197">
        <f>K114+K499+K884</f>
        <v>0</v>
      </c>
      <c r="L1269" s="197">
        <f>L114+L499+L884</f>
        <v>0</v>
      </c>
      <c r="M1269" s="197">
        <f>M114+M499+M884</f>
        <v>0</v>
      </c>
      <c r="N1269" s="197">
        <f>N114+N499+N884</f>
        <v>30</v>
      </c>
      <c r="O1269" s="197">
        <f>O114+O499+O884</f>
        <v>0</v>
      </c>
      <c r="P1269" s="197">
        <f>P114+P499+P884</f>
        <v>0</v>
      </c>
      <c r="Q1269" s="197">
        <f>Q114+Q499+Q884</f>
        <v>0</v>
      </c>
      <c r="R1269" s="197">
        <f>R114+R499+R884</f>
        <v>0</v>
      </c>
      <c r="S1269" s="197">
        <f t="shared" si="18"/>
        <v>30</v>
      </c>
      <c r="T1269" s="237"/>
      <c r="U1269" s="238"/>
    </row>
    <row r="1270" spans="1:21" ht="12.75">
      <c r="A1270" s="2" t="s">
        <v>105</v>
      </c>
      <c r="B1270" s="61" t="s">
        <v>237</v>
      </c>
      <c r="C1270" s="4">
        <v>1</v>
      </c>
      <c r="D1270" s="5">
        <v>100</v>
      </c>
      <c r="E1270" s="2" t="s">
        <v>189</v>
      </c>
      <c r="F1270" s="193" t="s">
        <v>12</v>
      </c>
      <c r="G1270" s="197">
        <f>G115+G500+G885</f>
        <v>55</v>
      </c>
      <c r="H1270" s="197">
        <f>H115+H500+H885</f>
        <v>120</v>
      </c>
      <c r="I1270" s="197">
        <f>I115+I500+I885</f>
        <v>122</v>
      </c>
      <c r="J1270" s="197">
        <f>J115+J500+J885</f>
        <v>352</v>
      </c>
      <c r="K1270" s="197">
        <f>K115+K500+K885</f>
        <v>907</v>
      </c>
      <c r="L1270" s="197">
        <f>L115+L500+L885</f>
        <v>2071</v>
      </c>
      <c r="M1270" s="197">
        <f>M115+M500+M885</f>
        <v>362</v>
      </c>
      <c r="N1270" s="197">
        <f>N115+N500+N885</f>
        <v>603</v>
      </c>
      <c r="O1270" s="197">
        <f>O115+O500+O885</f>
        <v>740</v>
      </c>
      <c r="P1270" s="197">
        <f>P115+P500+P885</f>
        <v>911</v>
      </c>
      <c r="Q1270" s="197">
        <f>Q115+Q500+Q885</f>
        <v>1015</v>
      </c>
      <c r="R1270" s="197">
        <f>R115+R500+R885</f>
        <v>805</v>
      </c>
      <c r="S1270" s="197">
        <f t="shared" si="18"/>
        <v>8063</v>
      </c>
      <c r="T1270" s="237"/>
      <c r="U1270" s="238"/>
    </row>
    <row r="1271" spans="1:21" ht="12.75">
      <c r="A1271" s="2" t="s">
        <v>105</v>
      </c>
      <c r="B1271" s="61" t="s">
        <v>237</v>
      </c>
      <c r="C1271" s="4">
        <v>1</v>
      </c>
      <c r="D1271" s="5">
        <v>100</v>
      </c>
      <c r="E1271" s="2" t="s">
        <v>128</v>
      </c>
      <c r="F1271" s="193" t="s">
        <v>12</v>
      </c>
      <c r="G1271" s="197">
        <f>G116+G501+G886</f>
        <v>2899</v>
      </c>
      <c r="H1271" s="197">
        <f>H116+H501+H886</f>
        <v>2834</v>
      </c>
      <c r="I1271" s="197">
        <f>I116+I501+I886</f>
        <v>2882</v>
      </c>
      <c r="J1271" s="197">
        <f>J116+J501+J886</f>
        <v>3426</v>
      </c>
      <c r="K1271" s="197">
        <f>K116+K501+K886</f>
        <v>2704</v>
      </c>
      <c r="L1271" s="197">
        <f>L116+L501+L886</f>
        <v>4666</v>
      </c>
      <c r="M1271" s="197">
        <f>M116+M501+M886</f>
        <v>5121</v>
      </c>
      <c r="N1271" s="197">
        <f>N116+N501+N886</f>
        <v>5444</v>
      </c>
      <c r="O1271" s="197">
        <f>O116+O501+O886</f>
        <v>5042</v>
      </c>
      <c r="P1271" s="197">
        <f>P116+P501+P886</f>
        <v>4371</v>
      </c>
      <c r="Q1271" s="197">
        <f>Q116+Q501+Q886</f>
        <v>6099</v>
      </c>
      <c r="R1271" s="197">
        <f>R116+R501+R886</f>
        <v>5681</v>
      </c>
      <c r="S1271" s="197">
        <f t="shared" si="18"/>
        <v>51169</v>
      </c>
      <c r="T1271" s="237"/>
      <c r="U1271" s="238"/>
    </row>
    <row r="1272" spans="1:21" ht="12.75">
      <c r="A1272" s="2" t="s">
        <v>105</v>
      </c>
      <c r="B1272" s="61" t="s">
        <v>237</v>
      </c>
      <c r="C1272" s="4">
        <v>1</v>
      </c>
      <c r="D1272" s="5">
        <v>100</v>
      </c>
      <c r="E1272" s="2" t="s">
        <v>106</v>
      </c>
      <c r="F1272" s="193" t="s">
        <v>12</v>
      </c>
      <c r="G1272" s="197">
        <f>G117+G502+G887</f>
        <v>134358</v>
      </c>
      <c r="H1272" s="197">
        <f>H117+H502+H887</f>
        <v>135414</v>
      </c>
      <c r="I1272" s="197">
        <f>I117+I502+I887</f>
        <v>143208</v>
      </c>
      <c r="J1272" s="197">
        <f>J117+J502+J887</f>
        <v>138900</v>
      </c>
      <c r="K1272" s="197">
        <f>K117+K502+K887</f>
        <v>129129</v>
      </c>
      <c r="L1272" s="197">
        <f>L117+L502+L887</f>
        <v>144939</v>
      </c>
      <c r="M1272" s="197">
        <f>M117+M502+M887</f>
        <v>137852</v>
      </c>
      <c r="N1272" s="197">
        <f>N117+N502+N887</f>
        <v>141790</v>
      </c>
      <c r="O1272" s="197">
        <f>O117+O502+O887</f>
        <v>141346</v>
      </c>
      <c r="P1272" s="197">
        <f>P117+P502+P887</f>
        <v>131926</v>
      </c>
      <c r="Q1272" s="197">
        <f>Q117+Q502+Q887</f>
        <v>146299.111</v>
      </c>
      <c r="R1272" s="197">
        <f>R117+R502+R887</f>
        <v>132885</v>
      </c>
      <c r="S1272" s="197">
        <f t="shared" si="18"/>
        <v>1658046.111</v>
      </c>
      <c r="T1272" s="237"/>
      <c r="U1272" s="238"/>
    </row>
    <row r="1273" spans="1:21" ht="12.75">
      <c r="A1273" s="2" t="s">
        <v>105</v>
      </c>
      <c r="B1273" s="61" t="s">
        <v>237</v>
      </c>
      <c r="C1273" s="4">
        <v>1</v>
      </c>
      <c r="D1273" s="5">
        <v>100</v>
      </c>
      <c r="E1273" s="2" t="s">
        <v>141</v>
      </c>
      <c r="F1273" s="193" t="s">
        <v>12</v>
      </c>
      <c r="G1273" s="197">
        <f>G118+G503+G888</f>
        <v>7668</v>
      </c>
      <c r="H1273" s="197">
        <f>H118+H503+H888</f>
        <v>8756</v>
      </c>
      <c r="I1273" s="197">
        <f>I118+I503+I888</f>
        <v>8286</v>
      </c>
      <c r="J1273" s="197">
        <f>J118+J503+J888</f>
        <v>8609</v>
      </c>
      <c r="K1273" s="197">
        <f>K118+K503+K888</f>
        <v>7488</v>
      </c>
      <c r="L1273" s="197">
        <f>L118+L503+L888</f>
        <v>10181</v>
      </c>
      <c r="M1273" s="197">
        <f>M118+M503+M888</f>
        <v>10213</v>
      </c>
      <c r="N1273" s="197">
        <f>N118+N503+N888</f>
        <v>11607</v>
      </c>
      <c r="O1273" s="197">
        <f>O118+O503+O888</f>
        <v>13148</v>
      </c>
      <c r="P1273" s="197">
        <f>P118+P503+P888</f>
        <v>12258</v>
      </c>
      <c r="Q1273" s="197">
        <f>Q118+Q503+Q888</f>
        <v>14237</v>
      </c>
      <c r="R1273" s="197">
        <f>R118+R503+R888</f>
        <v>11994</v>
      </c>
      <c r="S1273" s="197">
        <f t="shared" si="18"/>
        <v>124445</v>
      </c>
      <c r="T1273" s="237"/>
      <c r="U1273" s="238"/>
    </row>
    <row r="1274" spans="1:21" ht="12.75">
      <c r="A1274" s="2" t="s">
        <v>105</v>
      </c>
      <c r="B1274" s="61" t="s">
        <v>237</v>
      </c>
      <c r="C1274" s="4">
        <v>1</v>
      </c>
      <c r="D1274" s="5">
        <v>500</v>
      </c>
      <c r="E1274" s="2" t="s">
        <v>106</v>
      </c>
      <c r="F1274" s="193" t="s">
        <v>12</v>
      </c>
      <c r="G1274" s="197">
        <f>G119+G504+G889</f>
        <v>7975</v>
      </c>
      <c r="H1274" s="197">
        <f>H119+H504+H889</f>
        <v>7678</v>
      </c>
      <c r="I1274" s="197">
        <f>I119+I504+I889</f>
        <v>9201</v>
      </c>
      <c r="J1274" s="197">
        <f>J119+J504+J889</f>
        <v>8819</v>
      </c>
      <c r="K1274" s="197">
        <f>K119+K504+K889</f>
        <v>8485</v>
      </c>
      <c r="L1274" s="197">
        <f>L119+L504+L889</f>
        <v>10200</v>
      </c>
      <c r="M1274" s="197">
        <f>M119+M504+M889</f>
        <v>7143</v>
      </c>
      <c r="N1274" s="197">
        <f>N119+N504+N889</f>
        <v>9028</v>
      </c>
      <c r="O1274" s="197">
        <f>O119+O504+O889</f>
        <v>9240</v>
      </c>
      <c r="P1274" s="197">
        <f>P119+P504+P889</f>
        <v>7907</v>
      </c>
      <c r="Q1274" s="197">
        <f>Q119+Q504+Q889</f>
        <v>10147</v>
      </c>
      <c r="R1274" s="197">
        <f>R119+R504+R889</f>
        <v>7914</v>
      </c>
      <c r="S1274" s="197">
        <f t="shared" si="18"/>
        <v>103737</v>
      </c>
      <c r="T1274" s="237"/>
      <c r="U1274" s="238"/>
    </row>
    <row r="1275" spans="1:21" ht="12.75">
      <c r="A1275" s="2" t="s">
        <v>115</v>
      </c>
      <c r="B1275" s="61" t="s">
        <v>237</v>
      </c>
      <c r="C1275" s="4">
        <v>1</v>
      </c>
      <c r="D1275" s="5">
        <v>100</v>
      </c>
      <c r="E1275" s="2" t="s">
        <v>116</v>
      </c>
      <c r="F1275" s="193" t="s">
        <v>12</v>
      </c>
      <c r="G1275" s="197">
        <f>G120+G505+G890</f>
        <v>368166</v>
      </c>
      <c r="H1275" s="197">
        <f>H120+H505+H890</f>
        <v>396604</v>
      </c>
      <c r="I1275" s="197">
        <f>I120+I505+I890</f>
        <v>468520.5</v>
      </c>
      <c r="J1275" s="197">
        <f>J120+J505+J890</f>
        <v>437638</v>
      </c>
      <c r="K1275" s="197">
        <f>K120+K505+K890</f>
        <v>406229</v>
      </c>
      <c r="L1275" s="197">
        <f>L120+L505+L890</f>
        <v>451116</v>
      </c>
      <c r="M1275" s="197">
        <f>M120+M505+M890</f>
        <v>419138</v>
      </c>
      <c r="N1275" s="197">
        <f>N120+N505+N890</f>
        <v>436319</v>
      </c>
      <c r="O1275" s="197">
        <f>O120+O505+O890</f>
        <v>428290</v>
      </c>
      <c r="P1275" s="197">
        <f>P120+P505+P890</f>
        <v>404439</v>
      </c>
      <c r="Q1275" s="197">
        <f>Q120+Q505+Q890</f>
        <v>444535</v>
      </c>
      <c r="R1275" s="197">
        <f>R120+R505+R890</f>
        <v>414406</v>
      </c>
      <c r="S1275" s="197">
        <f aca="true" t="shared" si="19" ref="S1275:S1337">SUM(G1275:R1275)</f>
        <v>5075400.5</v>
      </c>
      <c r="T1275" s="237"/>
      <c r="U1275" s="238"/>
    </row>
    <row r="1276" spans="1:21" ht="12.75">
      <c r="A1276" s="2" t="s">
        <v>115</v>
      </c>
      <c r="B1276" s="61" t="s">
        <v>237</v>
      </c>
      <c r="C1276" s="4">
        <v>1</v>
      </c>
      <c r="D1276" s="5">
        <v>500</v>
      </c>
      <c r="E1276" s="2" t="s">
        <v>116</v>
      </c>
      <c r="F1276" s="193" t="s">
        <v>12</v>
      </c>
      <c r="G1276" s="197">
        <f>G121+G506+G891</f>
        <v>192067</v>
      </c>
      <c r="H1276" s="197">
        <f>H121+H506+H891</f>
        <v>217526</v>
      </c>
      <c r="I1276" s="197">
        <f>I121+I506+I891</f>
        <v>269135</v>
      </c>
      <c r="J1276" s="197">
        <f>J121+J506+J891</f>
        <v>260419</v>
      </c>
      <c r="K1276" s="197">
        <f>K121+K506+K891</f>
        <v>231156</v>
      </c>
      <c r="L1276" s="197">
        <f>L121+L506+L891</f>
        <v>262952</v>
      </c>
      <c r="M1276" s="197">
        <f>M121+M506+M891</f>
        <v>231609</v>
      </c>
      <c r="N1276" s="197">
        <f>N121+N506+N891</f>
        <v>245593</v>
      </c>
      <c r="O1276" s="197">
        <f>O121+O506+O891</f>
        <v>236882</v>
      </c>
      <c r="P1276" s="197">
        <f>P121+P506+P891</f>
        <v>215466</v>
      </c>
      <c r="Q1276" s="197">
        <f>Q121+Q506+Q891</f>
        <v>239366</v>
      </c>
      <c r="R1276" s="197">
        <f>R121+R506+R891</f>
        <v>225692</v>
      </c>
      <c r="S1276" s="197">
        <f t="shared" si="19"/>
        <v>2827863</v>
      </c>
      <c r="T1276" s="237"/>
      <c r="U1276" s="238"/>
    </row>
    <row r="1277" spans="1:21" ht="12.75">
      <c r="A1277" s="2" t="s">
        <v>115</v>
      </c>
      <c r="B1277" s="61" t="s">
        <v>237</v>
      </c>
      <c r="C1277" s="4">
        <v>1</v>
      </c>
      <c r="D1277" s="5">
        <v>1000</v>
      </c>
      <c r="E1277" s="2" t="s">
        <v>116</v>
      </c>
      <c r="F1277" s="193" t="s">
        <v>12</v>
      </c>
      <c r="G1277" s="197">
        <f>G122+G507+G892</f>
        <v>2715</v>
      </c>
      <c r="H1277" s="197">
        <f>H122+H507+H892</f>
        <v>2357</v>
      </c>
      <c r="I1277" s="197">
        <f>I122+I507+I892</f>
        <v>3508</v>
      </c>
      <c r="J1277" s="197">
        <f>J122+J507+J892</f>
        <v>2110</v>
      </c>
      <c r="K1277" s="197">
        <f>K122+K507+K892</f>
        <v>2432</v>
      </c>
      <c r="L1277" s="197">
        <f>L122+L507+L892</f>
        <v>3162</v>
      </c>
      <c r="M1277" s="197">
        <f>M122+M507+M892</f>
        <v>3295</v>
      </c>
      <c r="N1277" s="197">
        <f>N122+N507+N892</f>
        <v>2755</v>
      </c>
      <c r="O1277" s="197">
        <f>O122+O507+O892</f>
        <v>3780</v>
      </c>
      <c r="P1277" s="197">
        <f>P122+P507+P892</f>
        <v>2490</v>
      </c>
      <c r="Q1277" s="197">
        <f>Q122+Q507+Q892</f>
        <v>4142</v>
      </c>
      <c r="R1277" s="197">
        <f>R122+R507+R892</f>
        <v>2989</v>
      </c>
      <c r="S1277" s="197">
        <f t="shared" si="19"/>
        <v>35735</v>
      </c>
      <c r="T1277" s="237"/>
      <c r="U1277" s="238"/>
    </row>
    <row r="1278" spans="1:21" ht="12.75">
      <c r="A1278" s="2" t="s">
        <v>117</v>
      </c>
      <c r="B1278" s="61" t="s">
        <v>237</v>
      </c>
      <c r="C1278" s="4">
        <v>1</v>
      </c>
      <c r="D1278" s="5">
        <v>100</v>
      </c>
      <c r="E1278" s="2" t="s">
        <v>118</v>
      </c>
      <c r="F1278" s="193" t="s">
        <v>12</v>
      </c>
      <c r="G1278" s="197">
        <f>G123+G508+G893</f>
        <v>1430</v>
      </c>
      <c r="H1278" s="197">
        <f>H123+H508+H893</f>
        <v>2135</v>
      </c>
      <c r="I1278" s="197">
        <f>I123+I508+I893</f>
        <v>1820</v>
      </c>
      <c r="J1278" s="197">
        <f>J123+J508+J893</f>
        <v>1900</v>
      </c>
      <c r="K1278" s="197">
        <f>K123+K508+K893</f>
        <v>1762</v>
      </c>
      <c r="L1278" s="197">
        <f>L123+L508+L893</f>
        <v>1550</v>
      </c>
      <c r="M1278" s="197">
        <f>M123+M508+M893</f>
        <v>1540</v>
      </c>
      <c r="N1278" s="197">
        <f>N123+N508+N893</f>
        <v>2150</v>
      </c>
      <c r="O1278" s="197">
        <f>O123+O508+O893</f>
        <v>1630</v>
      </c>
      <c r="P1278" s="197">
        <f>P123+P508+P893</f>
        <v>1922</v>
      </c>
      <c r="Q1278" s="197">
        <f>Q123+Q508+Q893</f>
        <v>1795</v>
      </c>
      <c r="R1278" s="197">
        <f>R123+R508+R893</f>
        <v>1660</v>
      </c>
      <c r="S1278" s="197">
        <f t="shared" si="19"/>
        <v>21294</v>
      </c>
      <c r="T1278" s="237"/>
      <c r="U1278" s="238"/>
    </row>
    <row r="1279" spans="1:21" ht="12.75">
      <c r="A1279" s="2" t="s">
        <v>50</v>
      </c>
      <c r="B1279" s="61" t="s">
        <v>237</v>
      </c>
      <c r="C1279" s="4">
        <v>1</v>
      </c>
      <c r="D1279" s="5">
        <v>10</v>
      </c>
      <c r="E1279" s="2" t="s">
        <v>52</v>
      </c>
      <c r="F1279" s="193" t="s">
        <v>12</v>
      </c>
      <c r="G1279" s="197">
        <f>G124+G509+G894</f>
        <v>570</v>
      </c>
      <c r="H1279" s="197">
        <f>H124+H509+H894</f>
        <v>647</v>
      </c>
      <c r="I1279" s="197">
        <f>I124+I509+I894</f>
        <v>721</v>
      </c>
      <c r="J1279" s="197">
        <f>J124+J509+J894</f>
        <v>767</v>
      </c>
      <c r="K1279" s="197">
        <f>K124+K509+K894</f>
        <v>919</v>
      </c>
      <c r="L1279" s="197">
        <f>L124+L509+L894</f>
        <v>662</v>
      </c>
      <c r="M1279" s="197">
        <f>M124+M509+M894</f>
        <v>898</v>
      </c>
      <c r="N1279" s="197">
        <f>N124+N509+N894</f>
        <v>911</v>
      </c>
      <c r="O1279" s="197">
        <f>O124+O509+O894</f>
        <v>919</v>
      </c>
      <c r="P1279" s="197">
        <f>P124+P509+P894</f>
        <v>871</v>
      </c>
      <c r="Q1279" s="197">
        <f>Q124+Q509+Q894</f>
        <v>959</v>
      </c>
      <c r="R1279" s="197">
        <f>R124+R509+R894</f>
        <v>964</v>
      </c>
      <c r="S1279" s="197">
        <f t="shared" si="19"/>
        <v>9808</v>
      </c>
      <c r="T1279" s="237"/>
      <c r="U1279" s="238"/>
    </row>
    <row r="1280" spans="1:21" ht="12.75">
      <c r="A1280" s="2" t="s">
        <v>50</v>
      </c>
      <c r="B1280" s="61" t="s">
        <v>237</v>
      </c>
      <c r="C1280" s="4">
        <v>1</v>
      </c>
      <c r="D1280" s="5">
        <v>12</v>
      </c>
      <c r="E1280" s="2" t="s">
        <v>52</v>
      </c>
      <c r="F1280" s="193" t="s">
        <v>12</v>
      </c>
      <c r="G1280" s="197">
        <f>G125+G510+G895</f>
        <v>3228</v>
      </c>
      <c r="H1280" s="197">
        <f>H125+H510+H895</f>
        <v>2866</v>
      </c>
      <c r="I1280" s="197">
        <f>I125+I510+I895</f>
        <v>3800</v>
      </c>
      <c r="J1280" s="197">
        <f>J125+J510+J895</f>
        <v>3020</v>
      </c>
      <c r="K1280" s="197">
        <f>K125+K510+K895</f>
        <v>3020</v>
      </c>
      <c r="L1280" s="197">
        <f>L125+L510+L895</f>
        <v>2682</v>
      </c>
      <c r="M1280" s="197">
        <f>M125+M510+M895</f>
        <v>2331</v>
      </c>
      <c r="N1280" s="197">
        <f>N125+N510+N895</f>
        <v>2564</v>
      </c>
      <c r="O1280" s="197">
        <f>O125+O510+O895</f>
        <v>2292</v>
      </c>
      <c r="P1280" s="197">
        <f>P125+P510+P895</f>
        <v>2376</v>
      </c>
      <c r="Q1280" s="197">
        <f>Q125+Q510+Q895</f>
        <v>3036</v>
      </c>
      <c r="R1280" s="197">
        <f>R125+R510+R895</f>
        <v>2880</v>
      </c>
      <c r="S1280" s="197">
        <f t="shared" si="19"/>
        <v>34095</v>
      </c>
      <c r="T1280" s="237"/>
      <c r="U1280" s="238"/>
    </row>
    <row r="1281" spans="1:21" ht="12.75">
      <c r="A1281" s="2" t="s">
        <v>50</v>
      </c>
      <c r="B1281" s="61" t="s">
        <v>237</v>
      </c>
      <c r="C1281" s="4">
        <v>1</v>
      </c>
      <c r="D1281" s="5">
        <v>30</v>
      </c>
      <c r="E1281" s="2" t="s">
        <v>52</v>
      </c>
      <c r="F1281" s="193" t="s">
        <v>12</v>
      </c>
      <c r="G1281" s="197">
        <f>G126+G511+G896</f>
        <v>0</v>
      </c>
      <c r="H1281" s="197">
        <f>H126+H511+H896</f>
        <v>0</v>
      </c>
      <c r="I1281" s="197">
        <f>I126+I511+I896</f>
        <v>0</v>
      </c>
      <c r="J1281" s="197">
        <f>J126+J511+J896</f>
        <v>0</v>
      </c>
      <c r="K1281" s="197">
        <f>K126+K511+K896</f>
        <v>80</v>
      </c>
      <c r="L1281" s="197">
        <f>L126+L511+L896</f>
        <v>240</v>
      </c>
      <c r="M1281" s="197">
        <f>M126+M511+M896</f>
        <v>250</v>
      </c>
      <c r="N1281" s="197">
        <f>N126+N511+N896</f>
        <v>120</v>
      </c>
      <c r="O1281" s="197">
        <f>O126+O511+O896</f>
        <v>240</v>
      </c>
      <c r="P1281" s="197">
        <f>P126+P511+P896</f>
        <v>270</v>
      </c>
      <c r="Q1281" s="197">
        <f>Q126+Q511+Q896</f>
        <v>120</v>
      </c>
      <c r="R1281" s="197">
        <f>R126+R511+R896</f>
        <v>30</v>
      </c>
      <c r="S1281" s="197">
        <f t="shared" si="19"/>
        <v>1350</v>
      </c>
      <c r="T1281" s="237"/>
      <c r="U1281" s="238"/>
    </row>
    <row r="1282" spans="1:21" ht="12.75">
      <c r="A1282" s="2" t="s">
        <v>50</v>
      </c>
      <c r="B1282" s="61" t="s">
        <v>237</v>
      </c>
      <c r="C1282" s="4">
        <v>1</v>
      </c>
      <c r="D1282" s="5">
        <v>40</v>
      </c>
      <c r="E1282" s="2" t="s">
        <v>52</v>
      </c>
      <c r="F1282" s="193" t="s">
        <v>12</v>
      </c>
      <c r="G1282" s="197">
        <f>G127+G512+G897</f>
        <v>0</v>
      </c>
      <c r="H1282" s="197">
        <f>H127+H512+H897</f>
        <v>0</v>
      </c>
      <c r="I1282" s="197">
        <f>I127+I512+I897</f>
        <v>0</v>
      </c>
      <c r="J1282" s="197">
        <f>J127+J512+J897</f>
        <v>0</v>
      </c>
      <c r="K1282" s="197">
        <f>K127+K512+K897</f>
        <v>800</v>
      </c>
      <c r="L1282" s="197">
        <f>L127+L512+L897</f>
        <v>960</v>
      </c>
      <c r="M1282" s="197">
        <f>M127+M512+M897</f>
        <v>880</v>
      </c>
      <c r="N1282" s="197">
        <f>N127+N512+N897</f>
        <v>560</v>
      </c>
      <c r="O1282" s="197">
        <f>O127+O512+O897</f>
        <v>800</v>
      </c>
      <c r="P1282" s="197">
        <f>P127+P512+P897</f>
        <v>560</v>
      </c>
      <c r="Q1282" s="197">
        <f>Q127+Q512+Q897</f>
        <v>640</v>
      </c>
      <c r="R1282" s="197">
        <f>R127+R512+R897</f>
        <v>480</v>
      </c>
      <c r="S1282" s="197">
        <f t="shared" si="19"/>
        <v>5680</v>
      </c>
      <c r="T1282" s="237"/>
      <c r="U1282" s="238"/>
    </row>
    <row r="1283" spans="1:21" ht="12.75">
      <c r="A1283" s="2" t="s">
        <v>50</v>
      </c>
      <c r="B1283" s="61" t="s">
        <v>237</v>
      </c>
      <c r="C1283" s="4">
        <v>1</v>
      </c>
      <c r="D1283" s="5">
        <v>60</v>
      </c>
      <c r="E1283" s="2" t="s">
        <v>52</v>
      </c>
      <c r="F1283" s="193" t="s">
        <v>12</v>
      </c>
      <c r="G1283" s="197">
        <f>G128+G513+G898</f>
        <v>1787</v>
      </c>
      <c r="H1283" s="197">
        <f>H128+H513+H898</f>
        <v>1607</v>
      </c>
      <c r="I1283" s="197">
        <f>I128+I513+I898</f>
        <v>2053</v>
      </c>
      <c r="J1283" s="197">
        <f>J128+J513+J898</f>
        <v>2063</v>
      </c>
      <c r="K1283" s="197">
        <f>K128+K513+K898</f>
        <v>2200</v>
      </c>
      <c r="L1283" s="197">
        <f>L128+L513+L898</f>
        <v>2689</v>
      </c>
      <c r="M1283" s="197">
        <f>M128+M513+M898</f>
        <v>2106</v>
      </c>
      <c r="N1283" s="197">
        <f>N128+N513+N898</f>
        <v>2182</v>
      </c>
      <c r="O1283" s="197">
        <f>O128+O513+O898</f>
        <v>2298</v>
      </c>
      <c r="P1283" s="197">
        <f>P128+P513+P898</f>
        <v>2539</v>
      </c>
      <c r="Q1283" s="197">
        <f>Q128+Q513+Q898</f>
        <v>3538</v>
      </c>
      <c r="R1283" s="197">
        <f>R128+R513+R898</f>
        <v>2950</v>
      </c>
      <c r="S1283" s="197">
        <f t="shared" si="19"/>
        <v>28012</v>
      </c>
      <c r="T1283" s="237"/>
      <c r="U1283" s="238"/>
    </row>
    <row r="1284" spans="1:21" ht="12.75">
      <c r="A1284" s="2" t="s">
        <v>50</v>
      </c>
      <c r="B1284" s="61" t="s">
        <v>237</v>
      </c>
      <c r="C1284" s="4">
        <v>1</v>
      </c>
      <c r="D1284" s="5">
        <v>100</v>
      </c>
      <c r="E1284" s="2" t="s">
        <v>180</v>
      </c>
      <c r="F1284" s="193" t="s">
        <v>12</v>
      </c>
      <c r="G1284" s="197">
        <f>G129+G514+G899</f>
        <v>0</v>
      </c>
      <c r="H1284" s="197">
        <f>H129+H514+H899</f>
        <v>0</v>
      </c>
      <c r="I1284" s="197">
        <f>I129+I514+I899</f>
        <v>0</v>
      </c>
      <c r="J1284" s="197">
        <f>J129+J514+J899</f>
        <v>0</v>
      </c>
      <c r="K1284" s="197">
        <f>K129+K514+K899</f>
        <v>0</v>
      </c>
      <c r="L1284" s="197">
        <f>L129+L514+L899</f>
        <v>90</v>
      </c>
      <c r="M1284" s="197">
        <f>M129+M514+M899</f>
        <v>0</v>
      </c>
      <c r="N1284" s="197">
        <f>N129+N514+N899</f>
        <v>120</v>
      </c>
      <c r="O1284" s="197">
        <f>O129+O514+O899</f>
        <v>0</v>
      </c>
      <c r="P1284" s="197">
        <f>P129+P514+P899</f>
        <v>75</v>
      </c>
      <c r="Q1284" s="197">
        <f>Q129+Q514+Q899</f>
        <v>0</v>
      </c>
      <c r="R1284" s="197">
        <f>R129+R514+R899</f>
        <v>0</v>
      </c>
      <c r="S1284" s="197">
        <f t="shared" si="19"/>
        <v>285</v>
      </c>
      <c r="T1284" s="237"/>
      <c r="U1284" s="238"/>
    </row>
    <row r="1285" spans="1:21" ht="12.75">
      <c r="A1285" s="2" t="s">
        <v>50</v>
      </c>
      <c r="B1285" s="61" t="s">
        <v>237</v>
      </c>
      <c r="C1285" s="4">
        <v>1</v>
      </c>
      <c r="D1285" s="5">
        <v>100</v>
      </c>
      <c r="E1285" s="2" t="s">
        <v>72</v>
      </c>
      <c r="F1285" s="193" t="s">
        <v>12</v>
      </c>
      <c r="G1285" s="197">
        <f>G130+G515+G900</f>
        <v>3565</v>
      </c>
      <c r="H1285" s="197">
        <f>H130+H515+H900</f>
        <v>4321</v>
      </c>
      <c r="I1285" s="197">
        <f>I130+I515+I900</f>
        <v>5547</v>
      </c>
      <c r="J1285" s="197">
        <f>J130+J515+J900</f>
        <v>5361</v>
      </c>
      <c r="K1285" s="197">
        <f>K130+K515+K900</f>
        <v>5226</v>
      </c>
      <c r="L1285" s="197">
        <f>L130+L515+L900</f>
        <v>8271</v>
      </c>
      <c r="M1285" s="197">
        <f>M130+M515+M900</f>
        <v>5196</v>
      </c>
      <c r="N1285" s="197">
        <f>N130+N515+N900</f>
        <v>4834</v>
      </c>
      <c r="O1285" s="197">
        <f>O130+O515+O900</f>
        <v>5526</v>
      </c>
      <c r="P1285" s="197">
        <f>P130+P515+P900</f>
        <v>3601</v>
      </c>
      <c r="Q1285" s="197">
        <f>Q130+Q515+Q900</f>
        <v>4661</v>
      </c>
      <c r="R1285" s="197">
        <f>R130+R515+R900</f>
        <v>6132</v>
      </c>
      <c r="S1285" s="197">
        <f t="shared" si="19"/>
        <v>62241</v>
      </c>
      <c r="T1285" s="237"/>
      <c r="U1285" s="238"/>
    </row>
    <row r="1286" spans="1:21" ht="12.75">
      <c r="A1286" s="2" t="s">
        <v>50</v>
      </c>
      <c r="B1286" s="61" t="s">
        <v>237</v>
      </c>
      <c r="C1286" s="4">
        <v>1</v>
      </c>
      <c r="D1286" s="5">
        <v>100</v>
      </c>
      <c r="E1286" s="2" t="s">
        <v>176</v>
      </c>
      <c r="F1286" s="193" t="s">
        <v>12</v>
      </c>
      <c r="G1286" s="197">
        <f>G131+G516+G901</f>
        <v>1150</v>
      </c>
      <c r="H1286" s="197">
        <f>H131+H516+H901</f>
        <v>1035</v>
      </c>
      <c r="I1286" s="197">
        <f>I131+I516+I901</f>
        <v>1140</v>
      </c>
      <c r="J1286" s="197">
        <f>J131+J516+J901</f>
        <v>837</v>
      </c>
      <c r="K1286" s="197">
        <f>K131+K516+K901</f>
        <v>723</v>
      </c>
      <c r="L1286" s="197">
        <f>L131+L516+L901</f>
        <v>1069</v>
      </c>
      <c r="M1286" s="197">
        <f>M131+M516+M901</f>
        <v>1005</v>
      </c>
      <c r="N1286" s="197">
        <f>N131+N516+N901</f>
        <v>1190</v>
      </c>
      <c r="O1286" s="197">
        <f>O131+O516+O901</f>
        <v>975</v>
      </c>
      <c r="P1286" s="197">
        <f>P131+P516+P901</f>
        <v>835</v>
      </c>
      <c r="Q1286" s="197">
        <f>Q131+Q516+Q901</f>
        <v>205</v>
      </c>
      <c r="R1286" s="197">
        <f>R131+R516+R901</f>
        <v>60</v>
      </c>
      <c r="S1286" s="197">
        <f t="shared" si="19"/>
        <v>10224</v>
      </c>
      <c r="T1286" s="237"/>
      <c r="U1286" s="238"/>
    </row>
    <row r="1287" spans="1:21" ht="12.75">
      <c r="A1287" s="2" t="s">
        <v>50</v>
      </c>
      <c r="B1287" s="61" t="s">
        <v>237</v>
      </c>
      <c r="C1287" s="4">
        <v>1</v>
      </c>
      <c r="D1287" s="5">
        <v>100</v>
      </c>
      <c r="E1287" s="2" t="s">
        <v>52</v>
      </c>
      <c r="F1287" s="193" t="s">
        <v>12</v>
      </c>
      <c r="G1287" s="197">
        <f>G132+G517+G902</f>
        <v>2904759</v>
      </c>
      <c r="H1287" s="197">
        <f>H132+H517+H902</f>
        <v>2891666</v>
      </c>
      <c r="I1287" s="197">
        <f>I132+I517+I902</f>
        <v>2881120</v>
      </c>
      <c r="J1287" s="197">
        <f>J132+J517+J902</f>
        <v>2983895</v>
      </c>
      <c r="K1287" s="197">
        <f>K132+K517+K902</f>
        <v>2782680</v>
      </c>
      <c r="L1287" s="197">
        <f>L132+L517+L902</f>
        <v>3191346</v>
      </c>
      <c r="M1287" s="197">
        <f>M132+M517+M902</f>
        <v>2926571</v>
      </c>
      <c r="N1287" s="197">
        <f>N132+N517+N902</f>
        <v>2953940</v>
      </c>
      <c r="O1287" s="197">
        <f>O132+O517+O902</f>
        <v>2997133</v>
      </c>
      <c r="P1287" s="197">
        <f>P132+P517+P902</f>
        <v>2721673</v>
      </c>
      <c r="Q1287" s="197">
        <f>Q132+Q517+Q902</f>
        <v>3037505</v>
      </c>
      <c r="R1287" s="197">
        <f>R132+R517+R902</f>
        <v>2922154</v>
      </c>
      <c r="S1287" s="197">
        <f t="shared" si="19"/>
        <v>35194442</v>
      </c>
      <c r="T1287" s="237"/>
      <c r="U1287" s="238"/>
    </row>
    <row r="1288" spans="1:21" ht="12.75">
      <c r="A1288" s="2" t="s">
        <v>50</v>
      </c>
      <c r="B1288" s="61" t="s">
        <v>237</v>
      </c>
      <c r="C1288" s="4">
        <v>1</v>
      </c>
      <c r="D1288" s="5">
        <v>100</v>
      </c>
      <c r="E1288" s="2" t="s">
        <v>166</v>
      </c>
      <c r="F1288" s="193" t="s">
        <v>12</v>
      </c>
      <c r="G1288" s="197">
        <f>G133+G518+G903</f>
        <v>0</v>
      </c>
      <c r="H1288" s="197">
        <f>H133+H518+H903</f>
        <v>60</v>
      </c>
      <c r="I1288" s="197">
        <f>I133+I518+I903</f>
        <v>0</v>
      </c>
      <c r="J1288" s="197">
        <f>J133+J518+J903</f>
        <v>0</v>
      </c>
      <c r="K1288" s="197">
        <f>K133+K518+K903</f>
        <v>0</v>
      </c>
      <c r="L1288" s="197">
        <f>L133+L518+L903</f>
        <v>0</v>
      </c>
      <c r="M1288" s="197">
        <f>M133+M518+M903</f>
        <v>0</v>
      </c>
      <c r="N1288" s="197">
        <f>N133+N518+N903</f>
        <v>0</v>
      </c>
      <c r="O1288" s="197">
        <f>O133+O518+O903</f>
        <v>0</v>
      </c>
      <c r="P1288" s="197">
        <f>P133+P518+P903</f>
        <v>0</v>
      </c>
      <c r="Q1288" s="197">
        <f>Q133+Q518+Q903</f>
        <v>0</v>
      </c>
      <c r="R1288" s="197">
        <f>R133+R518+R903</f>
        <v>0</v>
      </c>
      <c r="S1288" s="197">
        <f t="shared" si="19"/>
        <v>60</v>
      </c>
      <c r="T1288" s="237"/>
      <c r="U1288" s="238"/>
    </row>
    <row r="1289" spans="1:21" ht="12.75">
      <c r="A1289" s="2" t="s">
        <v>50</v>
      </c>
      <c r="B1289" s="61" t="s">
        <v>237</v>
      </c>
      <c r="C1289" s="4">
        <v>1</v>
      </c>
      <c r="D1289" s="5">
        <v>100</v>
      </c>
      <c r="E1289" s="2" t="s">
        <v>41</v>
      </c>
      <c r="F1289" s="193" t="s">
        <v>12</v>
      </c>
      <c r="G1289" s="197">
        <f>G134+G519+G904</f>
        <v>12</v>
      </c>
      <c r="H1289" s="197">
        <f>H134+H519+H904</f>
        <v>210</v>
      </c>
      <c r="I1289" s="197">
        <f>I134+I519+I904</f>
        <v>280</v>
      </c>
      <c r="J1289" s="197">
        <f>J134+J519+J904</f>
        <v>30</v>
      </c>
      <c r="K1289" s="197">
        <f>K134+K519+K904</f>
        <v>170</v>
      </c>
      <c r="L1289" s="197">
        <f>L134+L519+L904</f>
        <v>180</v>
      </c>
      <c r="M1289" s="197">
        <f>M134+M519+M904</f>
        <v>70</v>
      </c>
      <c r="N1289" s="197">
        <f>N134+N519+N904</f>
        <v>30</v>
      </c>
      <c r="O1289" s="197">
        <f>O134+O519+O904</f>
        <v>300</v>
      </c>
      <c r="P1289" s="197">
        <f>P134+P519+P904</f>
        <v>200</v>
      </c>
      <c r="Q1289" s="197">
        <f>Q134+Q519+Q904</f>
        <v>120</v>
      </c>
      <c r="R1289" s="197">
        <f>R134+R519+R904</f>
        <v>225</v>
      </c>
      <c r="S1289" s="197">
        <f t="shared" si="19"/>
        <v>1827</v>
      </c>
      <c r="T1289" s="237"/>
      <c r="U1289" s="238"/>
    </row>
    <row r="1290" spans="1:21" ht="12.75">
      <c r="A1290" s="2" t="s">
        <v>50</v>
      </c>
      <c r="B1290" s="61" t="s">
        <v>237</v>
      </c>
      <c r="C1290" s="4">
        <v>1</v>
      </c>
      <c r="D1290" s="5">
        <v>100</v>
      </c>
      <c r="E1290" s="2" t="s">
        <v>177</v>
      </c>
      <c r="F1290" s="193" t="s">
        <v>12</v>
      </c>
      <c r="G1290" s="197">
        <f>G135+G520+G905</f>
        <v>660</v>
      </c>
      <c r="H1290" s="197">
        <f>H135+H520+H905</f>
        <v>960</v>
      </c>
      <c r="I1290" s="197">
        <f>I135+I520+I905</f>
        <v>810</v>
      </c>
      <c r="J1290" s="197">
        <f>J135+J520+J905</f>
        <v>420</v>
      </c>
      <c r="K1290" s="197">
        <f>K135+K520+K905</f>
        <v>810</v>
      </c>
      <c r="L1290" s="197">
        <f>L135+L520+L905</f>
        <v>1035</v>
      </c>
      <c r="M1290" s="197">
        <f>M135+M520+M905</f>
        <v>1040</v>
      </c>
      <c r="N1290" s="197">
        <f>N135+N520+N905</f>
        <v>870</v>
      </c>
      <c r="O1290" s="197">
        <f>O135+O520+O905</f>
        <v>1240</v>
      </c>
      <c r="P1290" s="197">
        <f>P135+P520+P905</f>
        <v>640</v>
      </c>
      <c r="Q1290" s="197">
        <f>Q135+Q520+Q905</f>
        <v>480</v>
      </c>
      <c r="R1290" s="197">
        <f>R135+R520+R905</f>
        <v>210</v>
      </c>
      <c r="S1290" s="197">
        <f t="shared" si="19"/>
        <v>9175</v>
      </c>
      <c r="T1290" s="237"/>
      <c r="U1290" s="238"/>
    </row>
    <row r="1291" spans="1:21" ht="12.75">
      <c r="A1291" s="2" t="s">
        <v>50</v>
      </c>
      <c r="B1291" s="61" t="s">
        <v>237</v>
      </c>
      <c r="C1291" s="4">
        <v>1</v>
      </c>
      <c r="D1291" s="5">
        <v>100</v>
      </c>
      <c r="E1291" s="2" t="s">
        <v>114</v>
      </c>
      <c r="F1291" s="193" t="s">
        <v>12</v>
      </c>
      <c r="G1291" s="197">
        <f>G136+G521+G906</f>
        <v>382122</v>
      </c>
      <c r="H1291" s="197">
        <f>H136+H521+H906</f>
        <v>379660</v>
      </c>
      <c r="I1291" s="197">
        <f>I136+I521+I906</f>
        <v>407754</v>
      </c>
      <c r="J1291" s="197">
        <f>J136+J521+J906</f>
        <v>395798</v>
      </c>
      <c r="K1291" s="197">
        <f>K136+K521+K906</f>
        <v>372240</v>
      </c>
      <c r="L1291" s="197">
        <f>L136+L521+L906</f>
        <v>435440</v>
      </c>
      <c r="M1291" s="197">
        <f>M136+M521+M906</f>
        <v>410515</v>
      </c>
      <c r="N1291" s="197">
        <f>N136+N521+N906</f>
        <v>416069</v>
      </c>
      <c r="O1291" s="197">
        <f>O136+O521+O906</f>
        <v>428034</v>
      </c>
      <c r="P1291" s="197">
        <f>P136+P521+P906</f>
        <v>409757</v>
      </c>
      <c r="Q1291" s="197">
        <f>Q136+Q521+Q906</f>
        <v>436249</v>
      </c>
      <c r="R1291" s="197">
        <f>R136+R521+R906</f>
        <v>429407</v>
      </c>
      <c r="S1291" s="197">
        <f t="shared" si="19"/>
        <v>4903045</v>
      </c>
      <c r="T1291" s="237"/>
      <c r="U1291" s="238"/>
    </row>
    <row r="1292" spans="1:21" ht="12.75">
      <c r="A1292" s="61" t="s">
        <v>50</v>
      </c>
      <c r="B1292" s="61" t="s">
        <v>237</v>
      </c>
      <c r="C1292" s="4">
        <v>1</v>
      </c>
      <c r="D1292" s="5">
        <v>100</v>
      </c>
      <c r="E1292" s="2" t="s">
        <v>167</v>
      </c>
      <c r="F1292" s="193" t="s">
        <v>12</v>
      </c>
      <c r="G1292" s="197">
        <f>G137+G522+G907</f>
        <v>0</v>
      </c>
      <c r="H1292" s="197">
        <f>H137+H522+H907</f>
        <v>240</v>
      </c>
      <c r="I1292" s="197">
        <f>I137+I522+I907</f>
        <v>0</v>
      </c>
      <c r="J1292" s="197">
        <f>J137+J522+J907</f>
        <v>0</v>
      </c>
      <c r="K1292" s="197">
        <f>K137+K522+K907</f>
        <v>150</v>
      </c>
      <c r="L1292" s="197">
        <f>L137+L522+L907</f>
        <v>40</v>
      </c>
      <c r="M1292" s="197">
        <f>M137+M522+M907</f>
        <v>120</v>
      </c>
      <c r="N1292" s="197">
        <f>N137+N522+N907</f>
        <v>150</v>
      </c>
      <c r="O1292" s="197">
        <f>O137+O522+O907</f>
        <v>100</v>
      </c>
      <c r="P1292" s="197">
        <f>P137+P522+P907</f>
        <v>100</v>
      </c>
      <c r="Q1292" s="197">
        <f>Q137+Q522+Q907</f>
        <v>115</v>
      </c>
      <c r="R1292" s="197">
        <f>R137+R522+R907</f>
        <v>100</v>
      </c>
      <c r="S1292" s="197">
        <f t="shared" si="19"/>
        <v>1115</v>
      </c>
      <c r="T1292" s="238"/>
      <c r="U1292" s="238"/>
    </row>
    <row r="1293" spans="1:21" ht="12.75">
      <c r="A1293" s="2" t="s">
        <v>50</v>
      </c>
      <c r="B1293" s="61" t="s">
        <v>237</v>
      </c>
      <c r="C1293" s="4">
        <v>1</v>
      </c>
      <c r="D1293" s="5">
        <v>100</v>
      </c>
      <c r="E1293" s="2" t="s">
        <v>43</v>
      </c>
      <c r="F1293" s="193" t="s">
        <v>12</v>
      </c>
      <c r="G1293" s="197">
        <f>G138+G523+G908</f>
        <v>85062</v>
      </c>
      <c r="H1293" s="197">
        <f>H138+H523+H908</f>
        <v>85983</v>
      </c>
      <c r="I1293" s="197">
        <f>I138+I523+I908</f>
        <v>86564</v>
      </c>
      <c r="J1293" s="197">
        <f>J138+J523+J908</f>
        <v>83582</v>
      </c>
      <c r="K1293" s="197">
        <f>K138+K523+K908</f>
        <v>72281</v>
      </c>
      <c r="L1293" s="197">
        <f>L138+L523+L908</f>
        <v>86319</v>
      </c>
      <c r="M1293" s="197">
        <f>M138+M523+M908</f>
        <v>76450</v>
      </c>
      <c r="N1293" s="197">
        <f>N138+N523+N908</f>
        <v>80656</v>
      </c>
      <c r="O1293" s="197">
        <f>O138+O523+O908</f>
        <v>80930</v>
      </c>
      <c r="P1293" s="197">
        <f>P138+P523+P908</f>
        <v>77284</v>
      </c>
      <c r="Q1293" s="197">
        <f>Q138+Q523+Q908</f>
        <v>81162</v>
      </c>
      <c r="R1293" s="197">
        <f>R138+R523+R908</f>
        <v>76352</v>
      </c>
      <c r="S1293" s="197">
        <f t="shared" si="19"/>
        <v>972625</v>
      </c>
      <c r="T1293" s="237"/>
      <c r="U1293" s="238"/>
    </row>
    <row r="1294" spans="1:21" ht="12.75">
      <c r="A1294" s="2" t="s">
        <v>50</v>
      </c>
      <c r="B1294" s="61" t="s">
        <v>237</v>
      </c>
      <c r="C1294" s="4">
        <v>1</v>
      </c>
      <c r="D1294" s="5">
        <v>100</v>
      </c>
      <c r="E1294" s="2" t="s">
        <v>172</v>
      </c>
      <c r="F1294" s="193" t="s">
        <v>12</v>
      </c>
      <c r="G1294" s="197">
        <f>G139+G524+G909</f>
        <v>5680</v>
      </c>
      <c r="H1294" s="197">
        <f>H139+H524+H909</f>
        <v>5033</v>
      </c>
      <c r="I1294" s="197">
        <f>I139+I524+I909</f>
        <v>5235</v>
      </c>
      <c r="J1294" s="197">
        <f>J139+J524+J909</f>
        <v>6035</v>
      </c>
      <c r="K1294" s="197">
        <f>K139+K524+K909</f>
        <v>4588</v>
      </c>
      <c r="L1294" s="197">
        <f>L139+L524+L909</f>
        <v>5985</v>
      </c>
      <c r="M1294" s="197">
        <f>M139+M524+M909</f>
        <v>5125</v>
      </c>
      <c r="N1294" s="197">
        <f>N139+N524+N909</f>
        <v>5440</v>
      </c>
      <c r="O1294" s="197">
        <f>O139+O524+O909</f>
        <v>4216</v>
      </c>
      <c r="P1294" s="197">
        <f>P139+P524+P909</f>
        <v>1800</v>
      </c>
      <c r="Q1294" s="197">
        <f>Q139+Q524+Q909</f>
        <v>915</v>
      </c>
      <c r="R1294" s="197">
        <f>R139+R524+R909</f>
        <v>430</v>
      </c>
      <c r="S1294" s="197">
        <f t="shared" si="19"/>
        <v>50482</v>
      </c>
      <c r="T1294" s="237"/>
      <c r="U1294" s="238"/>
    </row>
    <row r="1295" spans="1:21" ht="12.75">
      <c r="A1295" s="2" t="s">
        <v>50</v>
      </c>
      <c r="B1295" s="61" t="s">
        <v>237</v>
      </c>
      <c r="C1295" s="4">
        <v>1</v>
      </c>
      <c r="D1295" s="5">
        <v>100</v>
      </c>
      <c r="E1295" s="2" t="s">
        <v>104</v>
      </c>
      <c r="F1295" s="193" t="s">
        <v>12</v>
      </c>
      <c r="G1295" s="197">
        <f>G140+G525+G910</f>
        <v>1289012</v>
      </c>
      <c r="H1295" s="197">
        <f>H140+H525+H910</f>
        <v>1326408</v>
      </c>
      <c r="I1295" s="197">
        <f>I140+I525+I910</f>
        <v>1399863</v>
      </c>
      <c r="J1295" s="197">
        <f>J140+J525+J910</f>
        <v>1379189</v>
      </c>
      <c r="K1295" s="197">
        <f>K140+K525+K910</f>
        <v>1292129</v>
      </c>
      <c r="L1295" s="197">
        <f>L140+L525+L910</f>
        <v>1482328</v>
      </c>
      <c r="M1295" s="197">
        <f>M140+M525+M910</f>
        <v>1415274</v>
      </c>
      <c r="N1295" s="197">
        <f>N140+N525+N910</f>
        <v>1447760</v>
      </c>
      <c r="O1295" s="197">
        <f>O140+O525+O910</f>
        <v>1496869</v>
      </c>
      <c r="P1295" s="197">
        <f>P140+P525+P910</f>
        <v>1430970</v>
      </c>
      <c r="Q1295" s="197">
        <f>Q140+Q525+Q910</f>
        <v>1536233</v>
      </c>
      <c r="R1295" s="197">
        <f>R140+R525+R910</f>
        <v>1513502</v>
      </c>
      <c r="S1295" s="197">
        <f t="shared" si="19"/>
        <v>17009537</v>
      </c>
      <c r="T1295" s="237"/>
      <c r="U1295" s="238"/>
    </row>
    <row r="1296" spans="1:21" ht="12.75">
      <c r="A1296" s="2" t="s">
        <v>50</v>
      </c>
      <c r="B1296" s="61" t="s">
        <v>237</v>
      </c>
      <c r="C1296" s="4">
        <v>1</v>
      </c>
      <c r="D1296" s="5">
        <v>100</v>
      </c>
      <c r="E1296" s="2" t="s">
        <v>168</v>
      </c>
      <c r="F1296" s="193" t="s">
        <v>12</v>
      </c>
      <c r="G1296" s="197">
        <f>G141+G526+G911</f>
        <v>2300</v>
      </c>
      <c r="H1296" s="197">
        <f>H141+H526+H911</f>
        <v>2270</v>
      </c>
      <c r="I1296" s="197">
        <f>I141+I526+I911</f>
        <v>2487</v>
      </c>
      <c r="J1296" s="197">
        <f>J141+J526+J911</f>
        <v>1595</v>
      </c>
      <c r="K1296" s="197">
        <f>K141+K526+K911</f>
        <v>2160</v>
      </c>
      <c r="L1296" s="197">
        <f>L141+L526+L911</f>
        <v>2320</v>
      </c>
      <c r="M1296" s="197">
        <f>M141+M526+M911</f>
        <v>1480</v>
      </c>
      <c r="N1296" s="197">
        <f>N141+N526+N911</f>
        <v>1710</v>
      </c>
      <c r="O1296" s="197">
        <f>O141+O526+O911</f>
        <v>755</v>
      </c>
      <c r="P1296" s="197">
        <f>P141+P526+P911</f>
        <v>480</v>
      </c>
      <c r="Q1296" s="197">
        <f>Q141+Q526+Q911</f>
        <v>460</v>
      </c>
      <c r="R1296" s="197">
        <f>R141+R526+R911</f>
        <v>880</v>
      </c>
      <c r="S1296" s="197">
        <f t="shared" si="19"/>
        <v>18897</v>
      </c>
      <c r="T1296" s="237"/>
      <c r="U1296" s="238"/>
    </row>
    <row r="1297" spans="1:21" ht="12.75">
      <c r="A1297" s="2" t="s">
        <v>50</v>
      </c>
      <c r="B1297" s="61" t="s">
        <v>237</v>
      </c>
      <c r="C1297" s="4">
        <v>1</v>
      </c>
      <c r="D1297" s="5">
        <v>100</v>
      </c>
      <c r="E1297" s="2" t="s">
        <v>100</v>
      </c>
      <c r="F1297" s="193" t="s">
        <v>12</v>
      </c>
      <c r="G1297" s="197">
        <f>G142+G527+G912</f>
        <v>2643</v>
      </c>
      <c r="H1297" s="197">
        <f>H142+H527+H912</f>
        <v>2388</v>
      </c>
      <c r="I1297" s="197">
        <f>I142+I527+I912</f>
        <v>2285</v>
      </c>
      <c r="J1297" s="197">
        <f>J142+J527+J912</f>
        <v>1842</v>
      </c>
      <c r="K1297" s="197">
        <f>K142+K527+K912</f>
        <v>2002</v>
      </c>
      <c r="L1297" s="197">
        <f>L142+L527+L912</f>
        <v>1916</v>
      </c>
      <c r="M1297" s="197">
        <f>M142+M527+M912</f>
        <v>1595</v>
      </c>
      <c r="N1297" s="197">
        <f>N142+N527+N912</f>
        <v>1118</v>
      </c>
      <c r="O1297" s="197">
        <f>O142+O527+O912</f>
        <v>1539</v>
      </c>
      <c r="P1297" s="197">
        <f>P142+P527+P912</f>
        <v>1205</v>
      </c>
      <c r="Q1297" s="197">
        <f>Q142+Q527+Q912</f>
        <v>994</v>
      </c>
      <c r="R1297" s="197">
        <f>R142+R527+R912</f>
        <v>1050</v>
      </c>
      <c r="S1297" s="197">
        <f t="shared" si="19"/>
        <v>20577</v>
      </c>
      <c r="T1297" s="237"/>
      <c r="U1297" s="238"/>
    </row>
    <row r="1298" spans="1:21" ht="12.75">
      <c r="A1298" s="2" t="s">
        <v>50</v>
      </c>
      <c r="B1298" s="61" t="s">
        <v>237</v>
      </c>
      <c r="C1298" s="4">
        <v>1</v>
      </c>
      <c r="D1298" s="5">
        <v>100</v>
      </c>
      <c r="E1298" s="2" t="s">
        <v>84</v>
      </c>
      <c r="F1298" s="193" t="s">
        <v>12</v>
      </c>
      <c r="G1298" s="197">
        <f>G143+G528+G913</f>
        <v>145507</v>
      </c>
      <c r="H1298" s="197">
        <f>H143+H528+H913</f>
        <v>137503</v>
      </c>
      <c r="I1298" s="197">
        <f>I143+I528+I913</f>
        <v>157062</v>
      </c>
      <c r="J1298" s="197">
        <f>J143+J528+J913</f>
        <v>144262</v>
      </c>
      <c r="K1298" s="197">
        <f>K143+K528+K913</f>
        <v>132112</v>
      </c>
      <c r="L1298" s="197">
        <f>L143+L528+L913</f>
        <v>147054</v>
      </c>
      <c r="M1298" s="197">
        <f>M143+M528+M913</f>
        <v>140900</v>
      </c>
      <c r="N1298" s="197">
        <f>N143+N528+N913</f>
        <v>138113</v>
      </c>
      <c r="O1298" s="197">
        <f>O143+O528+O913</f>
        <v>142626</v>
      </c>
      <c r="P1298" s="197">
        <f>P143+P528+P913</f>
        <v>135249</v>
      </c>
      <c r="Q1298" s="197">
        <f>Q143+Q528+Q913</f>
        <v>147625</v>
      </c>
      <c r="R1298" s="197">
        <f>R143+R528+R913</f>
        <v>137733</v>
      </c>
      <c r="S1298" s="197">
        <f t="shared" si="19"/>
        <v>1705746</v>
      </c>
      <c r="T1298" s="237"/>
      <c r="U1298" s="238"/>
    </row>
    <row r="1299" spans="1:21" ht="12.75">
      <c r="A1299" s="2" t="s">
        <v>50</v>
      </c>
      <c r="B1299" s="61" t="s">
        <v>237</v>
      </c>
      <c r="C1299" s="4">
        <v>1</v>
      </c>
      <c r="D1299" s="5">
        <v>120</v>
      </c>
      <c r="E1299" s="2" t="s">
        <v>52</v>
      </c>
      <c r="F1299" s="193" t="s">
        <v>12</v>
      </c>
      <c r="G1299" s="197">
        <f>G144+G529+G914</f>
        <v>0</v>
      </c>
      <c r="H1299" s="197">
        <f>H144+H529+H914</f>
        <v>365</v>
      </c>
      <c r="I1299" s="197">
        <f>I144+I529+I914</f>
        <v>0</v>
      </c>
      <c r="J1299" s="197">
        <f>J144+J529+J914</f>
        <v>0</v>
      </c>
      <c r="K1299" s="197">
        <f>K144+K529+K914</f>
        <v>0</v>
      </c>
      <c r="L1299" s="197">
        <f>L144+L529+L914</f>
        <v>0</v>
      </c>
      <c r="M1299" s="197">
        <f>M144+M529+M914</f>
        <v>0</v>
      </c>
      <c r="N1299" s="197">
        <f>N144+N529+N914</f>
        <v>0</v>
      </c>
      <c r="O1299" s="197">
        <f>O144+O529+O914</f>
        <v>0</v>
      </c>
      <c r="P1299" s="197">
        <f>P144+P529+P914</f>
        <v>0</v>
      </c>
      <c r="Q1299" s="197">
        <f>Q144+Q529+Q914</f>
        <v>0</v>
      </c>
      <c r="R1299" s="197">
        <f>R144+R529+R914</f>
        <v>0</v>
      </c>
      <c r="S1299" s="197">
        <f t="shared" si="19"/>
        <v>365</v>
      </c>
      <c r="T1299" s="237"/>
      <c r="U1299" s="238"/>
    </row>
    <row r="1300" spans="1:21" ht="12.75">
      <c r="A1300" s="2" t="s">
        <v>50</v>
      </c>
      <c r="B1300" s="61" t="s">
        <v>237</v>
      </c>
      <c r="C1300" s="4">
        <v>1</v>
      </c>
      <c r="D1300" s="5">
        <v>500</v>
      </c>
      <c r="E1300" s="2" t="s">
        <v>52</v>
      </c>
      <c r="F1300" s="193" t="s">
        <v>12</v>
      </c>
      <c r="G1300" s="197">
        <f>G145+G530+G915</f>
        <v>808751</v>
      </c>
      <c r="H1300" s="197">
        <f>H145+H530+H915</f>
        <v>797130</v>
      </c>
      <c r="I1300" s="197">
        <f>I145+I530+I915</f>
        <v>873945</v>
      </c>
      <c r="J1300" s="197">
        <f>J145+J530+J915</f>
        <v>866394</v>
      </c>
      <c r="K1300" s="197">
        <f>K145+K530+K915</f>
        <v>777370</v>
      </c>
      <c r="L1300" s="197">
        <f>L145+L530+L915</f>
        <v>891405</v>
      </c>
      <c r="M1300" s="197">
        <f>M145+M530+M915</f>
        <v>818064</v>
      </c>
      <c r="N1300" s="197">
        <f>N145+N530+N915</f>
        <v>839177</v>
      </c>
      <c r="O1300" s="197">
        <f>O145+O530+O915</f>
        <v>872345</v>
      </c>
      <c r="P1300" s="197">
        <f>P145+P530+P915</f>
        <v>831025</v>
      </c>
      <c r="Q1300" s="197">
        <f>Q145+Q530+Q915</f>
        <v>886518.65</v>
      </c>
      <c r="R1300" s="197">
        <f>R145+R530+R915</f>
        <v>832307</v>
      </c>
      <c r="S1300" s="197">
        <f t="shared" si="19"/>
        <v>10094431.65</v>
      </c>
      <c r="T1300" s="237"/>
      <c r="U1300" s="238"/>
    </row>
    <row r="1301" spans="1:21" ht="12.75">
      <c r="A1301" s="2" t="s">
        <v>50</v>
      </c>
      <c r="B1301" s="61" t="s">
        <v>237</v>
      </c>
      <c r="C1301" s="4">
        <v>1</v>
      </c>
      <c r="D1301" s="5">
        <v>5000</v>
      </c>
      <c r="E1301" s="2" t="s">
        <v>52</v>
      </c>
      <c r="F1301" s="193" t="s">
        <v>12</v>
      </c>
      <c r="G1301" s="197">
        <f>G146+G531+G916</f>
        <v>0</v>
      </c>
      <c r="H1301" s="197">
        <f>H146+H531+H916</f>
        <v>0</v>
      </c>
      <c r="I1301" s="197">
        <f>I146+I531+I916</f>
        <v>0</v>
      </c>
      <c r="J1301" s="197">
        <f>J146+J531+J916</f>
        <v>0</v>
      </c>
      <c r="K1301" s="197">
        <f>K146+K531+K916</f>
        <v>0</v>
      </c>
      <c r="L1301" s="197">
        <f>L146+L531+L916</f>
        <v>0</v>
      </c>
      <c r="M1301" s="197">
        <f>M146+M531+M916</f>
        <v>0</v>
      </c>
      <c r="N1301" s="197">
        <f>N146+N531+N916</f>
        <v>0</v>
      </c>
      <c r="O1301" s="197">
        <f>O146+O531+O916</f>
        <v>0</v>
      </c>
      <c r="P1301" s="197">
        <f>P146+P531+P916</f>
        <v>90</v>
      </c>
      <c r="Q1301" s="197">
        <f>Q146+Q531+Q916</f>
        <v>0</v>
      </c>
      <c r="R1301" s="197">
        <f>R146+R531+R916</f>
        <v>0</v>
      </c>
      <c r="S1301" s="197">
        <f t="shared" si="19"/>
        <v>90</v>
      </c>
      <c r="T1301" s="237"/>
      <c r="U1301" s="238"/>
    </row>
    <row r="1302" spans="1:21" ht="12.75">
      <c r="A1302" s="2" t="s">
        <v>50</v>
      </c>
      <c r="B1302" s="61" t="s">
        <v>237</v>
      </c>
      <c r="C1302" s="4">
        <v>4</v>
      </c>
      <c r="D1302" s="5">
        <v>25</v>
      </c>
      <c r="E1302" s="2" t="s">
        <v>104</v>
      </c>
      <c r="F1302" s="193" t="s">
        <v>12</v>
      </c>
      <c r="G1302" s="197">
        <f>G147+G532+G917</f>
        <v>1425</v>
      </c>
      <c r="H1302" s="197">
        <f>H147+H532+H917</f>
        <v>1734</v>
      </c>
      <c r="I1302" s="197">
        <f>I147+I532+I917</f>
        <v>2700</v>
      </c>
      <c r="J1302" s="197">
        <f>J147+J532+J917</f>
        <v>1720</v>
      </c>
      <c r="K1302" s="197">
        <f>K147+K532+K917</f>
        <v>1298</v>
      </c>
      <c r="L1302" s="197">
        <f>L147+L532+L917</f>
        <v>1547</v>
      </c>
      <c r="M1302" s="197">
        <f>M147+M532+M917</f>
        <v>1336</v>
      </c>
      <c r="N1302" s="197">
        <f>N147+N532+N917</f>
        <v>1095</v>
      </c>
      <c r="O1302" s="197">
        <f>O147+O532+O917</f>
        <v>896</v>
      </c>
      <c r="P1302" s="197">
        <f>P147+P532+P917</f>
        <v>1116</v>
      </c>
      <c r="Q1302" s="197">
        <f>Q147+Q532+Q917</f>
        <v>555</v>
      </c>
      <c r="R1302" s="197">
        <f>R147+R532+R917</f>
        <v>1050</v>
      </c>
      <c r="S1302" s="197">
        <f t="shared" si="19"/>
        <v>16472</v>
      </c>
      <c r="T1302" s="237"/>
      <c r="U1302" s="238"/>
    </row>
    <row r="1303" spans="1:21" ht="12.75">
      <c r="A1303" s="2" t="s">
        <v>34</v>
      </c>
      <c r="B1303" s="61" t="s">
        <v>237</v>
      </c>
      <c r="C1303" s="4">
        <v>1</v>
      </c>
      <c r="D1303" s="5">
        <v>15</v>
      </c>
      <c r="E1303" s="2" t="s">
        <v>35</v>
      </c>
      <c r="F1303" s="193" t="s">
        <v>12</v>
      </c>
      <c r="G1303" s="197">
        <f>G148+G533+G918</f>
        <v>750</v>
      </c>
      <c r="H1303" s="197">
        <f>H148+H533+H918</f>
        <v>570</v>
      </c>
      <c r="I1303" s="197">
        <f>I148+I533+I918</f>
        <v>390</v>
      </c>
      <c r="J1303" s="197">
        <f>J148+J533+J918</f>
        <v>660</v>
      </c>
      <c r="K1303" s="197">
        <f>K148+K533+K918</f>
        <v>660</v>
      </c>
      <c r="L1303" s="197">
        <f>L148+L533+L918</f>
        <v>525</v>
      </c>
      <c r="M1303" s="197">
        <f>M148+M533+M918</f>
        <v>585</v>
      </c>
      <c r="N1303" s="197">
        <f>N148+N533+N918</f>
        <v>810</v>
      </c>
      <c r="O1303" s="197">
        <f>O148+O533+O918</f>
        <v>632</v>
      </c>
      <c r="P1303" s="197">
        <f>P148+P533+P918</f>
        <v>690</v>
      </c>
      <c r="Q1303" s="197">
        <f>Q148+Q533+Q918</f>
        <v>720</v>
      </c>
      <c r="R1303" s="197">
        <f>R148+R533+R918</f>
        <v>645</v>
      </c>
      <c r="S1303" s="197">
        <f t="shared" si="19"/>
        <v>7637</v>
      </c>
      <c r="T1303" s="237"/>
      <c r="U1303" s="238"/>
    </row>
    <row r="1304" spans="1:21" ht="12.75">
      <c r="A1304" s="2" t="s">
        <v>34</v>
      </c>
      <c r="B1304" s="61" t="s">
        <v>237</v>
      </c>
      <c r="C1304" s="4">
        <v>1</v>
      </c>
      <c r="D1304" s="5">
        <v>20</v>
      </c>
      <c r="E1304" s="2" t="s">
        <v>35</v>
      </c>
      <c r="F1304" s="193" t="s">
        <v>12</v>
      </c>
      <c r="G1304" s="197">
        <f>G149+G534+G919</f>
        <v>155</v>
      </c>
      <c r="H1304" s="197">
        <f>H149+H534+H919</f>
        <v>125</v>
      </c>
      <c r="I1304" s="197">
        <f>I149+I534+I919</f>
        <v>240</v>
      </c>
      <c r="J1304" s="197">
        <f>J149+J534+J919</f>
        <v>600</v>
      </c>
      <c r="K1304" s="197">
        <f>K149+K534+K919</f>
        <v>20</v>
      </c>
      <c r="L1304" s="197">
        <f>L149+L534+L919</f>
        <v>60</v>
      </c>
      <c r="M1304" s="197">
        <f>M149+M534+M919</f>
        <v>200</v>
      </c>
      <c r="N1304" s="197">
        <f>N149+N534+N919</f>
        <v>60</v>
      </c>
      <c r="O1304" s="197">
        <f>O149+O534+O919</f>
        <v>80</v>
      </c>
      <c r="P1304" s="197">
        <f>P149+P534+P919</f>
        <v>120</v>
      </c>
      <c r="Q1304" s="197">
        <f>Q149+Q534+Q919</f>
        <v>150</v>
      </c>
      <c r="R1304" s="197">
        <f>R149+R534+R919</f>
        <v>20</v>
      </c>
      <c r="S1304" s="197">
        <f t="shared" si="19"/>
        <v>1830</v>
      </c>
      <c r="T1304" s="237"/>
      <c r="U1304" s="238"/>
    </row>
    <row r="1305" spans="1:21" ht="12.75">
      <c r="A1305" s="2" t="s">
        <v>34</v>
      </c>
      <c r="B1305" s="61" t="s">
        <v>237</v>
      </c>
      <c r="C1305" s="4">
        <v>1</v>
      </c>
      <c r="D1305" s="5">
        <v>30</v>
      </c>
      <c r="E1305" s="2" t="s">
        <v>35</v>
      </c>
      <c r="F1305" s="193" t="s">
        <v>12</v>
      </c>
      <c r="G1305" s="197">
        <f>G150+G535+G920</f>
        <v>56</v>
      </c>
      <c r="H1305" s="197">
        <f>H150+H535+H920</f>
        <v>65</v>
      </c>
      <c r="I1305" s="197">
        <f>I150+I535+I920</f>
        <v>150</v>
      </c>
      <c r="J1305" s="197">
        <f>J150+J535+J920</f>
        <v>161</v>
      </c>
      <c r="K1305" s="197">
        <f>K150+K535+K920</f>
        <v>62</v>
      </c>
      <c r="L1305" s="197">
        <f>L150+L535+L920</f>
        <v>174</v>
      </c>
      <c r="M1305" s="197">
        <f>M150+M535+M920</f>
        <v>222</v>
      </c>
      <c r="N1305" s="197">
        <f>N150+N535+N920</f>
        <v>210</v>
      </c>
      <c r="O1305" s="197">
        <f>O150+O535+O920</f>
        <v>92</v>
      </c>
      <c r="P1305" s="197">
        <f>P150+P535+P920</f>
        <v>85</v>
      </c>
      <c r="Q1305" s="197">
        <f>Q150+Q535+Q920</f>
        <v>212</v>
      </c>
      <c r="R1305" s="197">
        <f>R150+R535+R920</f>
        <v>12</v>
      </c>
      <c r="S1305" s="197">
        <f t="shared" si="19"/>
        <v>1501</v>
      </c>
      <c r="T1305" s="237"/>
      <c r="U1305" s="238"/>
    </row>
    <row r="1306" spans="1:21" ht="12.75">
      <c r="A1306" s="2" t="s">
        <v>34</v>
      </c>
      <c r="B1306" s="61" t="s">
        <v>237</v>
      </c>
      <c r="C1306" s="4">
        <v>1</v>
      </c>
      <c r="D1306" s="5">
        <v>50</v>
      </c>
      <c r="E1306" s="2" t="s">
        <v>35</v>
      </c>
      <c r="F1306" s="193" t="s">
        <v>12</v>
      </c>
      <c r="G1306" s="197">
        <f>G151+G536+G921</f>
        <v>0</v>
      </c>
      <c r="H1306" s="197">
        <f>H151+H536+H921</f>
        <v>77</v>
      </c>
      <c r="I1306" s="197">
        <f>I151+I536+I921</f>
        <v>0</v>
      </c>
      <c r="J1306" s="197">
        <f>J151+J536+J921</f>
        <v>0</v>
      </c>
      <c r="K1306" s="197">
        <f>K151+K536+K921</f>
        <v>0</v>
      </c>
      <c r="L1306" s="197">
        <f>L151+L536+L921</f>
        <v>80</v>
      </c>
      <c r="M1306" s="197">
        <f>M151+M536+M921</f>
        <v>0</v>
      </c>
      <c r="N1306" s="197">
        <f>N151+N536+N921</f>
        <v>0</v>
      </c>
      <c r="O1306" s="197">
        <f>O151+O536+O921</f>
        <v>0</v>
      </c>
      <c r="P1306" s="197">
        <f>P151+P536+P921</f>
        <v>120</v>
      </c>
      <c r="Q1306" s="197">
        <f>Q151+Q536+Q921</f>
        <v>0</v>
      </c>
      <c r="R1306" s="197">
        <f>R151+R536+R921</f>
        <v>0</v>
      </c>
      <c r="S1306" s="197">
        <f t="shared" si="19"/>
        <v>277</v>
      </c>
      <c r="T1306" s="237"/>
      <c r="U1306" s="238"/>
    </row>
    <row r="1307" spans="1:21" ht="12.75">
      <c r="A1307" s="2" t="s">
        <v>34</v>
      </c>
      <c r="B1307" s="61" t="s">
        <v>237</v>
      </c>
      <c r="C1307" s="4">
        <v>1</v>
      </c>
      <c r="D1307" s="5">
        <v>60</v>
      </c>
      <c r="E1307" s="2" t="s">
        <v>35</v>
      </c>
      <c r="F1307" s="193" t="s">
        <v>12</v>
      </c>
      <c r="G1307" s="197">
        <f>G152+G537+G922</f>
        <v>20</v>
      </c>
      <c r="H1307" s="197">
        <f>H152+H537+H922</f>
        <v>0</v>
      </c>
      <c r="I1307" s="197">
        <f>I152+I537+I922</f>
        <v>0</v>
      </c>
      <c r="J1307" s="197">
        <f>J152+J537+J922</f>
        <v>0</v>
      </c>
      <c r="K1307" s="197">
        <f>K152+K537+K922</f>
        <v>0</v>
      </c>
      <c r="L1307" s="197">
        <f>L152+L537+L922</f>
        <v>0</v>
      </c>
      <c r="M1307" s="197">
        <f>M152+M537+M922</f>
        <v>60</v>
      </c>
      <c r="N1307" s="197">
        <f>N152+N537+N922</f>
        <v>60</v>
      </c>
      <c r="O1307" s="197">
        <f>O152+O537+O922</f>
        <v>0</v>
      </c>
      <c r="P1307" s="197">
        <f>P152+P537+P922</f>
        <v>0</v>
      </c>
      <c r="Q1307" s="197">
        <f>Q152+Q537+Q922</f>
        <v>60</v>
      </c>
      <c r="R1307" s="197">
        <f>R152+R537+R922</f>
        <v>0</v>
      </c>
      <c r="S1307" s="197">
        <f t="shared" si="19"/>
        <v>200</v>
      </c>
      <c r="T1307" s="237"/>
      <c r="U1307" s="238"/>
    </row>
    <row r="1308" spans="1:21" ht="12.75">
      <c r="A1308" s="2" t="s">
        <v>34</v>
      </c>
      <c r="B1308" s="61" t="s">
        <v>237</v>
      </c>
      <c r="C1308" s="4">
        <v>1</v>
      </c>
      <c r="D1308" s="5">
        <v>90</v>
      </c>
      <c r="E1308" s="2" t="s">
        <v>35</v>
      </c>
      <c r="F1308" s="193" t="s">
        <v>12</v>
      </c>
      <c r="G1308" s="197">
        <f>G153+G538+G923</f>
        <v>71</v>
      </c>
      <c r="H1308" s="197">
        <f>H153+H538+H923</f>
        <v>214</v>
      </c>
      <c r="I1308" s="197">
        <f>I153+I538+I923</f>
        <v>130</v>
      </c>
      <c r="J1308" s="197">
        <f>J153+J538+J923</f>
        <v>224</v>
      </c>
      <c r="K1308" s="197">
        <f>K153+K538+K923</f>
        <v>91</v>
      </c>
      <c r="L1308" s="197">
        <f>L153+L538+L923</f>
        <v>242</v>
      </c>
      <c r="M1308" s="197">
        <f>M153+M538+M923</f>
        <v>300</v>
      </c>
      <c r="N1308" s="197">
        <f>N153+N538+N923</f>
        <v>90</v>
      </c>
      <c r="O1308" s="197">
        <f>O153+O538+O923</f>
        <v>110</v>
      </c>
      <c r="P1308" s="197">
        <f>P153+P538+P923</f>
        <v>300</v>
      </c>
      <c r="Q1308" s="197">
        <f>Q153+Q538+Q923</f>
        <v>70</v>
      </c>
      <c r="R1308" s="197">
        <f>R153+R538+R923</f>
        <v>150</v>
      </c>
      <c r="S1308" s="197">
        <f t="shared" si="19"/>
        <v>1992</v>
      </c>
      <c r="T1308" s="237"/>
      <c r="U1308" s="238"/>
    </row>
    <row r="1309" spans="1:21" ht="12.75">
      <c r="A1309" s="2" t="s">
        <v>34</v>
      </c>
      <c r="B1309" s="61" t="s">
        <v>237</v>
      </c>
      <c r="C1309" s="4">
        <v>1</v>
      </c>
      <c r="D1309" s="5">
        <v>100</v>
      </c>
      <c r="E1309" s="2" t="s">
        <v>36</v>
      </c>
      <c r="F1309" s="193" t="s">
        <v>12</v>
      </c>
      <c r="G1309" s="197">
        <f>G154+G539+G924</f>
        <v>60</v>
      </c>
      <c r="H1309" s="197">
        <f>H154+H539+H924</f>
        <v>0</v>
      </c>
      <c r="I1309" s="197">
        <f>I154+I539+I924</f>
        <v>90</v>
      </c>
      <c r="J1309" s="197">
        <f>J154+J539+J924</f>
        <v>55</v>
      </c>
      <c r="K1309" s="197">
        <f>K154+K539+K924</f>
        <v>40</v>
      </c>
      <c r="L1309" s="197">
        <f>L154+L539+L924</f>
        <v>80</v>
      </c>
      <c r="M1309" s="197">
        <f>M154+M539+M924</f>
        <v>120</v>
      </c>
      <c r="N1309" s="197">
        <f>N154+N539+N924</f>
        <v>0</v>
      </c>
      <c r="O1309" s="197">
        <f>O154+O539+O924</f>
        <v>0</v>
      </c>
      <c r="P1309" s="197">
        <f>P154+P539+P924</f>
        <v>90</v>
      </c>
      <c r="Q1309" s="197">
        <f>Q154+Q539+Q924</f>
        <v>30</v>
      </c>
      <c r="R1309" s="197">
        <f>R154+R539+R924</f>
        <v>0</v>
      </c>
      <c r="S1309" s="197">
        <f t="shared" si="19"/>
        <v>565</v>
      </c>
      <c r="T1309" s="237"/>
      <c r="U1309" s="238"/>
    </row>
    <row r="1310" spans="1:21" ht="12.75">
      <c r="A1310" s="2" t="s">
        <v>34</v>
      </c>
      <c r="B1310" s="61" t="s">
        <v>237</v>
      </c>
      <c r="C1310" s="4">
        <v>1</v>
      </c>
      <c r="D1310" s="5">
        <v>100</v>
      </c>
      <c r="E1310" s="2" t="s">
        <v>161</v>
      </c>
      <c r="F1310" s="193" t="s">
        <v>12</v>
      </c>
      <c r="G1310" s="197">
        <f>G155+G540+G925</f>
        <v>2858</v>
      </c>
      <c r="H1310" s="197">
        <f>H155+H540+H925</f>
        <v>3439</v>
      </c>
      <c r="I1310" s="197">
        <f>I155+I540+I925</f>
        <v>6280</v>
      </c>
      <c r="J1310" s="197">
        <f>J155+J540+J925</f>
        <v>6264</v>
      </c>
      <c r="K1310" s="197">
        <f>K155+K540+K925</f>
        <v>4304</v>
      </c>
      <c r="L1310" s="197">
        <f>L155+L540+L925</f>
        <v>6441</v>
      </c>
      <c r="M1310" s="197">
        <f>M155+M540+M925</f>
        <v>5952</v>
      </c>
      <c r="N1310" s="197">
        <f>N155+N540+N925</f>
        <v>5545</v>
      </c>
      <c r="O1310" s="197">
        <f>O155+O540+O925</f>
        <v>5926</v>
      </c>
      <c r="P1310" s="197">
        <f>P155+P540+P925</f>
        <v>4437</v>
      </c>
      <c r="Q1310" s="197">
        <f>Q155+Q540+Q925</f>
        <v>4856.111</v>
      </c>
      <c r="R1310" s="197">
        <f>R155+R540+R925</f>
        <v>5458</v>
      </c>
      <c r="S1310" s="197">
        <f t="shared" si="19"/>
        <v>61760.111</v>
      </c>
      <c r="T1310" s="237"/>
      <c r="U1310" s="238"/>
    </row>
    <row r="1311" spans="1:21" ht="12.75">
      <c r="A1311" s="2" t="s">
        <v>34</v>
      </c>
      <c r="B1311" s="61" t="s">
        <v>237</v>
      </c>
      <c r="C1311" s="4">
        <v>1</v>
      </c>
      <c r="D1311" s="5">
        <v>100</v>
      </c>
      <c r="E1311" s="2" t="s">
        <v>35</v>
      </c>
      <c r="F1311" s="193" t="s">
        <v>12</v>
      </c>
      <c r="G1311" s="197">
        <f>G156+G541+G926</f>
        <v>315486</v>
      </c>
      <c r="H1311" s="197">
        <f>H156+H541+H926</f>
        <v>316141</v>
      </c>
      <c r="I1311" s="197">
        <f>I156+I541+I926</f>
        <v>351360</v>
      </c>
      <c r="J1311" s="197">
        <f>J156+J541+J926</f>
        <v>378909</v>
      </c>
      <c r="K1311" s="197">
        <f>K156+K541+K926</f>
        <v>342997</v>
      </c>
      <c r="L1311" s="197">
        <f>L156+L541+L926</f>
        <v>387119</v>
      </c>
      <c r="M1311" s="197">
        <f>M156+M541+M926</f>
        <v>346077</v>
      </c>
      <c r="N1311" s="197">
        <f>N156+N541+N926</f>
        <v>347095</v>
      </c>
      <c r="O1311" s="197">
        <f>O156+O541+O926</f>
        <v>356678</v>
      </c>
      <c r="P1311" s="197">
        <f>P156+P541+P926</f>
        <v>311244</v>
      </c>
      <c r="Q1311" s="197">
        <f>Q156+Q541+Q926</f>
        <v>355108</v>
      </c>
      <c r="R1311" s="197">
        <f>R156+R541+R926</f>
        <v>336914</v>
      </c>
      <c r="S1311" s="197">
        <f t="shared" si="19"/>
        <v>4145128</v>
      </c>
      <c r="T1311" s="237"/>
      <c r="U1311" s="238"/>
    </row>
    <row r="1312" spans="1:21" ht="12.75">
      <c r="A1312" s="2" t="s">
        <v>34</v>
      </c>
      <c r="B1312" s="61" t="s">
        <v>237</v>
      </c>
      <c r="C1312" s="4">
        <v>1</v>
      </c>
      <c r="D1312" s="5">
        <v>100</v>
      </c>
      <c r="E1312" s="2" t="s">
        <v>37</v>
      </c>
      <c r="F1312" s="193" t="s">
        <v>12</v>
      </c>
      <c r="G1312" s="197">
        <f>G157+G542+G927</f>
        <v>64360</v>
      </c>
      <c r="H1312" s="197">
        <f>H157+H542+H927</f>
        <v>63277</v>
      </c>
      <c r="I1312" s="197">
        <f>I157+I542+I927</f>
        <v>68551</v>
      </c>
      <c r="J1312" s="197">
        <f>J157+J542+J927</f>
        <v>68519</v>
      </c>
      <c r="K1312" s="197">
        <f>K157+K542+K927</f>
        <v>63694</v>
      </c>
      <c r="L1312" s="197">
        <f>L157+L542+L927</f>
        <v>72852</v>
      </c>
      <c r="M1312" s="197">
        <f>M157+M542+M927</f>
        <v>66010</v>
      </c>
      <c r="N1312" s="197">
        <f>N157+N542+N927</f>
        <v>70021</v>
      </c>
      <c r="O1312" s="197">
        <f>O157+O542+O927</f>
        <v>70796</v>
      </c>
      <c r="P1312" s="197">
        <f>P157+P542+P927</f>
        <v>69214</v>
      </c>
      <c r="Q1312" s="197">
        <f>Q157+Q542+Q927</f>
        <v>72374</v>
      </c>
      <c r="R1312" s="197">
        <f>R157+R542+R927</f>
        <v>66135</v>
      </c>
      <c r="S1312" s="197">
        <f t="shared" si="19"/>
        <v>815803</v>
      </c>
      <c r="T1312" s="237"/>
      <c r="U1312" s="238"/>
    </row>
    <row r="1313" spans="1:21" ht="12.75">
      <c r="A1313" s="2" t="s">
        <v>34</v>
      </c>
      <c r="B1313" s="61" t="s">
        <v>237</v>
      </c>
      <c r="C1313" s="4">
        <v>1</v>
      </c>
      <c r="D1313" s="5">
        <v>100</v>
      </c>
      <c r="E1313" s="2" t="s">
        <v>162</v>
      </c>
      <c r="F1313" s="193" t="s">
        <v>12</v>
      </c>
      <c r="G1313" s="197">
        <f>G158+G543+G928</f>
        <v>0</v>
      </c>
      <c r="H1313" s="197">
        <f>H158+H543+H928</f>
        <v>0</v>
      </c>
      <c r="I1313" s="197">
        <f>I158+I543+I928</f>
        <v>30</v>
      </c>
      <c r="J1313" s="197">
        <f>J158+J543+J928</f>
        <v>0</v>
      </c>
      <c r="K1313" s="197">
        <f>K158+K543+K928</f>
        <v>0</v>
      </c>
      <c r="L1313" s="197">
        <f>L158+L543+L928</f>
        <v>0</v>
      </c>
      <c r="M1313" s="197">
        <f>M158+M543+M928</f>
        <v>0</v>
      </c>
      <c r="N1313" s="197">
        <f>N158+N543+N928</f>
        <v>0</v>
      </c>
      <c r="O1313" s="197">
        <f>O158+O543+O928</f>
        <v>0</v>
      </c>
      <c r="P1313" s="197">
        <f>P158+P543+P928</f>
        <v>30</v>
      </c>
      <c r="Q1313" s="197">
        <f>Q158+Q543+Q928</f>
        <v>0</v>
      </c>
      <c r="R1313" s="197">
        <f>R158+R543+R928</f>
        <v>0</v>
      </c>
      <c r="S1313" s="197">
        <f t="shared" si="19"/>
        <v>60</v>
      </c>
      <c r="T1313" s="237"/>
      <c r="U1313" s="238"/>
    </row>
    <row r="1314" spans="1:21" ht="12.75">
      <c r="A1314" s="2" t="s">
        <v>34</v>
      </c>
      <c r="B1314" s="61" t="s">
        <v>237</v>
      </c>
      <c r="C1314" s="4">
        <v>1</v>
      </c>
      <c r="D1314" s="5">
        <v>120</v>
      </c>
      <c r="E1314" s="2" t="s">
        <v>35</v>
      </c>
      <c r="F1314" s="193" t="s">
        <v>12</v>
      </c>
      <c r="G1314" s="197">
        <f>G159+G544+G929</f>
        <v>0</v>
      </c>
      <c r="H1314" s="197">
        <f>H159+H544+H929</f>
        <v>0</v>
      </c>
      <c r="I1314" s="197">
        <f>I159+I544+I929</f>
        <v>0</v>
      </c>
      <c r="J1314" s="197">
        <f>J159+J544+J929</f>
        <v>18</v>
      </c>
      <c r="K1314" s="197">
        <f>K159+K544+K929</f>
        <v>0</v>
      </c>
      <c r="L1314" s="197">
        <f>L159+L544+L929</f>
        <v>60</v>
      </c>
      <c r="M1314" s="197">
        <f>M159+M544+M929</f>
        <v>16</v>
      </c>
      <c r="N1314" s="197">
        <f>N159+N544+N929</f>
        <v>10</v>
      </c>
      <c r="O1314" s="197">
        <f>O159+O544+O929</f>
        <v>120</v>
      </c>
      <c r="P1314" s="197">
        <f>P159+P544+P929</f>
        <v>60</v>
      </c>
      <c r="Q1314" s="197">
        <f>Q159+Q544+Q929</f>
        <v>0</v>
      </c>
      <c r="R1314" s="197">
        <f>R159+R544+R929</f>
        <v>0</v>
      </c>
      <c r="S1314" s="197">
        <f t="shared" si="19"/>
        <v>284</v>
      </c>
      <c r="T1314" s="237"/>
      <c r="U1314" s="238"/>
    </row>
    <row r="1315" spans="1:21" ht="12.75">
      <c r="A1315" s="2" t="s">
        <v>34</v>
      </c>
      <c r="B1315" s="61" t="s">
        <v>237</v>
      </c>
      <c r="C1315" s="4">
        <v>1</v>
      </c>
      <c r="D1315" s="5">
        <v>180</v>
      </c>
      <c r="E1315" s="2" t="s">
        <v>35</v>
      </c>
      <c r="F1315" s="193" t="s">
        <v>12</v>
      </c>
      <c r="G1315" s="197">
        <f>G160+G545+G930</f>
        <v>24</v>
      </c>
      <c r="H1315" s="197">
        <f>H160+H545+H930</f>
        <v>16</v>
      </c>
      <c r="I1315" s="197">
        <f>I160+I545+I930</f>
        <v>140</v>
      </c>
      <c r="J1315" s="197">
        <f>J160+J545+J930</f>
        <v>200</v>
      </c>
      <c r="K1315" s="197">
        <f>K160+K545+K930</f>
        <v>200</v>
      </c>
      <c r="L1315" s="197">
        <f>L160+L545+L930</f>
        <v>192</v>
      </c>
      <c r="M1315" s="197">
        <f>M160+M545+M930</f>
        <v>256</v>
      </c>
      <c r="N1315" s="197">
        <f>N160+N545+N930</f>
        <v>210</v>
      </c>
      <c r="O1315" s="197">
        <f>O160+O545+O930</f>
        <v>296</v>
      </c>
      <c r="P1315" s="197">
        <f>P160+P545+P930</f>
        <v>210</v>
      </c>
      <c r="Q1315" s="197">
        <f>Q160+Q545+Q930</f>
        <v>306</v>
      </c>
      <c r="R1315" s="197">
        <f>R160+R545+R930</f>
        <v>340</v>
      </c>
      <c r="S1315" s="197">
        <f t="shared" si="19"/>
        <v>2390</v>
      </c>
      <c r="T1315" s="237"/>
      <c r="U1315" s="238"/>
    </row>
    <row r="1316" spans="1:21" ht="12.75">
      <c r="A1316" s="2" t="s">
        <v>34</v>
      </c>
      <c r="B1316" s="61" t="s">
        <v>237</v>
      </c>
      <c r="C1316" s="4">
        <v>1</v>
      </c>
      <c r="D1316" s="5">
        <v>240</v>
      </c>
      <c r="E1316" s="2" t="s">
        <v>35</v>
      </c>
      <c r="F1316" s="193" t="s">
        <v>12</v>
      </c>
      <c r="G1316" s="197">
        <f>G161+G546+G931</f>
        <v>0</v>
      </c>
      <c r="H1316" s="197">
        <f>H161+H546+H931</f>
        <v>0</v>
      </c>
      <c r="I1316" s="197">
        <f>I161+I546+I931</f>
        <v>0</v>
      </c>
      <c r="J1316" s="197">
        <f>J161+J546+J931</f>
        <v>0</v>
      </c>
      <c r="K1316" s="197">
        <f>K161+K546+K931</f>
        <v>0</v>
      </c>
      <c r="L1316" s="197">
        <f>L161+L546+L931</f>
        <v>0</v>
      </c>
      <c r="M1316" s="197">
        <f>M161+M546+M931</f>
        <v>0</v>
      </c>
      <c r="N1316" s="197">
        <f>N161+N546+N931</f>
        <v>0</v>
      </c>
      <c r="O1316" s="197">
        <f>O161+O546+O931</f>
        <v>0</v>
      </c>
      <c r="P1316" s="197">
        <f>P161+P546+P931</f>
        <v>240</v>
      </c>
      <c r="Q1316" s="197">
        <f>Q161+Q546+Q931</f>
        <v>240</v>
      </c>
      <c r="R1316" s="197">
        <f>R161+R546+R931</f>
        <v>240</v>
      </c>
      <c r="S1316" s="197">
        <f t="shared" si="19"/>
        <v>720</v>
      </c>
      <c r="T1316" s="237"/>
      <c r="U1316" s="238"/>
    </row>
    <row r="1317" spans="1:21" ht="12.75">
      <c r="A1317" s="2" t="s">
        <v>34</v>
      </c>
      <c r="B1317" s="61" t="s">
        <v>237</v>
      </c>
      <c r="C1317" s="4">
        <v>1</v>
      </c>
      <c r="D1317" s="5">
        <v>500</v>
      </c>
      <c r="E1317" s="2" t="s">
        <v>35</v>
      </c>
      <c r="F1317" s="193" t="s">
        <v>12</v>
      </c>
      <c r="G1317" s="197">
        <f>G162+G547+G932</f>
        <v>615</v>
      </c>
      <c r="H1317" s="197">
        <f>H162+H547+H932</f>
        <v>724</v>
      </c>
      <c r="I1317" s="197">
        <f>I162+I547+I932</f>
        <v>764</v>
      </c>
      <c r="J1317" s="197">
        <f>J162+J547+J932</f>
        <v>569</v>
      </c>
      <c r="K1317" s="197">
        <f>K162+K547+K932</f>
        <v>856</v>
      </c>
      <c r="L1317" s="197">
        <f>L162+L547+L932</f>
        <v>1649</v>
      </c>
      <c r="M1317" s="197">
        <f>M162+M547+M932</f>
        <v>364</v>
      </c>
      <c r="N1317" s="197">
        <f>N162+N547+N932</f>
        <v>678</v>
      </c>
      <c r="O1317" s="197">
        <f>O162+O547+O932</f>
        <v>306</v>
      </c>
      <c r="P1317" s="197">
        <f>P162+P547+P932</f>
        <v>350</v>
      </c>
      <c r="Q1317" s="197">
        <f>Q162+Q547+Q932</f>
        <v>368</v>
      </c>
      <c r="R1317" s="197">
        <f>R162+R547+R932</f>
        <v>346</v>
      </c>
      <c r="S1317" s="197">
        <f t="shared" si="19"/>
        <v>7589</v>
      </c>
      <c r="T1317" s="237"/>
      <c r="U1317" s="238"/>
    </row>
    <row r="1318" spans="1:21" ht="12.75">
      <c r="A1318" s="2" t="s">
        <v>34</v>
      </c>
      <c r="B1318" s="61" t="s">
        <v>237</v>
      </c>
      <c r="C1318" s="4">
        <v>1</v>
      </c>
      <c r="D1318" s="5">
        <v>500</v>
      </c>
      <c r="E1318" s="2" t="s">
        <v>37</v>
      </c>
      <c r="F1318" s="193" t="s">
        <v>12</v>
      </c>
      <c r="G1318" s="197">
        <f>G163+G548+G933</f>
        <v>14705</v>
      </c>
      <c r="H1318" s="197">
        <f>H163+H548+H933</f>
        <v>14994</v>
      </c>
      <c r="I1318" s="197">
        <f>I163+I548+I933</f>
        <v>16241</v>
      </c>
      <c r="J1318" s="197">
        <f>J163+J548+J933</f>
        <v>13364</v>
      </c>
      <c r="K1318" s="197">
        <f>K163+K548+K933</f>
        <v>12556</v>
      </c>
      <c r="L1318" s="197">
        <f>L163+L548+L933</f>
        <v>14725</v>
      </c>
      <c r="M1318" s="197">
        <f>M163+M548+M933</f>
        <v>13903</v>
      </c>
      <c r="N1318" s="197">
        <f>N163+N548+N933</f>
        <v>13994</v>
      </c>
      <c r="O1318" s="197">
        <f>O163+O548+O933</f>
        <v>14610</v>
      </c>
      <c r="P1318" s="197">
        <f>P163+P548+P933</f>
        <v>13803</v>
      </c>
      <c r="Q1318" s="197">
        <f>Q163+Q548+Q933</f>
        <v>14519</v>
      </c>
      <c r="R1318" s="197">
        <f>R163+R548+R933</f>
        <v>12774</v>
      </c>
      <c r="S1318" s="197">
        <f t="shared" si="19"/>
        <v>170188</v>
      </c>
      <c r="T1318" s="237"/>
      <c r="U1318" s="238"/>
    </row>
    <row r="1319" spans="1:21" ht="12.75">
      <c r="A1319" s="2" t="s">
        <v>34</v>
      </c>
      <c r="B1319" s="61" t="s">
        <v>237</v>
      </c>
      <c r="C1319" s="4">
        <v>1</v>
      </c>
      <c r="D1319" s="5">
        <v>1000</v>
      </c>
      <c r="E1319" s="2" t="s">
        <v>35</v>
      </c>
      <c r="F1319" s="193" t="s">
        <v>12</v>
      </c>
      <c r="G1319" s="197">
        <f>G164+G549+G934</f>
        <v>516403</v>
      </c>
      <c r="H1319" s="197">
        <f>H164+H549+H934</f>
        <v>552087</v>
      </c>
      <c r="I1319" s="197">
        <f>I164+I549+I934</f>
        <v>657847</v>
      </c>
      <c r="J1319" s="197">
        <f>J164+J549+J934</f>
        <v>632615</v>
      </c>
      <c r="K1319" s="197">
        <f>K164+K549+K934</f>
        <v>574824</v>
      </c>
      <c r="L1319" s="197">
        <f>L164+L549+L934</f>
        <v>643832</v>
      </c>
      <c r="M1319" s="197">
        <f>M164+M549+M934</f>
        <v>621739</v>
      </c>
      <c r="N1319" s="197">
        <f>N164+N549+N934</f>
        <v>612726</v>
      </c>
      <c r="O1319" s="197">
        <f>O164+O549+O934</f>
        <v>615937</v>
      </c>
      <c r="P1319" s="197">
        <f>P164+P549+P934</f>
        <v>583044</v>
      </c>
      <c r="Q1319" s="197">
        <f>Q164+Q549+Q934</f>
        <v>630426</v>
      </c>
      <c r="R1319" s="197">
        <f>R164+R549+R934</f>
        <v>601673.5</v>
      </c>
      <c r="S1319" s="197">
        <f t="shared" si="19"/>
        <v>7243153.5</v>
      </c>
      <c r="T1319" s="237"/>
      <c r="U1319" s="238"/>
    </row>
    <row r="1320" spans="1:21" ht="12.75">
      <c r="A1320" s="2" t="s">
        <v>34</v>
      </c>
      <c r="B1320" s="61" t="s">
        <v>237</v>
      </c>
      <c r="C1320" s="4">
        <v>1</v>
      </c>
      <c r="D1320" s="5">
        <v>1000</v>
      </c>
      <c r="E1320" s="2" t="s">
        <v>37</v>
      </c>
      <c r="F1320" s="193" t="s">
        <v>12</v>
      </c>
      <c r="G1320" s="197">
        <f>G165+G550+G935</f>
        <v>420</v>
      </c>
      <c r="H1320" s="197">
        <f>H165+H550+H935</f>
        <v>450</v>
      </c>
      <c r="I1320" s="197">
        <f>I165+I550+I935</f>
        <v>240</v>
      </c>
      <c r="J1320" s="197">
        <f>J165+J550+J935</f>
        <v>480</v>
      </c>
      <c r="K1320" s="197">
        <f>K165+K550+K935</f>
        <v>360</v>
      </c>
      <c r="L1320" s="197">
        <f>L165+L550+L935</f>
        <v>360</v>
      </c>
      <c r="M1320" s="197">
        <f>M165+M550+M935</f>
        <v>370</v>
      </c>
      <c r="N1320" s="197">
        <f>N165+N550+N935</f>
        <v>330</v>
      </c>
      <c r="O1320" s="197">
        <f>O165+O550+O935</f>
        <v>420</v>
      </c>
      <c r="P1320" s="197">
        <f>P165+P550+P935</f>
        <v>534</v>
      </c>
      <c r="Q1320" s="197">
        <f>Q165+Q550+Q935</f>
        <v>240</v>
      </c>
      <c r="R1320" s="197">
        <f>R165+R550+R935</f>
        <v>420</v>
      </c>
      <c r="S1320" s="197">
        <f t="shared" si="19"/>
        <v>4624</v>
      </c>
      <c r="T1320" s="237"/>
      <c r="U1320" s="238"/>
    </row>
    <row r="1321" spans="1:21" ht="12.75">
      <c r="A1321" s="2" t="s">
        <v>53</v>
      </c>
      <c r="B1321" s="61" t="s">
        <v>237</v>
      </c>
      <c r="C1321" s="4">
        <v>1</v>
      </c>
      <c r="D1321" s="5">
        <v>90</v>
      </c>
      <c r="E1321" s="2" t="s">
        <v>55</v>
      </c>
      <c r="F1321" s="193" t="s">
        <v>12</v>
      </c>
      <c r="G1321" s="197">
        <f>G166+G551+G936</f>
        <v>2216</v>
      </c>
      <c r="H1321" s="197">
        <f>H166+H551+H936</f>
        <v>2717</v>
      </c>
      <c r="I1321" s="197">
        <f>I166+I551+I936</f>
        <v>2513</v>
      </c>
      <c r="J1321" s="197">
        <f>J166+J551+J936</f>
        <v>2572</v>
      </c>
      <c r="K1321" s="197">
        <f>K166+K551+K936</f>
        <v>2163</v>
      </c>
      <c r="L1321" s="197">
        <f>L166+L551+L936</f>
        <v>2576</v>
      </c>
      <c r="M1321" s="197">
        <f>M166+M551+M936</f>
        <v>2811</v>
      </c>
      <c r="N1321" s="197">
        <f>N166+N551+N936</f>
        <v>2388</v>
      </c>
      <c r="O1321" s="197">
        <f>O166+O551+O936</f>
        <v>1590</v>
      </c>
      <c r="P1321" s="197">
        <f>P166+P551+P936</f>
        <v>0</v>
      </c>
      <c r="Q1321" s="197">
        <f>Q166+Q551+Q936</f>
        <v>0</v>
      </c>
      <c r="R1321" s="197">
        <f>R166+R551+R936</f>
        <v>0</v>
      </c>
      <c r="S1321" s="197">
        <f t="shared" si="19"/>
        <v>21546</v>
      </c>
      <c r="T1321" s="237"/>
      <c r="U1321" s="238"/>
    </row>
    <row r="1322" spans="1:21" ht="12.75">
      <c r="A1322" s="2" t="s">
        <v>53</v>
      </c>
      <c r="B1322" s="61" t="s">
        <v>237</v>
      </c>
      <c r="C1322" s="4">
        <v>1</v>
      </c>
      <c r="D1322" s="5">
        <v>100</v>
      </c>
      <c r="E1322" s="2" t="s">
        <v>55</v>
      </c>
      <c r="F1322" s="193" t="s">
        <v>12</v>
      </c>
      <c r="G1322" s="197">
        <f>G167+G552+G937</f>
        <v>795028</v>
      </c>
      <c r="H1322" s="197">
        <f>H167+H552+H937</f>
        <v>815106</v>
      </c>
      <c r="I1322" s="197">
        <f>I167+I552+I937</f>
        <v>845413.5</v>
      </c>
      <c r="J1322" s="197">
        <f>J167+J552+J937</f>
        <v>860122</v>
      </c>
      <c r="K1322" s="197">
        <f>K167+K552+K937</f>
        <v>790355</v>
      </c>
      <c r="L1322" s="197">
        <f>L167+L552+L937</f>
        <v>905834</v>
      </c>
      <c r="M1322" s="197">
        <f>M167+M552+M937</f>
        <v>847142</v>
      </c>
      <c r="N1322" s="197">
        <f>N167+N552+N937</f>
        <v>843258</v>
      </c>
      <c r="O1322" s="197">
        <f>O167+O552+O937</f>
        <v>905348</v>
      </c>
      <c r="P1322" s="197">
        <f>P167+P552+P937</f>
        <v>879497</v>
      </c>
      <c r="Q1322" s="197">
        <f>Q167+Q552+Q937</f>
        <v>953635</v>
      </c>
      <c r="R1322" s="197">
        <f>R167+R552+R937</f>
        <v>931578.5</v>
      </c>
      <c r="S1322" s="197">
        <f t="shared" si="19"/>
        <v>10372317</v>
      </c>
      <c r="T1322" s="237"/>
      <c r="U1322" s="238"/>
    </row>
    <row r="1323" spans="1:21" ht="12.75">
      <c r="A1323" s="2" t="s">
        <v>53</v>
      </c>
      <c r="B1323" s="61" t="s">
        <v>237</v>
      </c>
      <c r="C1323" s="4">
        <v>1</v>
      </c>
      <c r="D1323" s="5">
        <v>100</v>
      </c>
      <c r="E1323" s="2" t="s">
        <v>59</v>
      </c>
      <c r="F1323" s="193" t="s">
        <v>12</v>
      </c>
      <c r="G1323" s="197">
        <f>G168+G553+G938</f>
        <v>49267</v>
      </c>
      <c r="H1323" s="197">
        <f>H168+H553+H938</f>
        <v>54803</v>
      </c>
      <c r="I1323" s="197">
        <f>I168+I553+I938</f>
        <v>67718</v>
      </c>
      <c r="J1323" s="197">
        <f>J168+J553+J938</f>
        <v>68199</v>
      </c>
      <c r="K1323" s="197">
        <f>K168+K553+K938</f>
        <v>67098</v>
      </c>
      <c r="L1323" s="197">
        <f>L168+L553+L938</f>
        <v>94808</v>
      </c>
      <c r="M1323" s="197">
        <f>M168+M553+M938</f>
        <v>93343</v>
      </c>
      <c r="N1323" s="197">
        <f>N168+N553+N938</f>
        <v>101576</v>
      </c>
      <c r="O1323" s="197">
        <f>O168+O553+O938</f>
        <v>110314</v>
      </c>
      <c r="P1323" s="197">
        <f>P168+P553+P938</f>
        <v>111867</v>
      </c>
      <c r="Q1323" s="197">
        <f>Q168+Q553+Q938</f>
        <v>129189</v>
      </c>
      <c r="R1323" s="197">
        <f>R168+R553+R938</f>
        <v>143310</v>
      </c>
      <c r="S1323" s="197">
        <f t="shared" si="19"/>
        <v>1091492</v>
      </c>
      <c r="T1323" s="237"/>
      <c r="U1323" s="238"/>
    </row>
    <row r="1324" spans="1:21" ht="12.75">
      <c r="A1324" s="2" t="s">
        <v>53</v>
      </c>
      <c r="B1324" s="61" t="s">
        <v>237</v>
      </c>
      <c r="C1324" s="4">
        <v>1</v>
      </c>
      <c r="D1324" s="5">
        <v>100</v>
      </c>
      <c r="E1324" s="2" t="s">
        <v>20</v>
      </c>
      <c r="F1324" s="193" t="s">
        <v>12</v>
      </c>
      <c r="G1324" s="197">
        <f>G169+G554+G939</f>
        <v>378834</v>
      </c>
      <c r="H1324" s="197">
        <f>H169+H554+H939</f>
        <v>375069</v>
      </c>
      <c r="I1324" s="197">
        <f>I169+I554+I939</f>
        <v>412258</v>
      </c>
      <c r="J1324" s="197">
        <f>J169+J554+J939</f>
        <v>391571</v>
      </c>
      <c r="K1324" s="197">
        <f>K169+K554+K939</f>
        <v>379461</v>
      </c>
      <c r="L1324" s="197">
        <f>L169+L554+L939</f>
        <v>435452</v>
      </c>
      <c r="M1324" s="197">
        <f>M169+M554+M939</f>
        <v>414274</v>
      </c>
      <c r="N1324" s="197">
        <f>N169+N554+N939</f>
        <v>426758</v>
      </c>
      <c r="O1324" s="197">
        <f>O169+O554+O939</f>
        <v>451209</v>
      </c>
      <c r="P1324" s="197">
        <f>P169+P554+P939</f>
        <v>421778.6</v>
      </c>
      <c r="Q1324" s="197">
        <f>Q169+Q554+Q939</f>
        <v>459042</v>
      </c>
      <c r="R1324" s="197">
        <f>R169+R554+R939</f>
        <v>448261</v>
      </c>
      <c r="S1324" s="197">
        <f t="shared" si="19"/>
        <v>4993967.6</v>
      </c>
      <c r="T1324" s="237"/>
      <c r="U1324" s="238"/>
    </row>
    <row r="1325" spans="1:21" ht="12.75">
      <c r="A1325" s="2" t="s">
        <v>53</v>
      </c>
      <c r="B1325" s="61" t="s">
        <v>237</v>
      </c>
      <c r="C1325" s="4">
        <v>1</v>
      </c>
      <c r="D1325" s="5">
        <v>100</v>
      </c>
      <c r="E1325" s="2" t="s">
        <v>98</v>
      </c>
      <c r="F1325" s="193" t="s">
        <v>12</v>
      </c>
      <c r="G1325" s="197">
        <f>G170+G555+G940</f>
        <v>7373</v>
      </c>
      <c r="H1325" s="197">
        <f>H170+H555+H940</f>
        <v>8929</v>
      </c>
      <c r="I1325" s="197">
        <f>I170+I555+I940</f>
        <v>9410</v>
      </c>
      <c r="J1325" s="197">
        <f>J170+J555+J940</f>
        <v>10344</v>
      </c>
      <c r="K1325" s="197">
        <f>K170+K555+K940</f>
        <v>9552</v>
      </c>
      <c r="L1325" s="197">
        <f>L170+L555+L940</f>
        <v>12046</v>
      </c>
      <c r="M1325" s="197">
        <f>M170+M555+M940</f>
        <v>12986</v>
      </c>
      <c r="N1325" s="197">
        <f>N170+N555+N940</f>
        <v>15404</v>
      </c>
      <c r="O1325" s="197">
        <f>O170+O555+O940</f>
        <v>17367</v>
      </c>
      <c r="P1325" s="197">
        <f>P170+P555+P940</f>
        <v>15853</v>
      </c>
      <c r="Q1325" s="197">
        <f>Q170+Q555+Q940</f>
        <v>17328</v>
      </c>
      <c r="R1325" s="197">
        <f>R170+R555+R940</f>
        <v>21986</v>
      </c>
      <c r="S1325" s="197">
        <f t="shared" si="19"/>
        <v>158578</v>
      </c>
      <c r="T1325" s="237"/>
      <c r="U1325" s="238"/>
    </row>
    <row r="1326" spans="1:21" ht="12.75">
      <c r="A1326" s="2" t="s">
        <v>53</v>
      </c>
      <c r="B1326" s="61" t="s">
        <v>237</v>
      </c>
      <c r="C1326" s="4">
        <v>1</v>
      </c>
      <c r="D1326" s="5">
        <v>100</v>
      </c>
      <c r="E1326" s="2" t="s">
        <v>22</v>
      </c>
      <c r="F1326" s="193" t="s">
        <v>12</v>
      </c>
      <c r="G1326" s="197">
        <f>G171+G556+G941</f>
        <v>292799</v>
      </c>
      <c r="H1326" s="197">
        <f>H171+H556+H941</f>
        <v>307086</v>
      </c>
      <c r="I1326" s="197">
        <f>I171+I556+I941</f>
        <v>328737</v>
      </c>
      <c r="J1326" s="197">
        <f>J171+J556+J941</f>
        <v>318506</v>
      </c>
      <c r="K1326" s="197">
        <f>K171+K556+K941</f>
        <v>307478</v>
      </c>
      <c r="L1326" s="197">
        <f>L171+L556+L941</f>
        <v>351400</v>
      </c>
      <c r="M1326" s="197">
        <f>M171+M556+M941</f>
        <v>329653</v>
      </c>
      <c r="N1326" s="197">
        <f>N171+N556+N941</f>
        <v>342283</v>
      </c>
      <c r="O1326" s="197">
        <f>O171+O556+O941</f>
        <v>366616</v>
      </c>
      <c r="P1326" s="197">
        <f>P171+P556+P941</f>
        <v>344993</v>
      </c>
      <c r="Q1326" s="197">
        <f>Q171+Q556+Q941</f>
        <v>370364</v>
      </c>
      <c r="R1326" s="197">
        <f>R171+R556+R941</f>
        <v>360946</v>
      </c>
      <c r="S1326" s="197">
        <f t="shared" si="19"/>
        <v>4020861</v>
      </c>
      <c r="T1326" s="237"/>
      <c r="U1326" s="238"/>
    </row>
    <row r="1327" spans="1:21" ht="12.75">
      <c r="A1327" s="2" t="s">
        <v>53</v>
      </c>
      <c r="B1327" s="61" t="s">
        <v>237</v>
      </c>
      <c r="C1327" s="4">
        <v>1</v>
      </c>
      <c r="D1327" s="5">
        <v>120</v>
      </c>
      <c r="E1327" s="2" t="s">
        <v>55</v>
      </c>
      <c r="F1327" s="193" t="s">
        <v>12</v>
      </c>
      <c r="G1327" s="197">
        <f>G172+G557+G942</f>
        <v>4199</v>
      </c>
      <c r="H1327" s="197">
        <f>H172+H557+H942</f>
        <v>2909</v>
      </c>
      <c r="I1327" s="197">
        <f>I172+I557+I942</f>
        <v>3267</v>
      </c>
      <c r="J1327" s="197">
        <f>J172+J557+J942</f>
        <v>3181</v>
      </c>
      <c r="K1327" s="197">
        <f>K172+K557+K942</f>
        <v>2514</v>
      </c>
      <c r="L1327" s="197">
        <f>L172+L557+L942</f>
        <v>2351</v>
      </c>
      <c r="M1327" s="197">
        <f>M172+M557+M942</f>
        <v>2338</v>
      </c>
      <c r="N1327" s="197">
        <f>N172+N557+N942</f>
        <v>3490</v>
      </c>
      <c r="O1327" s="197">
        <f>O172+O557+O942</f>
        <v>3654</v>
      </c>
      <c r="P1327" s="197">
        <f>P172+P557+P942</f>
        <v>3747</v>
      </c>
      <c r="Q1327" s="197">
        <f>Q172+Q557+Q942</f>
        <v>3991</v>
      </c>
      <c r="R1327" s="197">
        <f>R172+R557+R942</f>
        <v>3667</v>
      </c>
      <c r="S1327" s="197">
        <f t="shared" si="19"/>
        <v>39308</v>
      </c>
      <c r="T1327" s="237"/>
      <c r="U1327" s="238"/>
    </row>
    <row r="1328" spans="1:21" ht="12.75">
      <c r="A1328" s="2" t="s">
        <v>53</v>
      </c>
      <c r="B1328" s="61" t="s">
        <v>237</v>
      </c>
      <c r="C1328" s="4">
        <v>1</v>
      </c>
      <c r="D1328" s="5">
        <v>180</v>
      </c>
      <c r="E1328" s="2" t="s">
        <v>55</v>
      </c>
      <c r="F1328" s="193" t="s">
        <v>12</v>
      </c>
      <c r="G1328" s="197">
        <f>G173+G558+G943</f>
        <v>0</v>
      </c>
      <c r="H1328" s="197">
        <f>H173+H558+H943</f>
        <v>0</v>
      </c>
      <c r="I1328" s="197">
        <f>I173+I558+I943</f>
        <v>0</v>
      </c>
      <c r="J1328" s="197">
        <f>J173+J558+J943</f>
        <v>0</v>
      </c>
      <c r="K1328" s="197">
        <f>K173+K558+K943</f>
        <v>0</v>
      </c>
      <c r="L1328" s="197">
        <f>L173+L558+L943</f>
        <v>0</v>
      </c>
      <c r="M1328" s="197">
        <f>M173+M558+M943</f>
        <v>0</v>
      </c>
      <c r="N1328" s="197">
        <f>N173+N558+N943</f>
        <v>1</v>
      </c>
      <c r="O1328" s="197">
        <f>O173+O558+O943</f>
        <v>0</v>
      </c>
      <c r="P1328" s="197">
        <f>P173+P558+P943</f>
        <v>1</v>
      </c>
      <c r="Q1328" s="197">
        <f>Q173+Q558+Q943</f>
        <v>0</v>
      </c>
      <c r="R1328" s="197">
        <f>R173+R558+R943</f>
        <v>0</v>
      </c>
      <c r="S1328" s="197">
        <f t="shared" si="19"/>
        <v>2</v>
      </c>
      <c r="T1328" s="237"/>
      <c r="U1328" s="238"/>
    </row>
    <row r="1329" spans="1:21" ht="12.75">
      <c r="A1329" s="2" t="s">
        <v>53</v>
      </c>
      <c r="B1329" s="61" t="s">
        <v>237</v>
      </c>
      <c r="C1329" s="4">
        <v>1</v>
      </c>
      <c r="D1329" s="5">
        <v>500</v>
      </c>
      <c r="E1329" s="2" t="s">
        <v>55</v>
      </c>
      <c r="F1329" s="193" t="s">
        <v>12</v>
      </c>
      <c r="G1329" s="197">
        <f>G174+G559+G944</f>
        <v>0</v>
      </c>
      <c r="H1329" s="197">
        <f>H174+H559+H944</f>
        <v>150</v>
      </c>
      <c r="I1329" s="197">
        <f>I174+I559+I944</f>
        <v>370</v>
      </c>
      <c r="J1329" s="197">
        <f>J174+J559+J944</f>
        <v>320</v>
      </c>
      <c r="K1329" s="197">
        <f>K174+K559+K944</f>
        <v>625</v>
      </c>
      <c r="L1329" s="197">
        <f>L174+L559+L944</f>
        <v>2061</v>
      </c>
      <c r="M1329" s="197">
        <f>M174+M559+M944</f>
        <v>2634</v>
      </c>
      <c r="N1329" s="197">
        <f>N174+N559+N944</f>
        <v>12049</v>
      </c>
      <c r="O1329" s="197">
        <f>O174+O559+O944</f>
        <v>7522</v>
      </c>
      <c r="P1329" s="197">
        <f>P174+P559+P944</f>
        <v>6023</v>
      </c>
      <c r="Q1329" s="197">
        <f>Q174+Q559+Q944</f>
        <v>5075</v>
      </c>
      <c r="R1329" s="197">
        <f>R174+R559+R944</f>
        <v>7667</v>
      </c>
      <c r="S1329" s="197">
        <f t="shared" si="19"/>
        <v>44496</v>
      </c>
      <c r="T1329" s="237"/>
      <c r="U1329" s="238"/>
    </row>
    <row r="1330" spans="1:21" ht="12.75">
      <c r="A1330" s="2" t="s">
        <v>53</v>
      </c>
      <c r="B1330" s="61" t="s">
        <v>237</v>
      </c>
      <c r="C1330" s="4">
        <v>1</v>
      </c>
      <c r="D1330" s="5">
        <v>500</v>
      </c>
      <c r="E1330" s="2" t="s">
        <v>20</v>
      </c>
      <c r="F1330" s="193" t="s">
        <v>12</v>
      </c>
      <c r="G1330" s="197">
        <f>G175+G560+G945</f>
        <v>0</v>
      </c>
      <c r="H1330" s="197">
        <f>H175+H560+H945</f>
        <v>0</v>
      </c>
      <c r="I1330" s="197">
        <f>I175+I560+I945</f>
        <v>0</v>
      </c>
      <c r="J1330" s="197">
        <f>J175+J560+J945</f>
        <v>120</v>
      </c>
      <c r="K1330" s="197">
        <f>K175+K560+K945</f>
        <v>150</v>
      </c>
      <c r="L1330" s="197">
        <f>L175+L560+L945</f>
        <v>4400</v>
      </c>
      <c r="M1330" s="197">
        <f>M175+M560+M945</f>
        <v>4421</v>
      </c>
      <c r="N1330" s="197">
        <f>N175+N560+N945</f>
        <v>5270</v>
      </c>
      <c r="O1330" s="197">
        <f>O175+O560+O945</f>
        <v>4617</v>
      </c>
      <c r="P1330" s="197">
        <f>P175+P560+P945</f>
        <v>2250</v>
      </c>
      <c r="Q1330" s="197">
        <f>Q175+Q560+Q945</f>
        <v>2854</v>
      </c>
      <c r="R1330" s="197">
        <f>R175+R560+R945</f>
        <v>5687</v>
      </c>
      <c r="S1330" s="197">
        <f t="shared" si="19"/>
        <v>29769</v>
      </c>
      <c r="T1330" s="237"/>
      <c r="U1330" s="238"/>
    </row>
    <row r="1331" spans="1:21" ht="12.75">
      <c r="A1331" s="2" t="s">
        <v>53</v>
      </c>
      <c r="B1331" s="61" t="s">
        <v>237</v>
      </c>
      <c r="C1331" s="4">
        <v>1</v>
      </c>
      <c r="D1331" s="5">
        <v>500</v>
      </c>
      <c r="E1331" s="2" t="s">
        <v>22</v>
      </c>
      <c r="F1331" s="193" t="s">
        <v>12</v>
      </c>
      <c r="G1331" s="197">
        <f>G176+G561+G946</f>
        <v>0</v>
      </c>
      <c r="H1331" s="197">
        <f>H176+H561+H946</f>
        <v>0</v>
      </c>
      <c r="I1331" s="197">
        <f>I176+I561+I946</f>
        <v>0</v>
      </c>
      <c r="J1331" s="197">
        <f>J176+J561+J946</f>
        <v>0</v>
      </c>
      <c r="K1331" s="197">
        <f>K176+K561+K946</f>
        <v>210</v>
      </c>
      <c r="L1331" s="197">
        <f>L176+L561+L946</f>
        <v>105</v>
      </c>
      <c r="M1331" s="197">
        <f>M176+M561+M946</f>
        <v>1615</v>
      </c>
      <c r="N1331" s="197">
        <f>N176+N561+N946</f>
        <v>2305</v>
      </c>
      <c r="O1331" s="197">
        <f>O176+O561+O946</f>
        <v>2769</v>
      </c>
      <c r="P1331" s="197">
        <f>P176+P561+P946</f>
        <v>3789</v>
      </c>
      <c r="Q1331" s="197">
        <f>Q176+Q561+Q946</f>
        <v>2902</v>
      </c>
      <c r="R1331" s="197">
        <f>R176+R561+R946</f>
        <v>4192</v>
      </c>
      <c r="S1331" s="197">
        <f t="shared" si="19"/>
        <v>17887</v>
      </c>
      <c r="T1331" s="237"/>
      <c r="U1331" s="238"/>
    </row>
    <row r="1332" spans="1:21" ht="12.75">
      <c r="A1332" s="2" t="s">
        <v>28</v>
      </c>
      <c r="B1332" s="61" t="s">
        <v>237</v>
      </c>
      <c r="C1332" s="4">
        <v>1</v>
      </c>
      <c r="D1332" s="5">
        <v>100</v>
      </c>
      <c r="E1332" s="2" t="s">
        <v>29</v>
      </c>
      <c r="F1332" s="193" t="s">
        <v>12</v>
      </c>
      <c r="G1332" s="197">
        <f>G177+G562+G947</f>
        <v>204691</v>
      </c>
      <c r="H1332" s="197">
        <f>H177+H562+H947</f>
        <v>198156</v>
      </c>
      <c r="I1332" s="197">
        <f>I177+I562+I947</f>
        <v>208859</v>
      </c>
      <c r="J1332" s="197">
        <f>J177+J562+J947</f>
        <v>211561.5</v>
      </c>
      <c r="K1332" s="197">
        <f>K177+K562+K947</f>
        <v>197608</v>
      </c>
      <c r="L1332" s="197">
        <f>L177+L562+L947</f>
        <v>229633</v>
      </c>
      <c r="M1332" s="197">
        <f>M177+M562+M947</f>
        <v>206474</v>
      </c>
      <c r="N1332" s="197">
        <f>N177+N562+N947</f>
        <v>212063</v>
      </c>
      <c r="O1332" s="197">
        <f>O177+O562+O947</f>
        <v>209871</v>
      </c>
      <c r="P1332" s="197">
        <f>P177+P562+P947</f>
        <v>203477</v>
      </c>
      <c r="Q1332" s="197">
        <f>Q177+Q562+Q947</f>
        <v>227636</v>
      </c>
      <c r="R1332" s="197">
        <f>R177+R562+R947</f>
        <v>220472</v>
      </c>
      <c r="S1332" s="197">
        <f t="shared" si="19"/>
        <v>2530501.5</v>
      </c>
      <c r="T1332" s="237"/>
      <c r="U1332" s="238"/>
    </row>
    <row r="1333" spans="1:21" ht="12.75">
      <c r="A1333" s="2" t="s">
        <v>28</v>
      </c>
      <c r="B1333" s="61" t="s">
        <v>237</v>
      </c>
      <c r="C1333" s="4">
        <v>1</v>
      </c>
      <c r="D1333" s="5">
        <v>100</v>
      </c>
      <c r="E1333" s="2" t="s">
        <v>30</v>
      </c>
      <c r="F1333" s="193" t="s">
        <v>12</v>
      </c>
      <c r="G1333" s="197">
        <f>G178+G563+G948</f>
        <v>193867</v>
      </c>
      <c r="H1333" s="197">
        <f>H178+H563+H948</f>
        <v>188073</v>
      </c>
      <c r="I1333" s="197">
        <f>I178+I563+I948</f>
        <v>203565</v>
      </c>
      <c r="J1333" s="197">
        <f>J178+J563+J948</f>
        <v>191414</v>
      </c>
      <c r="K1333" s="197">
        <f>K178+K563+K948</f>
        <v>187120</v>
      </c>
      <c r="L1333" s="197">
        <f>L178+L563+L948</f>
        <v>211818</v>
      </c>
      <c r="M1333" s="197">
        <f>M178+M563+M948</f>
        <v>208402</v>
      </c>
      <c r="N1333" s="197">
        <f>N178+N563+N948</f>
        <v>214691</v>
      </c>
      <c r="O1333" s="197">
        <f>O178+O563+O948</f>
        <v>216175</v>
      </c>
      <c r="P1333" s="197">
        <f>P178+P563+P948</f>
        <v>204900</v>
      </c>
      <c r="Q1333" s="197">
        <f>Q178+Q563+Q948</f>
        <v>218438</v>
      </c>
      <c r="R1333" s="197">
        <f>R178+R563+R948</f>
        <v>214556</v>
      </c>
      <c r="S1333" s="197">
        <f t="shared" si="19"/>
        <v>2453019</v>
      </c>
      <c r="T1333" s="237"/>
      <c r="U1333" s="238"/>
    </row>
    <row r="1334" spans="1:21" ht="12.75">
      <c r="A1334" s="2" t="s">
        <v>28</v>
      </c>
      <c r="B1334" s="61" t="s">
        <v>237</v>
      </c>
      <c r="C1334" s="4">
        <v>1</v>
      </c>
      <c r="D1334" s="5">
        <v>100</v>
      </c>
      <c r="E1334" s="2" t="s">
        <v>74</v>
      </c>
      <c r="F1334" s="193" t="s">
        <v>12</v>
      </c>
      <c r="G1334" s="197">
        <f>G179+G564+G949</f>
        <v>48385</v>
      </c>
      <c r="H1334" s="197">
        <f>H179+H564+H949</f>
        <v>53333</v>
      </c>
      <c r="I1334" s="197">
        <f>I179+I564+I949</f>
        <v>58165</v>
      </c>
      <c r="J1334" s="197">
        <f>J179+J564+J949</f>
        <v>53535</v>
      </c>
      <c r="K1334" s="197">
        <f>K179+K564+K949</f>
        <v>51327</v>
      </c>
      <c r="L1334" s="197">
        <f>L179+L564+L949</f>
        <v>56059</v>
      </c>
      <c r="M1334" s="197">
        <f>M179+M564+M949</f>
        <v>52310</v>
      </c>
      <c r="N1334" s="197">
        <f>N179+N564+N949</f>
        <v>57575</v>
      </c>
      <c r="O1334" s="197">
        <f>O179+O564+O949</f>
        <v>62192</v>
      </c>
      <c r="P1334" s="197">
        <f>P179+P564+P949</f>
        <v>59168</v>
      </c>
      <c r="Q1334" s="197">
        <f>Q179+Q564+Q949</f>
        <v>61276</v>
      </c>
      <c r="R1334" s="197">
        <f>R179+R564+R949</f>
        <v>59499</v>
      </c>
      <c r="S1334" s="197">
        <f t="shared" si="19"/>
        <v>672824</v>
      </c>
      <c r="T1334" s="237"/>
      <c r="U1334" s="238"/>
    </row>
    <row r="1335" spans="1:21" ht="12.75">
      <c r="A1335" s="2" t="s">
        <v>28</v>
      </c>
      <c r="B1335" s="61" t="s">
        <v>237</v>
      </c>
      <c r="C1335" s="4">
        <v>1</v>
      </c>
      <c r="D1335" s="5">
        <v>120</v>
      </c>
      <c r="E1335" s="2" t="s">
        <v>29</v>
      </c>
      <c r="F1335" s="193" t="s">
        <v>12</v>
      </c>
      <c r="G1335" s="197">
        <f>G180+G565+G950</f>
        <v>2631</v>
      </c>
      <c r="H1335" s="197">
        <f>H180+H565+H950</f>
        <v>1599</v>
      </c>
      <c r="I1335" s="197">
        <f>I180+I565+I950</f>
        <v>1875</v>
      </c>
      <c r="J1335" s="197">
        <f>J180+J565+J950</f>
        <v>2061</v>
      </c>
      <c r="K1335" s="197">
        <f>K180+K565+K950</f>
        <v>1460</v>
      </c>
      <c r="L1335" s="197">
        <f>L180+L565+L950</f>
        <v>2441</v>
      </c>
      <c r="M1335" s="197">
        <f>M180+M565+M950</f>
        <v>2572</v>
      </c>
      <c r="N1335" s="197">
        <f>N180+N565+N950</f>
        <v>1514</v>
      </c>
      <c r="O1335" s="197">
        <f>O180+O565+O950</f>
        <v>2168</v>
      </c>
      <c r="P1335" s="197">
        <f>P180+P565+P950</f>
        <v>1892</v>
      </c>
      <c r="Q1335" s="197">
        <f>Q180+Q565+Q950</f>
        <v>1459</v>
      </c>
      <c r="R1335" s="197">
        <f>R180+R565+R950</f>
        <v>1923</v>
      </c>
      <c r="S1335" s="197">
        <f t="shared" si="19"/>
        <v>23595</v>
      </c>
      <c r="T1335" s="237"/>
      <c r="U1335" s="238"/>
    </row>
    <row r="1336" spans="1:21" ht="12.75">
      <c r="A1336" s="2" t="s">
        <v>28</v>
      </c>
      <c r="B1336" s="61" t="s">
        <v>237</v>
      </c>
      <c r="C1336" s="4">
        <v>1</v>
      </c>
      <c r="D1336" s="5">
        <v>500</v>
      </c>
      <c r="E1336" s="2" t="s">
        <v>30</v>
      </c>
      <c r="F1336" s="193" t="s">
        <v>12</v>
      </c>
      <c r="G1336" s="197">
        <f>G181+G566+G951</f>
        <v>1282</v>
      </c>
      <c r="H1336" s="197">
        <f>H181+H566+H951</f>
        <v>1430</v>
      </c>
      <c r="I1336" s="197">
        <f>I181+I566+I951</f>
        <v>1895</v>
      </c>
      <c r="J1336" s="197">
        <f>J181+J566+J951</f>
        <v>2176</v>
      </c>
      <c r="K1336" s="197">
        <f>K181+K566+K951</f>
        <v>2280</v>
      </c>
      <c r="L1336" s="197">
        <f>L181+L566+L951</f>
        <v>2082</v>
      </c>
      <c r="M1336" s="197">
        <f>M181+M566+M951</f>
        <v>2700</v>
      </c>
      <c r="N1336" s="197">
        <f>N181+N566+N951</f>
        <v>1985</v>
      </c>
      <c r="O1336" s="197">
        <f>O181+O566+O951</f>
        <v>3160</v>
      </c>
      <c r="P1336" s="197">
        <f>P181+P566+P951</f>
        <v>2270</v>
      </c>
      <c r="Q1336" s="197">
        <f>Q181+Q566+Q951</f>
        <v>1744</v>
      </c>
      <c r="R1336" s="197">
        <f>R181+R566+R951</f>
        <v>2238</v>
      </c>
      <c r="S1336" s="197">
        <f t="shared" si="19"/>
        <v>25242</v>
      </c>
      <c r="T1336" s="237"/>
      <c r="U1336" s="238"/>
    </row>
    <row r="1337" spans="1:21" ht="12.75">
      <c r="A1337" s="2" t="s">
        <v>69</v>
      </c>
      <c r="B1337" s="61" t="s">
        <v>237</v>
      </c>
      <c r="C1337" s="4">
        <v>1</v>
      </c>
      <c r="D1337" s="5">
        <v>100</v>
      </c>
      <c r="E1337" s="2" t="s">
        <v>70</v>
      </c>
      <c r="F1337" s="193" t="s">
        <v>12</v>
      </c>
      <c r="G1337" s="197">
        <f>G182+G567+G952</f>
        <v>20700</v>
      </c>
      <c r="H1337" s="197">
        <f>H182+H567+H952</f>
        <v>27087</v>
      </c>
      <c r="I1337" s="197">
        <f>I182+I567+I952</f>
        <v>37106</v>
      </c>
      <c r="J1337" s="197">
        <f>J182+J567+J952</f>
        <v>34074</v>
      </c>
      <c r="K1337" s="197">
        <f>K182+K567+K952</f>
        <v>27911</v>
      </c>
      <c r="L1337" s="197">
        <f>L182+L567+L952</f>
        <v>32043</v>
      </c>
      <c r="M1337" s="197">
        <f>M182+M567+M952</f>
        <v>30152</v>
      </c>
      <c r="N1337" s="197">
        <f>N182+N567+N952</f>
        <v>27179</v>
      </c>
      <c r="O1337" s="197">
        <f>O182+O567+O952</f>
        <v>29654</v>
      </c>
      <c r="P1337" s="197">
        <f>P182+P567+P952</f>
        <v>27343</v>
      </c>
      <c r="Q1337" s="197">
        <f>Q182+Q567+Q952</f>
        <v>30024</v>
      </c>
      <c r="R1337" s="197">
        <f>R182+R567+R952</f>
        <v>27826</v>
      </c>
      <c r="S1337" s="197">
        <f t="shared" si="19"/>
        <v>351099</v>
      </c>
      <c r="T1337" s="237"/>
      <c r="U1337" s="238"/>
    </row>
    <row r="1338" spans="1:21" ht="12.75">
      <c r="A1338" s="2" t="s">
        <v>67</v>
      </c>
      <c r="B1338" s="61" t="s">
        <v>237</v>
      </c>
      <c r="C1338" s="4">
        <v>1</v>
      </c>
      <c r="D1338" s="5">
        <v>100</v>
      </c>
      <c r="E1338" s="2" t="s">
        <v>68</v>
      </c>
      <c r="F1338" s="193" t="s">
        <v>12</v>
      </c>
      <c r="G1338" s="197">
        <f>G183+G568+G953</f>
        <v>4606</v>
      </c>
      <c r="H1338" s="197">
        <f>H183+H568+H953</f>
        <v>6908</v>
      </c>
      <c r="I1338" s="197">
        <f>I183+I568+I953</f>
        <v>9957</v>
      </c>
      <c r="J1338" s="197">
        <f>J183+J568+J953</f>
        <v>8314</v>
      </c>
      <c r="K1338" s="197">
        <f>K183+K568+K953</f>
        <v>8023</v>
      </c>
      <c r="L1338" s="197">
        <f>L183+L568+L953</f>
        <v>10261</v>
      </c>
      <c r="M1338" s="197">
        <f>M183+M568+M953</f>
        <v>7612</v>
      </c>
      <c r="N1338" s="197">
        <f>N183+N568+N953</f>
        <v>9397</v>
      </c>
      <c r="O1338" s="197">
        <f>O183+O568+O953</f>
        <v>9001</v>
      </c>
      <c r="P1338" s="197">
        <f>P183+P568+P953</f>
        <v>7634</v>
      </c>
      <c r="Q1338" s="197">
        <f>Q183+Q568+Q953</f>
        <v>9694</v>
      </c>
      <c r="R1338" s="197">
        <f>R183+R568+R953</f>
        <v>10049</v>
      </c>
      <c r="S1338" s="197">
        <f aca="true" t="shared" si="20" ref="S1338:S1398">SUM(G1338:R1338)</f>
        <v>101456</v>
      </c>
      <c r="T1338" s="237"/>
      <c r="U1338" s="238"/>
    </row>
    <row r="1339" spans="1:21" ht="12.75">
      <c r="A1339" s="2" t="s">
        <v>173</v>
      </c>
      <c r="B1339" s="61" t="s">
        <v>237</v>
      </c>
      <c r="C1339" s="4">
        <v>1</v>
      </c>
      <c r="D1339" s="5">
        <v>100</v>
      </c>
      <c r="E1339" s="2" t="s">
        <v>174</v>
      </c>
      <c r="F1339" s="193" t="s">
        <v>12</v>
      </c>
      <c r="G1339" s="197">
        <f>G184+G569+G954</f>
        <v>2527</v>
      </c>
      <c r="H1339" s="197">
        <f>H184+H569+H954</f>
        <v>1805</v>
      </c>
      <c r="I1339" s="197">
        <f>I184+I569+I954</f>
        <v>2046</v>
      </c>
      <c r="J1339" s="197">
        <f>J184+J569+J954</f>
        <v>2012</v>
      </c>
      <c r="K1339" s="197">
        <f>K184+K569+K954</f>
        <v>1906</v>
      </c>
      <c r="L1339" s="197">
        <f>L184+L569+L954</f>
        <v>1922</v>
      </c>
      <c r="M1339" s="197">
        <f>M184+M569+M954</f>
        <v>1582</v>
      </c>
      <c r="N1339" s="197">
        <f>N184+N569+N954</f>
        <v>1190</v>
      </c>
      <c r="O1339" s="197">
        <f>O184+O569+O954</f>
        <v>1689</v>
      </c>
      <c r="P1339" s="197">
        <f>P184+P569+P954</f>
        <v>1312</v>
      </c>
      <c r="Q1339" s="197">
        <f>Q184+Q569+Q954</f>
        <v>1218</v>
      </c>
      <c r="R1339" s="197">
        <f>R184+R569+R954</f>
        <v>1468</v>
      </c>
      <c r="S1339" s="197">
        <f t="shared" si="20"/>
        <v>20677</v>
      </c>
      <c r="T1339" s="237"/>
      <c r="U1339" s="238"/>
    </row>
    <row r="1340" spans="1:21" ht="12.75">
      <c r="A1340" s="2" t="s">
        <v>7</v>
      </c>
      <c r="B1340" s="61" t="s">
        <v>237</v>
      </c>
      <c r="C1340" s="4">
        <v>1</v>
      </c>
      <c r="D1340" s="5">
        <v>25</v>
      </c>
      <c r="E1340" s="2" t="s">
        <v>13</v>
      </c>
      <c r="F1340" s="193" t="s">
        <v>12</v>
      </c>
      <c r="G1340" s="197">
        <f>G185+G570+G955</f>
        <v>0</v>
      </c>
      <c r="H1340" s="197">
        <f>H185+H570+H955</f>
        <v>61</v>
      </c>
      <c r="I1340" s="197">
        <f>I185+I570+I955</f>
        <v>10</v>
      </c>
      <c r="J1340" s="197">
        <f>J185+J570+J955</f>
        <v>30</v>
      </c>
      <c r="K1340" s="197">
        <f>K185+K570+K955</f>
        <v>130</v>
      </c>
      <c r="L1340" s="197">
        <f>L185+L570+L955</f>
        <v>70</v>
      </c>
      <c r="M1340" s="197">
        <f>M185+M570+M955</f>
        <v>854</v>
      </c>
      <c r="N1340" s="197">
        <f>N185+N570+N955</f>
        <v>1195</v>
      </c>
      <c r="O1340" s="197">
        <f>O185+O570+O955</f>
        <v>1067</v>
      </c>
      <c r="P1340" s="197">
        <f>P185+P570+P955</f>
        <v>744</v>
      </c>
      <c r="Q1340" s="197">
        <f>Q185+Q570+Q955</f>
        <v>90</v>
      </c>
      <c r="R1340" s="197">
        <f>R185+R570+R955</f>
        <v>90</v>
      </c>
      <c r="S1340" s="197">
        <f t="shared" si="20"/>
        <v>4341</v>
      </c>
      <c r="T1340" s="237"/>
      <c r="U1340" s="238"/>
    </row>
    <row r="1341" spans="1:21" ht="12.75">
      <c r="A1341" s="2" t="s">
        <v>7</v>
      </c>
      <c r="B1341" s="61" t="s">
        <v>237</v>
      </c>
      <c r="C1341" s="4">
        <v>1</v>
      </c>
      <c r="D1341" s="5">
        <v>100</v>
      </c>
      <c r="E1341" s="2" t="s">
        <v>13</v>
      </c>
      <c r="F1341" s="193" t="s">
        <v>12</v>
      </c>
      <c r="G1341" s="197">
        <f>G186+G571+G956</f>
        <v>74642</v>
      </c>
      <c r="H1341" s="197">
        <f>H186+H571+H956</f>
        <v>76037</v>
      </c>
      <c r="I1341" s="197">
        <f>I186+I571+I956</f>
        <v>83517</v>
      </c>
      <c r="J1341" s="197">
        <f>J186+J571+J956</f>
        <v>76608</v>
      </c>
      <c r="K1341" s="197">
        <f>K186+K571+K956</f>
        <v>77648</v>
      </c>
      <c r="L1341" s="197">
        <f>L186+L571+L956</f>
        <v>86755</v>
      </c>
      <c r="M1341" s="197">
        <f>M186+M571+M956</f>
        <v>77515</v>
      </c>
      <c r="N1341" s="197">
        <f>N186+N571+N956</f>
        <v>74882</v>
      </c>
      <c r="O1341" s="197">
        <f>O186+O571+O956</f>
        <v>77707</v>
      </c>
      <c r="P1341" s="197">
        <f>P186+P571+P956</f>
        <v>71105</v>
      </c>
      <c r="Q1341" s="197">
        <f>Q186+Q571+Q956</f>
        <v>72923</v>
      </c>
      <c r="R1341" s="197">
        <f>R186+R571+R956</f>
        <v>72505</v>
      </c>
      <c r="S1341" s="197">
        <f t="shared" si="20"/>
        <v>921844</v>
      </c>
      <c r="T1341" s="237"/>
      <c r="U1341" s="238"/>
    </row>
    <row r="1342" spans="1:21" ht="12.75">
      <c r="A1342" s="2" t="s">
        <v>7</v>
      </c>
      <c r="B1342" s="61" t="s">
        <v>237</v>
      </c>
      <c r="C1342" s="4">
        <v>1</v>
      </c>
      <c r="D1342" s="5">
        <v>100</v>
      </c>
      <c r="E1342" s="2" t="s">
        <v>11</v>
      </c>
      <c r="F1342" s="193" t="s">
        <v>12</v>
      </c>
      <c r="G1342" s="197">
        <f>G187+G572+G957</f>
        <v>7723</v>
      </c>
      <c r="H1342" s="197">
        <f>H187+H572+H957</f>
        <v>7815</v>
      </c>
      <c r="I1342" s="197">
        <f>I187+I572+I957</f>
        <v>7694</v>
      </c>
      <c r="J1342" s="197">
        <f>J187+J572+J957</f>
        <v>8463</v>
      </c>
      <c r="K1342" s="197">
        <f>K187+K572+K957</f>
        <v>7741</v>
      </c>
      <c r="L1342" s="197">
        <f>L187+L572+L957</f>
        <v>7240</v>
      </c>
      <c r="M1342" s="197">
        <f>M187+M572+M957</f>
        <v>7728</v>
      </c>
      <c r="N1342" s="197">
        <f>N187+N572+N957</f>
        <v>8258</v>
      </c>
      <c r="O1342" s="197">
        <f>O187+O572+O957</f>
        <v>7385</v>
      </c>
      <c r="P1342" s="197">
        <f>P187+P572+P957</f>
        <v>8023</v>
      </c>
      <c r="Q1342" s="197">
        <f>Q187+Q572+Q957</f>
        <v>8682</v>
      </c>
      <c r="R1342" s="197">
        <f>R187+R572+R957</f>
        <v>7713</v>
      </c>
      <c r="S1342" s="197">
        <f t="shared" si="20"/>
        <v>94465</v>
      </c>
      <c r="T1342" s="237"/>
      <c r="U1342" s="238"/>
    </row>
    <row r="1343" spans="1:21" ht="12.75">
      <c r="A1343" s="2" t="s">
        <v>7</v>
      </c>
      <c r="B1343" s="61" t="s">
        <v>237</v>
      </c>
      <c r="C1343" s="4">
        <v>1</v>
      </c>
      <c r="D1343" s="5">
        <v>250</v>
      </c>
      <c r="E1343" s="2" t="s">
        <v>14</v>
      </c>
      <c r="F1343" s="193" t="s">
        <v>12</v>
      </c>
      <c r="G1343" s="197">
        <f>G188+G573+G958</f>
        <v>315</v>
      </c>
      <c r="H1343" s="197">
        <f>H188+H573+H958</f>
        <v>190</v>
      </c>
      <c r="I1343" s="197">
        <f>I188+I573+I958</f>
        <v>100</v>
      </c>
      <c r="J1343" s="197">
        <f>J188+J573+J958</f>
        <v>117</v>
      </c>
      <c r="K1343" s="197">
        <f>K188+K573+K958</f>
        <v>232</v>
      </c>
      <c r="L1343" s="197">
        <f>L188+L573+L958</f>
        <v>381</v>
      </c>
      <c r="M1343" s="197">
        <f>M188+M573+M958</f>
        <v>365</v>
      </c>
      <c r="N1343" s="197">
        <f>N188+N573+N958</f>
        <v>84</v>
      </c>
      <c r="O1343" s="197">
        <f>O188+O573+O958</f>
        <v>120</v>
      </c>
      <c r="P1343" s="197">
        <f>P188+P573+P958</f>
        <v>330</v>
      </c>
      <c r="Q1343" s="197">
        <f>Q188+Q573+Q958</f>
        <v>250</v>
      </c>
      <c r="R1343" s="197">
        <f>R188+R573+R958</f>
        <v>58</v>
      </c>
      <c r="S1343" s="197">
        <f t="shared" si="20"/>
        <v>2542</v>
      </c>
      <c r="T1343" s="237"/>
      <c r="U1343" s="238"/>
    </row>
    <row r="1344" spans="1:21" ht="12.75">
      <c r="A1344" s="2" t="s">
        <v>149</v>
      </c>
      <c r="B1344" s="61" t="s">
        <v>237</v>
      </c>
      <c r="C1344" s="4">
        <v>1</v>
      </c>
      <c r="D1344" s="5">
        <v>100</v>
      </c>
      <c r="E1344" s="2" t="s">
        <v>13</v>
      </c>
      <c r="F1344" s="193" t="s">
        <v>12</v>
      </c>
      <c r="G1344" s="197">
        <f>G189+G574+G959</f>
        <v>79331</v>
      </c>
      <c r="H1344" s="197">
        <f>H189+H574+H959</f>
        <v>81674</v>
      </c>
      <c r="I1344" s="197">
        <f>I189+I574+I959</f>
        <v>95685</v>
      </c>
      <c r="J1344" s="197">
        <f>J189+J574+J959</f>
        <v>93906</v>
      </c>
      <c r="K1344" s="197">
        <f>K189+K574+K959</f>
        <v>84626</v>
      </c>
      <c r="L1344" s="197">
        <f>L189+L574+L959</f>
        <v>102199</v>
      </c>
      <c r="M1344" s="197">
        <f>M189+M574+M959</f>
        <v>92086</v>
      </c>
      <c r="N1344" s="197">
        <f>N189+N574+N959</f>
        <v>94378</v>
      </c>
      <c r="O1344" s="197">
        <f>O189+O574+O959</f>
        <v>106359.12</v>
      </c>
      <c r="P1344" s="197">
        <f>P189+P574+P959</f>
        <v>100093</v>
      </c>
      <c r="Q1344" s="197">
        <f>Q189+Q574+Q959</f>
        <v>105494</v>
      </c>
      <c r="R1344" s="197">
        <f>R189+R574+R959</f>
        <v>108134</v>
      </c>
      <c r="S1344" s="197">
        <f t="shared" si="20"/>
        <v>1143965.12</v>
      </c>
      <c r="T1344" s="237"/>
      <c r="U1344" s="238"/>
    </row>
    <row r="1345" spans="1:21" ht="12.75">
      <c r="A1345" s="2" t="s">
        <v>149</v>
      </c>
      <c r="B1345" s="61" t="s">
        <v>237</v>
      </c>
      <c r="C1345" s="4">
        <v>1</v>
      </c>
      <c r="D1345" s="5">
        <v>100</v>
      </c>
      <c r="E1345" s="2" t="s">
        <v>150</v>
      </c>
      <c r="F1345" s="193" t="s">
        <v>12</v>
      </c>
      <c r="G1345" s="197">
        <f>G190+G575+G960</f>
        <v>48578</v>
      </c>
      <c r="H1345" s="197">
        <f>H190+H575+H960</f>
        <v>53262</v>
      </c>
      <c r="I1345" s="197">
        <f>I190+I575+I960</f>
        <v>58484</v>
      </c>
      <c r="J1345" s="197">
        <f>J190+J575+J960</f>
        <v>57708</v>
      </c>
      <c r="K1345" s="197">
        <f>K190+K575+K960</f>
        <v>52881</v>
      </c>
      <c r="L1345" s="197">
        <f>L190+L575+L960</f>
        <v>68012</v>
      </c>
      <c r="M1345" s="197">
        <f>M190+M575+M960</f>
        <v>62549</v>
      </c>
      <c r="N1345" s="197">
        <f>N190+N575+N960</f>
        <v>65110</v>
      </c>
      <c r="O1345" s="197">
        <f>O190+O575+O960</f>
        <v>69771</v>
      </c>
      <c r="P1345" s="197">
        <f>P190+P575+P960</f>
        <v>64202</v>
      </c>
      <c r="Q1345" s="197">
        <f>Q190+Q575+Q960</f>
        <v>70480</v>
      </c>
      <c r="R1345" s="197">
        <f>R190+R575+R960</f>
        <v>69474</v>
      </c>
      <c r="S1345" s="197">
        <f t="shared" si="20"/>
        <v>740511</v>
      </c>
      <c r="T1345" s="237"/>
      <c r="U1345" s="238"/>
    </row>
    <row r="1346" spans="1:21" ht="12.75">
      <c r="A1346" s="2" t="s">
        <v>149</v>
      </c>
      <c r="B1346" s="61" t="s">
        <v>237</v>
      </c>
      <c r="C1346" s="4">
        <v>1</v>
      </c>
      <c r="D1346" s="5">
        <v>100</v>
      </c>
      <c r="E1346" s="2" t="s">
        <v>11</v>
      </c>
      <c r="F1346" s="193" t="s">
        <v>12</v>
      </c>
      <c r="G1346" s="197">
        <f>G191+G576+G961</f>
        <v>46567</v>
      </c>
      <c r="H1346" s="197">
        <f>H191+H576+H961</f>
        <v>50376</v>
      </c>
      <c r="I1346" s="197">
        <f>I191+I576+I961</f>
        <v>54646</v>
      </c>
      <c r="J1346" s="197">
        <f>J191+J576+J961</f>
        <v>61512</v>
      </c>
      <c r="K1346" s="197">
        <f>K191+K576+K961</f>
        <v>59897</v>
      </c>
      <c r="L1346" s="197">
        <f>L191+L576+L961</f>
        <v>72649</v>
      </c>
      <c r="M1346" s="197">
        <f>M191+M576+M961</f>
        <v>72745</v>
      </c>
      <c r="N1346" s="197">
        <f>N191+N576+N961</f>
        <v>72961</v>
      </c>
      <c r="O1346" s="197">
        <f>O191+O576+O961</f>
        <v>76673</v>
      </c>
      <c r="P1346" s="197">
        <f>P191+P576+P961</f>
        <v>74808</v>
      </c>
      <c r="Q1346" s="197">
        <f>Q191+Q576+Q961</f>
        <v>82666</v>
      </c>
      <c r="R1346" s="197">
        <f>R191+R576+R961</f>
        <v>76406</v>
      </c>
      <c r="S1346" s="197">
        <f t="shared" si="20"/>
        <v>801906</v>
      </c>
      <c r="T1346" s="237"/>
      <c r="U1346" s="238"/>
    </row>
    <row r="1347" spans="1:21" ht="12.75">
      <c r="A1347" s="2" t="s">
        <v>137</v>
      </c>
      <c r="B1347" s="61" t="s">
        <v>237</v>
      </c>
      <c r="C1347" s="4">
        <v>1</v>
      </c>
      <c r="D1347" s="5">
        <v>30</v>
      </c>
      <c r="E1347" s="2" t="s">
        <v>59</v>
      </c>
      <c r="F1347" s="193" t="s">
        <v>12</v>
      </c>
      <c r="G1347" s="197">
        <f>G192+G577+G962</f>
        <v>0</v>
      </c>
      <c r="H1347" s="197">
        <f>H192+H577+H962</f>
        <v>0</v>
      </c>
      <c r="I1347" s="197">
        <f>I192+I577+I962</f>
        <v>0</v>
      </c>
      <c r="J1347" s="197">
        <f>J192+J577+J962</f>
        <v>0</v>
      </c>
      <c r="K1347" s="197">
        <f>K192+K577+K962</f>
        <v>0</v>
      </c>
      <c r="L1347" s="197">
        <f>L192+L577+L962</f>
        <v>0</v>
      </c>
      <c r="M1347" s="197">
        <f>M192+M577+M962</f>
        <v>0</v>
      </c>
      <c r="N1347" s="197">
        <f>N192+N577+N962</f>
        <v>0</v>
      </c>
      <c r="O1347" s="197">
        <f>O192+O577+O962</f>
        <v>0</v>
      </c>
      <c r="P1347" s="197">
        <f>P192+P577+P962</f>
        <v>0</v>
      </c>
      <c r="Q1347" s="197">
        <f>Q192+Q577+Q962</f>
        <v>0</v>
      </c>
      <c r="R1347" s="197">
        <f>R192+R577+R962</f>
        <v>30</v>
      </c>
      <c r="S1347" s="197">
        <f t="shared" si="20"/>
        <v>30</v>
      </c>
      <c r="T1347" s="237"/>
      <c r="U1347" s="238"/>
    </row>
    <row r="1348" spans="1:21" ht="12.75">
      <c r="A1348" s="2" t="s">
        <v>137</v>
      </c>
      <c r="B1348" s="61" t="s">
        <v>237</v>
      </c>
      <c r="C1348" s="4">
        <v>1</v>
      </c>
      <c r="D1348" s="5">
        <v>100</v>
      </c>
      <c r="E1348" s="2" t="s">
        <v>55</v>
      </c>
      <c r="F1348" s="193" t="s">
        <v>12</v>
      </c>
      <c r="G1348" s="197">
        <f>G193+G578+G963</f>
        <v>30466</v>
      </c>
      <c r="H1348" s="197">
        <f>H193+H578+H963</f>
        <v>27692</v>
      </c>
      <c r="I1348" s="197">
        <f>I193+I578+I963</f>
        <v>27163</v>
      </c>
      <c r="J1348" s="197">
        <f>J193+J578+J963</f>
        <v>27106</v>
      </c>
      <c r="K1348" s="197">
        <f>K193+K578+K963</f>
        <v>26850</v>
      </c>
      <c r="L1348" s="197">
        <f>L193+L578+L963</f>
        <v>32381</v>
      </c>
      <c r="M1348" s="197">
        <f>M193+M578+M963</f>
        <v>30570</v>
      </c>
      <c r="N1348" s="197">
        <f>N193+N578+N963</f>
        <v>32943</v>
      </c>
      <c r="O1348" s="197">
        <f>O193+O578+O963</f>
        <v>34843</v>
      </c>
      <c r="P1348" s="197">
        <f>P193+P578+P963</f>
        <v>34017</v>
      </c>
      <c r="Q1348" s="197">
        <f>Q193+Q578+Q963</f>
        <v>33717</v>
      </c>
      <c r="R1348" s="197">
        <f>R193+R578+R963</f>
        <v>33464</v>
      </c>
      <c r="S1348" s="197">
        <f t="shared" si="20"/>
        <v>371212</v>
      </c>
      <c r="T1348" s="237"/>
      <c r="U1348" s="238"/>
    </row>
    <row r="1349" spans="1:21" ht="12.75">
      <c r="A1349" s="2" t="s">
        <v>137</v>
      </c>
      <c r="B1349" s="61" t="s">
        <v>237</v>
      </c>
      <c r="C1349" s="4">
        <v>1</v>
      </c>
      <c r="D1349" s="5">
        <v>100</v>
      </c>
      <c r="E1349" s="2" t="s">
        <v>59</v>
      </c>
      <c r="F1349" s="193" t="s">
        <v>12</v>
      </c>
      <c r="G1349" s="197">
        <f>G194+G579+G964</f>
        <v>52934</v>
      </c>
      <c r="H1349" s="197">
        <f>H194+H579+H964</f>
        <v>54949</v>
      </c>
      <c r="I1349" s="197">
        <f>I194+I579+I964</f>
        <v>60138</v>
      </c>
      <c r="J1349" s="197">
        <f>J194+J579+J964</f>
        <v>56557</v>
      </c>
      <c r="K1349" s="197">
        <f>K194+K579+K964</f>
        <v>55548</v>
      </c>
      <c r="L1349" s="197">
        <f>L194+L579+L964</f>
        <v>61801</v>
      </c>
      <c r="M1349" s="197">
        <f>M194+M579+M964</f>
        <v>56570</v>
      </c>
      <c r="N1349" s="197">
        <f>N194+N579+N964</f>
        <v>58165</v>
      </c>
      <c r="O1349" s="197">
        <f>O194+O579+O964</f>
        <v>62961</v>
      </c>
      <c r="P1349" s="197">
        <f>P194+P579+P964</f>
        <v>62587</v>
      </c>
      <c r="Q1349" s="197">
        <f>Q194+Q579+Q964</f>
        <v>67397</v>
      </c>
      <c r="R1349" s="197">
        <f>R194+R579+R964</f>
        <v>70624</v>
      </c>
      <c r="S1349" s="197">
        <f t="shared" si="20"/>
        <v>720231</v>
      </c>
      <c r="T1349" s="237"/>
      <c r="U1349" s="238"/>
    </row>
    <row r="1350" spans="1:21" ht="12.75">
      <c r="A1350" s="2" t="s">
        <v>137</v>
      </c>
      <c r="B1350" s="61" t="s">
        <v>237</v>
      </c>
      <c r="C1350" s="4">
        <v>1</v>
      </c>
      <c r="D1350" s="5">
        <v>120</v>
      </c>
      <c r="E1350" s="2" t="s">
        <v>59</v>
      </c>
      <c r="F1350" s="193" t="s">
        <v>12</v>
      </c>
      <c r="G1350" s="197">
        <f>G195+G580+G965</f>
        <v>0</v>
      </c>
      <c r="H1350" s="197">
        <f>H195+H580+H965</f>
        <v>0</v>
      </c>
      <c r="I1350" s="197">
        <f>I195+I580+I965</f>
        <v>0</v>
      </c>
      <c r="J1350" s="197">
        <f>J195+J580+J965</f>
        <v>0</v>
      </c>
      <c r="K1350" s="197">
        <f>K195+K580+K965</f>
        <v>0</v>
      </c>
      <c r="L1350" s="197">
        <f>L195+L580+L965</f>
        <v>0</v>
      </c>
      <c r="M1350" s="197">
        <f>M195+M580+M965</f>
        <v>0</v>
      </c>
      <c r="N1350" s="197">
        <f>N195+N580+N965</f>
        <v>0</v>
      </c>
      <c r="O1350" s="197">
        <f>O195+O580+O965</f>
        <v>0</v>
      </c>
      <c r="P1350" s="197">
        <f>P195+P580+P965</f>
        <v>90</v>
      </c>
      <c r="Q1350" s="197">
        <f>Q195+Q580+Q965</f>
        <v>90</v>
      </c>
      <c r="R1350" s="197">
        <f>R195+R580+R965</f>
        <v>60</v>
      </c>
      <c r="S1350" s="197">
        <f t="shared" si="20"/>
        <v>240</v>
      </c>
      <c r="T1350" s="237"/>
      <c r="U1350" s="238"/>
    </row>
    <row r="1351" spans="1:21" ht="12.75">
      <c r="A1351" s="2" t="s">
        <v>46</v>
      </c>
      <c r="B1351" s="61" t="s">
        <v>237</v>
      </c>
      <c r="C1351" s="4">
        <v>1</v>
      </c>
      <c r="D1351" s="5">
        <v>30</v>
      </c>
      <c r="E1351" s="2" t="s">
        <v>169</v>
      </c>
      <c r="F1351" s="193" t="s">
        <v>12</v>
      </c>
      <c r="G1351" s="197">
        <f>G196+G581+G966</f>
        <v>1590</v>
      </c>
      <c r="H1351" s="197">
        <f>H196+H581+H966</f>
        <v>1549</v>
      </c>
      <c r="I1351" s="197">
        <f>I196+I581+I966</f>
        <v>1565</v>
      </c>
      <c r="J1351" s="197">
        <f>J196+J581+J966</f>
        <v>1630</v>
      </c>
      <c r="K1351" s="197">
        <f>K196+K581+K966</f>
        <v>1893</v>
      </c>
      <c r="L1351" s="197">
        <f>L196+L581+L966</f>
        <v>1929</v>
      </c>
      <c r="M1351" s="197">
        <f>M196+M581+M966</f>
        <v>1913</v>
      </c>
      <c r="N1351" s="197">
        <f>N196+N581+N966</f>
        <v>2024</v>
      </c>
      <c r="O1351" s="197">
        <f>O196+O581+O966</f>
        <v>1926</v>
      </c>
      <c r="P1351" s="197">
        <f>P196+P581+P966</f>
        <v>1401</v>
      </c>
      <c r="Q1351" s="197">
        <f>Q196+Q581+Q966</f>
        <v>2255</v>
      </c>
      <c r="R1351" s="197">
        <f>R196+R581+R966</f>
        <v>1350</v>
      </c>
      <c r="S1351" s="197">
        <f t="shared" si="20"/>
        <v>21025</v>
      </c>
      <c r="T1351" s="237"/>
      <c r="U1351" s="238"/>
    </row>
    <row r="1352" spans="1:21" ht="12.75">
      <c r="A1352" s="2" t="s">
        <v>46</v>
      </c>
      <c r="B1352" s="61" t="s">
        <v>237</v>
      </c>
      <c r="C1352" s="4">
        <v>1</v>
      </c>
      <c r="D1352" s="5">
        <v>100</v>
      </c>
      <c r="E1352" s="2" t="s">
        <v>169</v>
      </c>
      <c r="F1352" s="193" t="s">
        <v>12</v>
      </c>
      <c r="G1352" s="197">
        <f>G197+G582+G967</f>
        <v>2381</v>
      </c>
      <c r="H1352" s="197">
        <f>H197+H582+H967</f>
        <v>1997</v>
      </c>
      <c r="I1352" s="197">
        <f>I197+I582+I967</f>
        <v>2989</v>
      </c>
      <c r="J1352" s="197">
        <f>J197+J582+J967</f>
        <v>3948</v>
      </c>
      <c r="K1352" s="197">
        <f>K197+K582+K967</f>
        <v>2540</v>
      </c>
      <c r="L1352" s="197">
        <f>L197+L582+L967</f>
        <v>3082</v>
      </c>
      <c r="M1352" s="197">
        <f>M197+M582+M967</f>
        <v>2490</v>
      </c>
      <c r="N1352" s="197">
        <f>N197+N582+N967</f>
        <v>2281</v>
      </c>
      <c r="O1352" s="197">
        <f>O197+O582+O967</f>
        <v>3398</v>
      </c>
      <c r="P1352" s="197">
        <f>P197+P582+P967</f>
        <v>2758</v>
      </c>
      <c r="Q1352" s="197">
        <f>Q197+Q582+Q967</f>
        <v>3272</v>
      </c>
      <c r="R1352" s="197">
        <f>R197+R582+R967</f>
        <v>2315</v>
      </c>
      <c r="S1352" s="197">
        <f t="shared" si="20"/>
        <v>33451</v>
      </c>
      <c r="T1352" s="237"/>
      <c r="U1352" s="238"/>
    </row>
    <row r="1353" spans="1:21" ht="12.75">
      <c r="A1353" s="2" t="s">
        <v>48</v>
      </c>
      <c r="B1353" s="61" t="s">
        <v>237</v>
      </c>
      <c r="C1353" s="4">
        <v>1</v>
      </c>
      <c r="D1353" s="5">
        <v>100</v>
      </c>
      <c r="E1353" s="2" t="s">
        <v>49</v>
      </c>
      <c r="F1353" s="193" t="s">
        <v>12</v>
      </c>
      <c r="G1353" s="197">
        <f>G198+G583+G968</f>
        <v>7878</v>
      </c>
      <c r="H1353" s="197">
        <f>H198+H583+H968</f>
        <v>7678</v>
      </c>
      <c r="I1353" s="197">
        <f>I198+I583+I968</f>
        <v>8198</v>
      </c>
      <c r="J1353" s="197">
        <f>J198+J583+J968</f>
        <v>7015</v>
      </c>
      <c r="K1353" s="197">
        <f>K198+K583+K968</f>
        <v>6074</v>
      </c>
      <c r="L1353" s="197">
        <f>L198+L583+L968</f>
        <v>7476</v>
      </c>
      <c r="M1353" s="197">
        <f>M198+M583+M968</f>
        <v>5851</v>
      </c>
      <c r="N1353" s="197">
        <f>N198+N583+N968</f>
        <v>5395</v>
      </c>
      <c r="O1353" s="197">
        <f>O198+O583+O968</f>
        <v>6760</v>
      </c>
      <c r="P1353" s="197">
        <f>P198+P583+P968</f>
        <v>5681</v>
      </c>
      <c r="Q1353" s="197">
        <f>Q198+Q583+Q968</f>
        <v>6552</v>
      </c>
      <c r="R1353" s="197">
        <f>R198+R583+R968</f>
        <v>5708</v>
      </c>
      <c r="S1353" s="197">
        <f t="shared" si="20"/>
        <v>80266</v>
      </c>
      <c r="T1353" s="237"/>
      <c r="U1353" s="238"/>
    </row>
    <row r="1354" spans="1:21" ht="12.75">
      <c r="A1354" s="2" t="s">
        <v>158</v>
      </c>
      <c r="B1354" s="61" t="s">
        <v>237</v>
      </c>
      <c r="C1354" s="4">
        <v>1</v>
      </c>
      <c r="D1354" s="5">
        <v>100</v>
      </c>
      <c r="E1354" s="2" t="s">
        <v>159</v>
      </c>
      <c r="F1354" s="193" t="s">
        <v>12</v>
      </c>
      <c r="G1354" s="197">
        <f>G199+G584+G969</f>
        <v>60</v>
      </c>
      <c r="H1354" s="197">
        <f>H199+H584+H969</f>
        <v>0</v>
      </c>
      <c r="I1354" s="197">
        <f>I199+I584+I969</f>
        <v>0</v>
      </c>
      <c r="J1354" s="197">
        <f>J199+J584+J969</f>
        <v>0</v>
      </c>
      <c r="K1354" s="197">
        <f>K199+K584+K969</f>
        <v>0</v>
      </c>
      <c r="L1354" s="197">
        <f>L199+L584+L969</f>
        <v>0</v>
      </c>
      <c r="M1354" s="197">
        <f>M199+M584+M969</f>
        <v>0</v>
      </c>
      <c r="N1354" s="197">
        <f>N199+N584+N969</f>
        <v>0</v>
      </c>
      <c r="O1354" s="197">
        <f>O199+O584+O969</f>
        <v>0</v>
      </c>
      <c r="P1354" s="197">
        <f>P199+P584+P969</f>
        <v>0</v>
      </c>
      <c r="Q1354" s="197">
        <f>Q199+Q584+Q969</f>
        <v>0</v>
      </c>
      <c r="R1354" s="197">
        <f>R199+R584+R969</f>
        <v>0</v>
      </c>
      <c r="S1354" s="197">
        <f t="shared" si="20"/>
        <v>60</v>
      </c>
      <c r="T1354" s="237"/>
      <c r="U1354" s="238"/>
    </row>
    <row r="1355" spans="1:21" ht="12.75">
      <c r="A1355" s="2" t="s">
        <v>178</v>
      </c>
      <c r="B1355" s="61" t="s">
        <v>237</v>
      </c>
      <c r="C1355" s="4">
        <v>1</v>
      </c>
      <c r="D1355" s="5">
        <v>100</v>
      </c>
      <c r="E1355" s="2" t="s">
        <v>179</v>
      </c>
      <c r="F1355" s="193" t="s">
        <v>12</v>
      </c>
      <c r="G1355" s="197">
        <f>G200+G585+G970</f>
        <v>4492</v>
      </c>
      <c r="H1355" s="197">
        <f>H200+H585+H970</f>
        <v>3929</v>
      </c>
      <c r="I1355" s="197">
        <f>I200+I585+I970</f>
        <v>4150</v>
      </c>
      <c r="J1355" s="197">
        <f>J200+J585+J970</f>
        <v>4816</v>
      </c>
      <c r="K1355" s="197">
        <f>K200+K585+K970</f>
        <v>3277</v>
      </c>
      <c r="L1355" s="197">
        <f>L200+L585+L970</f>
        <v>5107</v>
      </c>
      <c r="M1355" s="197">
        <f>M200+M585+M970</f>
        <v>4891</v>
      </c>
      <c r="N1355" s="197">
        <f>N200+N585+N970</f>
        <v>4753</v>
      </c>
      <c r="O1355" s="197">
        <f>O200+O585+O970</f>
        <v>5549</v>
      </c>
      <c r="P1355" s="197">
        <f>P200+P585+P970</f>
        <v>4664</v>
      </c>
      <c r="Q1355" s="197">
        <f>Q200+Q585+Q970</f>
        <v>5218</v>
      </c>
      <c r="R1355" s="197">
        <f>R200+R585+R970</f>
        <v>3774</v>
      </c>
      <c r="S1355" s="197">
        <f t="shared" si="20"/>
        <v>54620</v>
      </c>
      <c r="T1355" s="237"/>
      <c r="U1355" s="238"/>
    </row>
    <row r="1356" spans="1:21" ht="12.75">
      <c r="A1356" s="2" t="s">
        <v>184</v>
      </c>
      <c r="B1356" s="61" t="s">
        <v>237</v>
      </c>
      <c r="C1356" s="4">
        <v>1</v>
      </c>
      <c r="D1356" s="5">
        <v>100</v>
      </c>
      <c r="E1356" s="2" t="s">
        <v>185</v>
      </c>
      <c r="F1356" s="193" t="s">
        <v>12</v>
      </c>
      <c r="G1356" s="197">
        <f>G201+G586+G971</f>
        <v>0</v>
      </c>
      <c r="H1356" s="197">
        <f>H201+H586+H971</f>
        <v>0</v>
      </c>
      <c r="I1356" s="197">
        <f>I201+I586+I971</f>
        <v>100</v>
      </c>
      <c r="J1356" s="197">
        <f>J201+J586+J971</f>
        <v>0</v>
      </c>
      <c r="K1356" s="197">
        <f>K201+K586+K971</f>
        <v>0</v>
      </c>
      <c r="L1356" s="197">
        <f>L201+L586+L971</f>
        <v>0</v>
      </c>
      <c r="M1356" s="197">
        <f>M201+M586+M971</f>
        <v>0</v>
      </c>
      <c r="N1356" s="197">
        <f>N201+N586+N971</f>
        <v>0</v>
      </c>
      <c r="O1356" s="197">
        <f>O201+O586+O971</f>
        <v>0</v>
      </c>
      <c r="P1356" s="197">
        <f>P201+P586+P971</f>
        <v>0</v>
      </c>
      <c r="Q1356" s="197">
        <f>Q201+Q586+Q971</f>
        <v>0</v>
      </c>
      <c r="R1356" s="197">
        <f>R201+R586+R971</f>
        <v>0</v>
      </c>
      <c r="S1356" s="197">
        <f t="shared" si="20"/>
        <v>100</v>
      </c>
      <c r="T1356" s="237"/>
      <c r="U1356" s="238"/>
    </row>
    <row r="1357" spans="1:21" ht="12.75">
      <c r="A1357" s="2" t="s">
        <v>182</v>
      </c>
      <c r="B1357" s="61" t="s">
        <v>237</v>
      </c>
      <c r="C1357" s="4">
        <v>1</v>
      </c>
      <c r="D1357" s="5">
        <v>100</v>
      </c>
      <c r="E1357" s="2" t="s">
        <v>183</v>
      </c>
      <c r="F1357" s="193" t="s">
        <v>12</v>
      </c>
      <c r="G1357" s="197">
        <f>G202+G587+G972</f>
        <v>0</v>
      </c>
      <c r="H1357" s="197">
        <f>H202+H587+H972</f>
        <v>0</v>
      </c>
      <c r="I1357" s="197">
        <f>I202+I587+I972</f>
        <v>0</v>
      </c>
      <c r="J1357" s="197">
        <f>J202+J587+J972</f>
        <v>28</v>
      </c>
      <c r="K1357" s="197">
        <f>K202+K587+K972</f>
        <v>21</v>
      </c>
      <c r="L1357" s="197">
        <f>L202+L587+L972</f>
        <v>0</v>
      </c>
      <c r="M1357" s="197">
        <f>M202+M587+M972</f>
        <v>0</v>
      </c>
      <c r="N1357" s="197">
        <f>N202+N587+N972</f>
        <v>0</v>
      </c>
      <c r="O1357" s="197">
        <f>O202+O587+O972</f>
        <v>0</v>
      </c>
      <c r="P1357" s="197">
        <f>P202+P587+P972</f>
        <v>0</v>
      </c>
      <c r="Q1357" s="197">
        <f>Q202+Q587+Q972</f>
        <v>0</v>
      </c>
      <c r="R1357" s="197">
        <f>R202+R587+R972</f>
        <v>0</v>
      </c>
      <c r="S1357" s="197">
        <f t="shared" si="20"/>
        <v>49</v>
      </c>
      <c r="T1357" s="237"/>
      <c r="U1357" s="238"/>
    </row>
    <row r="1358" spans="1:21" ht="12.75">
      <c r="A1358" s="2" t="s">
        <v>163</v>
      </c>
      <c r="B1358" s="61" t="s">
        <v>237</v>
      </c>
      <c r="C1358" s="4">
        <v>1</v>
      </c>
      <c r="D1358" s="5">
        <v>100</v>
      </c>
      <c r="E1358" s="2" t="s">
        <v>29</v>
      </c>
      <c r="F1358" s="193" t="s">
        <v>12</v>
      </c>
      <c r="G1358" s="197">
        <f>G203+G588+G973</f>
        <v>0</v>
      </c>
      <c r="H1358" s="197">
        <f>H203+H588+H973</f>
        <v>0</v>
      </c>
      <c r="I1358" s="197">
        <f>I203+I588+I973</f>
        <v>0</v>
      </c>
      <c r="J1358" s="197">
        <f>J203+J588+J973</f>
        <v>0</v>
      </c>
      <c r="K1358" s="197">
        <f>K203+K588+K973</f>
        <v>360</v>
      </c>
      <c r="L1358" s="197">
        <f>L203+L588+L973</f>
        <v>0</v>
      </c>
      <c r="M1358" s="197">
        <f>M203+M588+M973</f>
        <v>0</v>
      </c>
      <c r="N1358" s="197">
        <f>N203+N588+N973</f>
        <v>0</v>
      </c>
      <c r="O1358" s="197">
        <f>O203+O588+O973</f>
        <v>0</v>
      </c>
      <c r="P1358" s="197">
        <f>P203+P588+P973</f>
        <v>0</v>
      </c>
      <c r="Q1358" s="197">
        <f>Q203+Q588+Q973</f>
        <v>0</v>
      </c>
      <c r="R1358" s="197">
        <f>R203+R588+R973</f>
        <v>615</v>
      </c>
      <c r="S1358" s="197">
        <f t="shared" si="20"/>
        <v>975</v>
      </c>
      <c r="T1358" s="237"/>
      <c r="U1358" s="238"/>
    </row>
    <row r="1359" spans="1:21" ht="12.75">
      <c r="A1359" s="2" t="s">
        <v>15</v>
      </c>
      <c r="B1359" s="61" t="s">
        <v>237</v>
      </c>
      <c r="C1359" s="4">
        <v>1</v>
      </c>
      <c r="D1359" s="5">
        <v>12</v>
      </c>
      <c r="E1359" s="2" t="s">
        <v>55</v>
      </c>
      <c r="F1359" s="193" t="s">
        <v>62</v>
      </c>
      <c r="G1359" s="197">
        <f>G204+G589+G974</f>
        <v>0</v>
      </c>
      <c r="H1359" s="197">
        <f>H204+H589+H974</f>
        <v>0</v>
      </c>
      <c r="I1359" s="197">
        <f>I204+I589+I974</f>
        <v>1</v>
      </c>
      <c r="J1359" s="197">
        <f>J204+J589+J974</f>
        <v>0</v>
      </c>
      <c r="K1359" s="197">
        <f>K204+K589+K974</f>
        <v>12</v>
      </c>
      <c r="L1359" s="197">
        <f>L204+L589+L974</f>
        <v>0</v>
      </c>
      <c r="M1359" s="197">
        <f>M204+M589+M974</f>
        <v>0</v>
      </c>
      <c r="N1359" s="197">
        <f>N204+N589+N974</f>
        <v>30</v>
      </c>
      <c r="O1359" s="197">
        <f>O204+O589+O974</f>
        <v>0</v>
      </c>
      <c r="P1359" s="197">
        <f>P204+P589+P974</f>
        <v>30</v>
      </c>
      <c r="Q1359" s="197">
        <f>Q204+Q589+Q974</f>
        <v>30</v>
      </c>
      <c r="R1359" s="197">
        <f>R204+R589+R974</f>
        <v>20</v>
      </c>
      <c r="S1359" s="197">
        <f t="shared" si="20"/>
        <v>123</v>
      </c>
      <c r="T1359" s="237"/>
      <c r="U1359" s="238"/>
    </row>
    <row r="1360" spans="1:21" ht="12.75">
      <c r="A1360" s="2" t="s">
        <v>15</v>
      </c>
      <c r="B1360" s="61" t="s">
        <v>237</v>
      </c>
      <c r="C1360" s="4">
        <v>1</v>
      </c>
      <c r="D1360" s="5">
        <v>12</v>
      </c>
      <c r="E1360" s="2" t="s">
        <v>59</v>
      </c>
      <c r="F1360" s="193" t="s">
        <v>62</v>
      </c>
      <c r="G1360" s="197">
        <f>G205+G590+G975</f>
        <v>0</v>
      </c>
      <c r="H1360" s="197">
        <f>H205+H590+H975</f>
        <v>46</v>
      </c>
      <c r="I1360" s="197">
        <f>I205+I590+I975</f>
        <v>0</v>
      </c>
      <c r="J1360" s="197">
        <f>J205+J590+J975</f>
        <v>0</v>
      </c>
      <c r="K1360" s="197">
        <f>K205+K590+K975</f>
        <v>0</v>
      </c>
      <c r="L1360" s="197">
        <f>L205+L590+L975</f>
        <v>10</v>
      </c>
      <c r="M1360" s="197">
        <f>M205+M590+M975</f>
        <v>0</v>
      </c>
      <c r="N1360" s="197">
        <f>N205+N590+N975</f>
        <v>0</v>
      </c>
      <c r="O1360" s="197">
        <f>O205+O590+O975</f>
        <v>0</v>
      </c>
      <c r="P1360" s="197">
        <f>P205+P590+P975</f>
        <v>44</v>
      </c>
      <c r="Q1360" s="197">
        <f>Q205+Q590+Q975</f>
        <v>0</v>
      </c>
      <c r="R1360" s="197">
        <f>R205+R590+R975</f>
        <v>0</v>
      </c>
      <c r="S1360" s="197">
        <f t="shared" si="20"/>
        <v>100</v>
      </c>
      <c r="T1360" s="237"/>
      <c r="U1360" s="238"/>
    </row>
    <row r="1361" spans="1:21" ht="12.75">
      <c r="A1361" s="2" t="s">
        <v>15</v>
      </c>
      <c r="B1361" s="61" t="s">
        <v>237</v>
      </c>
      <c r="C1361" s="4">
        <v>1</v>
      </c>
      <c r="D1361" s="5">
        <v>12</v>
      </c>
      <c r="E1361" s="2" t="s">
        <v>22</v>
      </c>
      <c r="F1361" s="193" t="s">
        <v>62</v>
      </c>
      <c r="G1361" s="197">
        <f>G206+G591+G976</f>
        <v>216</v>
      </c>
      <c r="H1361" s="197">
        <f>H206+H591+H976</f>
        <v>90</v>
      </c>
      <c r="I1361" s="197">
        <f>I206+I591+I976</f>
        <v>156</v>
      </c>
      <c r="J1361" s="197">
        <f>J206+J591+J976</f>
        <v>90</v>
      </c>
      <c r="K1361" s="197">
        <f>K206+K591+K976</f>
        <v>132</v>
      </c>
      <c r="L1361" s="197">
        <f>L206+L591+L976</f>
        <v>96</v>
      </c>
      <c r="M1361" s="197">
        <f>M206+M591+M976</f>
        <v>150</v>
      </c>
      <c r="N1361" s="197">
        <f>N206+N591+N976</f>
        <v>228</v>
      </c>
      <c r="O1361" s="197">
        <f>O206+O591+O976</f>
        <v>630</v>
      </c>
      <c r="P1361" s="197">
        <f>P206+P591+P976</f>
        <v>60</v>
      </c>
      <c r="Q1361" s="197">
        <f>Q206+Q591+Q976</f>
        <v>588</v>
      </c>
      <c r="R1361" s="197">
        <f>R206+R591+R976</f>
        <v>774</v>
      </c>
      <c r="S1361" s="197">
        <f t="shared" si="20"/>
        <v>3210</v>
      </c>
      <c r="T1361" s="237"/>
      <c r="U1361" s="238"/>
    </row>
    <row r="1362" spans="1:21" ht="12.75">
      <c r="A1362" s="2" t="s">
        <v>28</v>
      </c>
      <c r="B1362" s="61" t="s">
        <v>237</v>
      </c>
      <c r="C1362" s="4">
        <v>1</v>
      </c>
      <c r="D1362" s="5">
        <v>6</v>
      </c>
      <c r="E1362" s="2" t="s">
        <v>157</v>
      </c>
      <c r="F1362" s="193" t="s">
        <v>62</v>
      </c>
      <c r="G1362" s="197">
        <f>G207+G592+G977</f>
        <v>184</v>
      </c>
      <c r="H1362" s="197">
        <f>H207+H592+H977</f>
        <v>340</v>
      </c>
      <c r="I1362" s="197">
        <f>I207+I592+I977</f>
        <v>202</v>
      </c>
      <c r="J1362" s="197">
        <f>J207+J592+J977</f>
        <v>300</v>
      </c>
      <c r="K1362" s="197">
        <f>K207+K592+K977</f>
        <v>344</v>
      </c>
      <c r="L1362" s="197">
        <f>L207+L592+L977</f>
        <v>316</v>
      </c>
      <c r="M1362" s="197">
        <f>M207+M592+M977</f>
        <v>420</v>
      </c>
      <c r="N1362" s="197">
        <f>N207+N592+N977</f>
        <v>268</v>
      </c>
      <c r="O1362" s="197">
        <f>O207+O592+O977</f>
        <v>350</v>
      </c>
      <c r="P1362" s="197">
        <f>P207+P592+P977</f>
        <v>253</v>
      </c>
      <c r="Q1362" s="197">
        <f>Q207+Q592+Q977</f>
        <v>395</v>
      </c>
      <c r="R1362" s="197">
        <f>R207+R592+R977</f>
        <v>352</v>
      </c>
      <c r="S1362" s="197">
        <f t="shared" si="20"/>
        <v>3724</v>
      </c>
      <c r="T1362" s="237"/>
      <c r="U1362" s="238"/>
    </row>
    <row r="1363" spans="1:21" ht="12.75">
      <c r="A1363" s="2" t="s">
        <v>60</v>
      </c>
      <c r="B1363" s="61" t="s">
        <v>237</v>
      </c>
      <c r="C1363" s="4">
        <v>1</v>
      </c>
      <c r="D1363" s="5">
        <v>12</v>
      </c>
      <c r="E1363" s="2" t="s">
        <v>61</v>
      </c>
      <c r="F1363" s="193" t="s">
        <v>62</v>
      </c>
      <c r="G1363" s="197">
        <f>G208+G593+G978</f>
        <v>498</v>
      </c>
      <c r="H1363" s="197">
        <f>H208+H593+H978</f>
        <v>315</v>
      </c>
      <c r="I1363" s="197">
        <f>I208+I593+I978</f>
        <v>153</v>
      </c>
      <c r="J1363" s="197">
        <f>J208+J593+J978</f>
        <v>141</v>
      </c>
      <c r="K1363" s="197">
        <f>K208+K593+K978</f>
        <v>161</v>
      </c>
      <c r="L1363" s="197">
        <f>L208+L593+L978</f>
        <v>227</v>
      </c>
      <c r="M1363" s="197">
        <f>M208+M593+M978</f>
        <v>333</v>
      </c>
      <c r="N1363" s="197">
        <f>N208+N593+N978</f>
        <v>159</v>
      </c>
      <c r="O1363" s="197">
        <f>O208+O593+O978</f>
        <v>80</v>
      </c>
      <c r="P1363" s="197">
        <f>P208+P593+P978</f>
        <v>513</v>
      </c>
      <c r="Q1363" s="197">
        <f>Q208+Q593+Q978</f>
        <v>324</v>
      </c>
      <c r="R1363" s="197">
        <f>R208+R593+R978</f>
        <v>297</v>
      </c>
      <c r="S1363" s="197">
        <f t="shared" si="20"/>
        <v>3201</v>
      </c>
      <c r="T1363" s="237"/>
      <c r="U1363" s="238"/>
    </row>
    <row r="1364" spans="1:21" ht="12.75">
      <c r="A1364" s="2" t="s">
        <v>60</v>
      </c>
      <c r="B1364" s="61" t="s">
        <v>237</v>
      </c>
      <c r="C1364" s="4">
        <v>1</v>
      </c>
      <c r="D1364" s="5">
        <v>12</v>
      </c>
      <c r="E1364" s="2" t="s">
        <v>85</v>
      </c>
      <c r="F1364" s="193" t="s">
        <v>62</v>
      </c>
      <c r="G1364" s="197">
        <f>G209+G594+G979</f>
        <v>605</v>
      </c>
      <c r="H1364" s="197">
        <f>H209+H594+H979</f>
        <v>709</v>
      </c>
      <c r="I1364" s="197">
        <f>I209+I594+I979</f>
        <v>522</v>
      </c>
      <c r="J1364" s="197">
        <f>J209+J594+J979</f>
        <v>679</v>
      </c>
      <c r="K1364" s="197">
        <f>K209+K594+K979</f>
        <v>833</v>
      </c>
      <c r="L1364" s="197">
        <f>L209+L594+L979</f>
        <v>774</v>
      </c>
      <c r="M1364" s="197">
        <f>M209+M594+M979</f>
        <v>643</v>
      </c>
      <c r="N1364" s="197">
        <f>N209+N594+N979</f>
        <v>759</v>
      </c>
      <c r="O1364" s="197">
        <f>O209+O594+O979</f>
        <v>647</v>
      </c>
      <c r="P1364" s="197">
        <f>P209+P594+P979</f>
        <v>791</v>
      </c>
      <c r="Q1364" s="197">
        <f>Q209+Q594+Q979</f>
        <v>610</v>
      </c>
      <c r="R1364" s="197">
        <f>R209+R594+R979</f>
        <v>525</v>
      </c>
      <c r="S1364" s="197">
        <f t="shared" si="20"/>
        <v>8097</v>
      </c>
      <c r="T1364" s="237"/>
      <c r="U1364" s="238"/>
    </row>
    <row r="1365" spans="1:21" ht="12.75">
      <c r="A1365" s="2" t="s">
        <v>66</v>
      </c>
      <c r="B1365" s="61" t="s">
        <v>237</v>
      </c>
      <c r="C1365" s="4">
        <v>1</v>
      </c>
      <c r="D1365" s="5">
        <v>2.5</v>
      </c>
      <c r="E1365" s="2" t="s">
        <v>8</v>
      </c>
      <c r="F1365" s="193" t="s">
        <v>83</v>
      </c>
      <c r="G1365" s="197">
        <f>G210+G595+G980</f>
        <v>2862</v>
      </c>
      <c r="H1365" s="197">
        <f>H210+H595+H980</f>
        <v>2694</v>
      </c>
      <c r="I1365" s="197">
        <f>I210+I595+I980</f>
        <v>2916</v>
      </c>
      <c r="J1365" s="197">
        <f>J210+J595+J980</f>
        <v>2989</v>
      </c>
      <c r="K1365" s="197">
        <f>K210+K595+K980</f>
        <v>2652.5</v>
      </c>
      <c r="L1365" s="197">
        <f>L210+L595+L980</f>
        <v>3121</v>
      </c>
      <c r="M1365" s="197">
        <f>M210+M595+M980</f>
        <v>2848</v>
      </c>
      <c r="N1365" s="197">
        <f>N210+N595+N980</f>
        <v>2986</v>
      </c>
      <c r="O1365" s="197">
        <f>O210+O595+O980</f>
        <v>2947</v>
      </c>
      <c r="P1365" s="197">
        <f>P210+P595+P980</f>
        <v>2853</v>
      </c>
      <c r="Q1365" s="197">
        <f>Q210+Q595+Q980</f>
        <v>3020.5</v>
      </c>
      <c r="R1365" s="197">
        <f>R210+R595+R980</f>
        <v>2858</v>
      </c>
      <c r="S1365" s="197">
        <f t="shared" si="20"/>
        <v>34747</v>
      </c>
      <c r="T1365" s="237"/>
      <c r="U1365" s="238"/>
    </row>
    <row r="1366" spans="1:21" ht="12.75">
      <c r="A1366" s="2" t="s">
        <v>93</v>
      </c>
      <c r="B1366" s="61" t="s">
        <v>237</v>
      </c>
      <c r="C1366" s="4">
        <v>1</v>
      </c>
      <c r="D1366" s="5">
        <v>30</v>
      </c>
      <c r="E1366" s="2" t="s">
        <v>11</v>
      </c>
      <c r="F1366" s="193" t="s">
        <v>109</v>
      </c>
      <c r="G1366" s="197">
        <f>G211+G596+G981</f>
        <v>30724</v>
      </c>
      <c r="H1366" s="197">
        <f>H211+H596+H981</f>
        <v>32413</v>
      </c>
      <c r="I1366" s="197">
        <f>I211+I596+I981</f>
        <v>33914</v>
      </c>
      <c r="J1366" s="197">
        <f>J211+J596+J981</f>
        <v>33561</v>
      </c>
      <c r="K1366" s="197">
        <f>K211+K596+K981</f>
        <v>30282</v>
      </c>
      <c r="L1366" s="197">
        <f>L211+L596+L981</f>
        <v>34605</v>
      </c>
      <c r="M1366" s="197">
        <f>M211+M596+M981</f>
        <v>32902</v>
      </c>
      <c r="N1366" s="197">
        <f>N211+N596+N981</f>
        <v>33914</v>
      </c>
      <c r="O1366" s="197">
        <f>O211+O596+O981</f>
        <v>32935</v>
      </c>
      <c r="P1366" s="197">
        <f>P211+P596+P981</f>
        <v>31023</v>
      </c>
      <c r="Q1366" s="197">
        <f>Q211+Q596+Q981</f>
        <v>34402</v>
      </c>
      <c r="R1366" s="197">
        <f>R211+R596+R981</f>
        <v>31531</v>
      </c>
      <c r="S1366" s="197">
        <f t="shared" si="20"/>
        <v>392206</v>
      </c>
      <c r="T1366" s="237"/>
      <c r="U1366" s="238"/>
    </row>
    <row r="1367" spans="1:21" ht="12.75">
      <c r="A1367" s="2" t="s">
        <v>93</v>
      </c>
      <c r="B1367" s="61" t="s">
        <v>237</v>
      </c>
      <c r="C1367" s="4">
        <v>1</v>
      </c>
      <c r="D1367" s="5">
        <v>30</v>
      </c>
      <c r="E1367" s="2" t="s">
        <v>82</v>
      </c>
      <c r="F1367" s="193" t="s">
        <v>109</v>
      </c>
      <c r="G1367" s="197">
        <f>G212+G597+G982</f>
        <v>53663</v>
      </c>
      <c r="H1367" s="197">
        <f>H212+H597+H982</f>
        <v>52650</v>
      </c>
      <c r="I1367" s="197">
        <f>I212+I597+I982</f>
        <v>54906</v>
      </c>
      <c r="J1367" s="197">
        <f>J212+J597+J982</f>
        <v>56740</v>
      </c>
      <c r="K1367" s="197">
        <f>K212+K597+K982</f>
        <v>50793</v>
      </c>
      <c r="L1367" s="197">
        <f>L212+L597+L982</f>
        <v>55965</v>
      </c>
      <c r="M1367" s="197">
        <f>M212+M597+M982</f>
        <v>53079</v>
      </c>
      <c r="N1367" s="197">
        <f>N212+N597+N982</f>
        <v>53823</v>
      </c>
      <c r="O1367" s="197">
        <f>O212+O597+O982</f>
        <v>51000</v>
      </c>
      <c r="P1367" s="197">
        <f>P212+P597+P982</f>
        <v>50389</v>
      </c>
      <c r="Q1367" s="197">
        <f>Q212+Q597+Q982</f>
        <v>50513</v>
      </c>
      <c r="R1367" s="197">
        <f>R212+R597+R982</f>
        <v>48894</v>
      </c>
      <c r="S1367" s="197">
        <f t="shared" si="20"/>
        <v>632415</v>
      </c>
      <c r="T1367" s="237"/>
      <c r="U1367" s="238"/>
    </row>
    <row r="1368" spans="1:21" ht="12.75">
      <c r="A1368" s="2" t="s">
        <v>93</v>
      </c>
      <c r="B1368" s="61" t="s">
        <v>237</v>
      </c>
      <c r="C1368" s="4">
        <v>1</v>
      </c>
      <c r="D1368" s="5">
        <v>30</v>
      </c>
      <c r="E1368" s="2" t="s">
        <v>110</v>
      </c>
      <c r="F1368" s="193" t="s">
        <v>109</v>
      </c>
      <c r="G1368" s="197">
        <f>G213+G598+G983</f>
        <v>35280</v>
      </c>
      <c r="H1368" s="197">
        <f>H213+H598+H983</f>
        <v>35490</v>
      </c>
      <c r="I1368" s="197">
        <f>I213+I598+I983</f>
        <v>37834</v>
      </c>
      <c r="J1368" s="197">
        <f>J213+J598+J983</f>
        <v>34774</v>
      </c>
      <c r="K1368" s="197">
        <f>K213+K598+K983</f>
        <v>33042</v>
      </c>
      <c r="L1368" s="197">
        <f>L213+L598+L983</f>
        <v>36738</v>
      </c>
      <c r="M1368" s="197">
        <f>M213+M598+M983</f>
        <v>33343</v>
      </c>
      <c r="N1368" s="197">
        <f>N213+N598+N983</f>
        <v>33685</v>
      </c>
      <c r="O1368" s="197">
        <f>O213+O598+O983</f>
        <v>32788</v>
      </c>
      <c r="P1368" s="197">
        <f>P213+P598+P983</f>
        <v>31817</v>
      </c>
      <c r="Q1368" s="197">
        <f>Q213+Q598+Q983</f>
        <v>34209</v>
      </c>
      <c r="R1368" s="197">
        <f>R213+R598+R983</f>
        <v>33254</v>
      </c>
      <c r="S1368" s="197">
        <f t="shared" si="20"/>
        <v>412254</v>
      </c>
      <c r="T1368" s="237"/>
      <c r="U1368" s="238"/>
    </row>
    <row r="1369" spans="1:21" ht="12.75">
      <c r="A1369" s="2" t="s">
        <v>75</v>
      </c>
      <c r="B1369" s="61" t="s">
        <v>237</v>
      </c>
      <c r="C1369" s="4">
        <v>1</v>
      </c>
      <c r="D1369" s="5">
        <v>1</v>
      </c>
      <c r="E1369" s="2" t="s">
        <v>76</v>
      </c>
      <c r="F1369" s="193" t="s">
        <v>77</v>
      </c>
      <c r="G1369" s="197">
        <f>G214+G599+G984</f>
        <v>20</v>
      </c>
      <c r="H1369" s="197">
        <f>H214+H599+H984</f>
        <v>30</v>
      </c>
      <c r="I1369" s="197">
        <f>I214+I599+I984</f>
        <v>0</v>
      </c>
      <c r="J1369" s="197">
        <f>J214+J599+J984</f>
        <v>0</v>
      </c>
      <c r="K1369" s="197">
        <f>K214+K599+K984</f>
        <v>20</v>
      </c>
      <c r="L1369" s="197">
        <f>L214+L599+L984</f>
        <v>0</v>
      </c>
      <c r="M1369" s="197">
        <f>M214+M599+M984</f>
        <v>0</v>
      </c>
      <c r="N1369" s="197">
        <f>N214+N599+N984</f>
        <v>0</v>
      </c>
      <c r="O1369" s="197">
        <f>O214+O599+O984</f>
        <v>0</v>
      </c>
      <c r="P1369" s="197">
        <f>P214+P599+P984</f>
        <v>0</v>
      </c>
      <c r="Q1369" s="197">
        <f>Q214+Q599+Q984</f>
        <v>0</v>
      </c>
      <c r="R1369" s="197">
        <f>R214+R599+R984</f>
        <v>0</v>
      </c>
      <c r="S1369" s="197">
        <f t="shared" si="20"/>
        <v>70</v>
      </c>
      <c r="T1369" s="237"/>
      <c r="U1369" s="238"/>
    </row>
    <row r="1370" spans="1:21" ht="12.75">
      <c r="A1370" s="2" t="s">
        <v>75</v>
      </c>
      <c r="B1370" s="61" t="s">
        <v>237</v>
      </c>
      <c r="C1370" s="4">
        <v>1</v>
      </c>
      <c r="D1370" s="5">
        <v>1</v>
      </c>
      <c r="E1370" s="2" t="s">
        <v>78</v>
      </c>
      <c r="F1370" s="193" t="s">
        <v>77</v>
      </c>
      <c r="G1370" s="197">
        <f>G215+G600+G985</f>
        <v>10</v>
      </c>
      <c r="H1370" s="197">
        <f>H215+H600+H985</f>
        <v>10</v>
      </c>
      <c r="I1370" s="197">
        <f>I215+I600+I985</f>
        <v>25</v>
      </c>
      <c r="J1370" s="197">
        <f>J215+J600+J985</f>
        <v>0</v>
      </c>
      <c r="K1370" s="197">
        <f>K215+K600+K985</f>
        <v>0</v>
      </c>
      <c r="L1370" s="197">
        <f>L215+L600+L985</f>
        <v>4</v>
      </c>
      <c r="M1370" s="197">
        <f>M215+M600+M985</f>
        <v>0</v>
      </c>
      <c r="N1370" s="197">
        <f>N215+N600+N985</f>
        <v>3</v>
      </c>
      <c r="O1370" s="197">
        <f>O215+O600+O985</f>
        <v>0</v>
      </c>
      <c r="P1370" s="197">
        <f>P215+P600+P985</f>
        <v>0</v>
      </c>
      <c r="Q1370" s="197">
        <f>Q215+Q600+Q985</f>
        <v>0</v>
      </c>
      <c r="R1370" s="197">
        <f>R215+R600+R985</f>
        <v>0</v>
      </c>
      <c r="S1370" s="197">
        <f t="shared" si="20"/>
        <v>52</v>
      </c>
      <c r="T1370" s="237"/>
      <c r="U1370" s="238"/>
    </row>
    <row r="1371" spans="1:21" ht="12.75">
      <c r="A1371" s="2" t="s">
        <v>75</v>
      </c>
      <c r="B1371" s="61" t="s">
        <v>237</v>
      </c>
      <c r="C1371" s="4">
        <v>1</v>
      </c>
      <c r="D1371" s="5">
        <v>1</v>
      </c>
      <c r="E1371" s="2" t="s">
        <v>79</v>
      </c>
      <c r="F1371" s="193" t="s">
        <v>77</v>
      </c>
      <c r="G1371" s="197">
        <f>G216+G601+G986</f>
        <v>10</v>
      </c>
      <c r="H1371" s="197">
        <f>H216+H601+H986</f>
        <v>0</v>
      </c>
      <c r="I1371" s="197">
        <f>I216+I601+I986</f>
        <v>0</v>
      </c>
      <c r="J1371" s="197">
        <f>J216+J601+J986</f>
        <v>2</v>
      </c>
      <c r="K1371" s="197">
        <f>K216+K601+K986</f>
        <v>0</v>
      </c>
      <c r="L1371" s="197">
        <f>L216+L601+L986</f>
        <v>0</v>
      </c>
      <c r="M1371" s="197">
        <f>M216+M601+M986</f>
        <v>0</v>
      </c>
      <c r="N1371" s="197">
        <f>N216+N601+N986</f>
        <v>0</v>
      </c>
      <c r="O1371" s="197">
        <f>O216+O601+O986</f>
        <v>0</v>
      </c>
      <c r="P1371" s="197">
        <f>P216+P601+P986</f>
        <v>0</v>
      </c>
      <c r="Q1371" s="197">
        <f>Q216+Q601+Q986</f>
        <v>0</v>
      </c>
      <c r="R1371" s="197">
        <f>R216+R601+R986</f>
        <v>0</v>
      </c>
      <c r="S1371" s="197">
        <f t="shared" si="20"/>
        <v>12</v>
      </c>
      <c r="T1371" s="237"/>
      <c r="U1371" s="238"/>
    </row>
    <row r="1372" spans="1:21" ht="12.75">
      <c r="A1372" s="2" t="s">
        <v>75</v>
      </c>
      <c r="B1372" s="61" t="s">
        <v>237</v>
      </c>
      <c r="C1372" s="4">
        <v>1</v>
      </c>
      <c r="D1372" s="5">
        <v>1</v>
      </c>
      <c r="E1372" s="2" t="s">
        <v>80</v>
      </c>
      <c r="F1372" s="193" t="s">
        <v>77</v>
      </c>
      <c r="G1372" s="197">
        <f>G217+G602+G987</f>
        <v>0</v>
      </c>
      <c r="H1372" s="197">
        <f>H217+H602+H987</f>
        <v>10</v>
      </c>
      <c r="I1372" s="197">
        <f>I217+I602+I987</f>
        <v>0</v>
      </c>
      <c r="J1372" s="197">
        <f>J217+J602+J987</f>
        <v>0</v>
      </c>
      <c r="K1372" s="197">
        <f>K217+K602+K987</f>
        <v>0</v>
      </c>
      <c r="L1372" s="197">
        <f>L217+L602+L987</f>
        <v>0</v>
      </c>
      <c r="M1372" s="197">
        <f>M217+M602+M987</f>
        <v>0</v>
      </c>
      <c r="N1372" s="197">
        <f>N217+N602+N987</f>
        <v>0</v>
      </c>
      <c r="O1372" s="197">
        <f>O217+O602+O987</f>
        <v>0</v>
      </c>
      <c r="P1372" s="197">
        <f>P217+P602+P987</f>
        <v>0</v>
      </c>
      <c r="Q1372" s="197">
        <f>Q217+Q602+Q987</f>
        <v>0</v>
      </c>
      <c r="R1372" s="197">
        <f>R217+R602+R987</f>
        <v>0</v>
      </c>
      <c r="S1372" s="197">
        <f t="shared" si="20"/>
        <v>10</v>
      </c>
      <c r="T1372" s="237"/>
      <c r="U1372" s="238"/>
    </row>
    <row r="1373" spans="1:21" ht="12.75">
      <c r="A1373" s="2" t="s">
        <v>75</v>
      </c>
      <c r="B1373" s="61" t="s">
        <v>237</v>
      </c>
      <c r="C1373" s="4">
        <v>1</v>
      </c>
      <c r="D1373" s="5">
        <v>5</v>
      </c>
      <c r="E1373" s="2" t="s">
        <v>129</v>
      </c>
      <c r="F1373" s="193" t="s">
        <v>77</v>
      </c>
      <c r="G1373" s="197">
        <f>G218+G603+G988</f>
        <v>11388</v>
      </c>
      <c r="H1373" s="197">
        <f>H218+H603+H988</f>
        <v>12017</v>
      </c>
      <c r="I1373" s="197">
        <f>I218+I603+I988</f>
        <v>12035</v>
      </c>
      <c r="J1373" s="197">
        <f>J218+J603+J988</f>
        <v>13017</v>
      </c>
      <c r="K1373" s="197">
        <f>K218+K603+K988</f>
        <v>11807</v>
      </c>
      <c r="L1373" s="197">
        <f>L218+L603+L988</f>
        <v>13449</v>
      </c>
      <c r="M1373" s="197">
        <f>M218+M603+M988</f>
        <v>12575</v>
      </c>
      <c r="N1373" s="197">
        <f>N218+N603+N988</f>
        <v>12808</v>
      </c>
      <c r="O1373" s="197">
        <f>O218+O603+O988</f>
        <v>12739</v>
      </c>
      <c r="P1373" s="197">
        <f>P218+P603+P988</f>
        <v>13228</v>
      </c>
      <c r="Q1373" s="197">
        <f>Q218+Q603+Q988</f>
        <v>14038</v>
      </c>
      <c r="R1373" s="197">
        <f>R218+R603+R988</f>
        <v>13723</v>
      </c>
      <c r="S1373" s="197">
        <f t="shared" si="20"/>
        <v>152824</v>
      </c>
      <c r="T1373" s="237"/>
      <c r="U1373" s="238"/>
    </row>
    <row r="1374" spans="1:21" ht="12.75">
      <c r="A1374" s="2" t="s">
        <v>75</v>
      </c>
      <c r="B1374" s="61" t="s">
        <v>237</v>
      </c>
      <c r="C1374" s="4">
        <v>1</v>
      </c>
      <c r="D1374" s="5">
        <v>5</v>
      </c>
      <c r="E1374" s="2" t="s">
        <v>76</v>
      </c>
      <c r="F1374" s="193" t="s">
        <v>77</v>
      </c>
      <c r="G1374" s="197">
        <f>G219+G604+G989</f>
        <v>42285</v>
      </c>
      <c r="H1374" s="197">
        <f>H219+H604+H989</f>
        <v>42265</v>
      </c>
      <c r="I1374" s="197">
        <f>I219+I604+I989</f>
        <v>44693</v>
      </c>
      <c r="J1374" s="197">
        <f>J219+J604+J989</f>
        <v>41344</v>
      </c>
      <c r="K1374" s="197">
        <f>K219+K604+K989</f>
        <v>37810</v>
      </c>
      <c r="L1374" s="197">
        <f>L219+L604+L989</f>
        <v>45556</v>
      </c>
      <c r="M1374" s="197">
        <f>M219+M604+M989</f>
        <v>43241</v>
      </c>
      <c r="N1374" s="197">
        <f>N219+N604+N989</f>
        <v>41655</v>
      </c>
      <c r="O1374" s="197">
        <f>O219+O604+O989</f>
        <v>43221</v>
      </c>
      <c r="P1374" s="197">
        <f>P219+P604+P989</f>
        <v>40902</v>
      </c>
      <c r="Q1374" s="197">
        <f>Q219+Q604+Q989</f>
        <v>44245</v>
      </c>
      <c r="R1374" s="197">
        <f>R219+R604+R989</f>
        <v>42591</v>
      </c>
      <c r="S1374" s="197">
        <f t="shared" si="20"/>
        <v>509808</v>
      </c>
      <c r="T1374" s="237"/>
      <c r="U1374" s="238"/>
    </row>
    <row r="1375" spans="1:21" ht="12.75">
      <c r="A1375" s="2" t="s">
        <v>75</v>
      </c>
      <c r="B1375" s="61" t="s">
        <v>237</v>
      </c>
      <c r="C1375" s="4">
        <v>1</v>
      </c>
      <c r="D1375" s="5">
        <v>5</v>
      </c>
      <c r="E1375" s="2" t="s">
        <v>78</v>
      </c>
      <c r="F1375" s="193" t="s">
        <v>77</v>
      </c>
      <c r="G1375" s="197">
        <f>G220+G605+G990</f>
        <v>41143</v>
      </c>
      <c r="H1375" s="197">
        <f>H220+H605+H990</f>
        <v>41055</v>
      </c>
      <c r="I1375" s="197">
        <f>I220+I605+I990</f>
        <v>43474</v>
      </c>
      <c r="J1375" s="197">
        <f>J220+J605+J990</f>
        <v>41272</v>
      </c>
      <c r="K1375" s="197">
        <f>K220+K605+K990</f>
        <v>36838</v>
      </c>
      <c r="L1375" s="197">
        <f>L220+L605+L990</f>
        <v>42309</v>
      </c>
      <c r="M1375" s="197">
        <f>M220+M605+M990</f>
        <v>40397</v>
      </c>
      <c r="N1375" s="197">
        <f>N220+N605+N990</f>
        <v>40758</v>
      </c>
      <c r="O1375" s="197">
        <f>O220+O605+O990</f>
        <v>42558</v>
      </c>
      <c r="P1375" s="197">
        <f>P220+P605+P990</f>
        <v>40711</v>
      </c>
      <c r="Q1375" s="197">
        <f>Q220+Q605+Q990</f>
        <v>42199</v>
      </c>
      <c r="R1375" s="197">
        <f>R220+R605+R990</f>
        <v>41309</v>
      </c>
      <c r="S1375" s="197">
        <f t="shared" si="20"/>
        <v>494023</v>
      </c>
      <c r="T1375" s="237"/>
      <c r="U1375" s="238"/>
    </row>
    <row r="1376" spans="1:21" ht="12.75">
      <c r="A1376" s="2" t="s">
        <v>75</v>
      </c>
      <c r="B1376" s="61" t="s">
        <v>237</v>
      </c>
      <c r="C1376" s="4">
        <v>1</v>
      </c>
      <c r="D1376" s="5">
        <v>5</v>
      </c>
      <c r="E1376" s="2" t="s">
        <v>79</v>
      </c>
      <c r="F1376" s="193" t="s">
        <v>77</v>
      </c>
      <c r="G1376" s="197">
        <f>G221+G606+G991</f>
        <v>28692</v>
      </c>
      <c r="H1376" s="197">
        <f>H221+H606+H991</f>
        <v>27741</v>
      </c>
      <c r="I1376" s="197">
        <f>I221+I606+I991</f>
        <v>29706</v>
      </c>
      <c r="J1376" s="197">
        <f>J221+J606+J991</f>
        <v>27832</v>
      </c>
      <c r="K1376" s="197">
        <f>K221+K606+K991</f>
        <v>26215</v>
      </c>
      <c r="L1376" s="197">
        <f>L221+L606+L991</f>
        <v>30039</v>
      </c>
      <c r="M1376" s="197">
        <f>M221+M606+M991</f>
        <v>28601</v>
      </c>
      <c r="N1376" s="197">
        <f>N221+N606+N991</f>
        <v>28587</v>
      </c>
      <c r="O1376" s="197">
        <f>O221+O606+O991</f>
        <v>30116</v>
      </c>
      <c r="P1376" s="197">
        <f>P221+P606+P991</f>
        <v>28686</v>
      </c>
      <c r="Q1376" s="197">
        <f>Q221+Q606+Q991</f>
        <v>29627</v>
      </c>
      <c r="R1376" s="197">
        <f>R221+R606+R991</f>
        <v>28877</v>
      </c>
      <c r="S1376" s="197">
        <f t="shared" si="20"/>
        <v>344719</v>
      </c>
      <c r="T1376" s="237"/>
      <c r="U1376" s="238"/>
    </row>
    <row r="1377" spans="1:21" ht="12.75">
      <c r="A1377" s="2" t="s">
        <v>75</v>
      </c>
      <c r="B1377" s="61" t="s">
        <v>237</v>
      </c>
      <c r="C1377" s="4">
        <v>1</v>
      </c>
      <c r="D1377" s="5">
        <v>5</v>
      </c>
      <c r="E1377" s="2" t="s">
        <v>80</v>
      </c>
      <c r="F1377" s="193" t="s">
        <v>77</v>
      </c>
      <c r="G1377" s="197">
        <f>G222+G607+G992</f>
        <v>36131</v>
      </c>
      <c r="H1377" s="197">
        <f>H222+H607+H992</f>
        <v>36782</v>
      </c>
      <c r="I1377" s="197">
        <f>I222+I607+I992</f>
        <v>38073</v>
      </c>
      <c r="J1377" s="197">
        <f>J222+J607+J992</f>
        <v>35913</v>
      </c>
      <c r="K1377" s="197">
        <f>K222+K607+K992</f>
        <v>33586</v>
      </c>
      <c r="L1377" s="197">
        <f>L222+L607+L992</f>
        <v>37899</v>
      </c>
      <c r="M1377" s="197">
        <f>M222+M607+M992</f>
        <v>35366</v>
      </c>
      <c r="N1377" s="197">
        <f>N222+N607+N992</f>
        <v>36358</v>
      </c>
      <c r="O1377" s="197">
        <f>O222+O607+O992</f>
        <v>37305</v>
      </c>
      <c r="P1377" s="197">
        <f>P222+P607+P992</f>
        <v>35495</v>
      </c>
      <c r="Q1377" s="197">
        <f>Q222+Q607+Q992</f>
        <v>38048</v>
      </c>
      <c r="R1377" s="197">
        <f>R222+R607+R992</f>
        <v>36345</v>
      </c>
      <c r="S1377" s="197">
        <f t="shared" si="20"/>
        <v>437301</v>
      </c>
      <c r="T1377" s="237"/>
      <c r="U1377" s="238"/>
    </row>
    <row r="1378" spans="1:21" ht="12.75">
      <c r="A1378" s="2" t="s">
        <v>15</v>
      </c>
      <c r="B1378" s="61" t="s">
        <v>237</v>
      </c>
      <c r="C1378" s="4">
        <v>1</v>
      </c>
      <c r="D1378" s="5">
        <v>15</v>
      </c>
      <c r="E1378" s="2" t="s">
        <v>19</v>
      </c>
      <c r="F1378" s="193" t="s">
        <v>10</v>
      </c>
      <c r="G1378" s="197">
        <f>G223+G608+G993</f>
        <v>2</v>
      </c>
      <c r="H1378" s="197">
        <f>H223+H608+H993</f>
        <v>60</v>
      </c>
      <c r="I1378" s="197">
        <f>I223+I608+I993</f>
        <v>270</v>
      </c>
      <c r="J1378" s="197">
        <f>J223+J608+J993</f>
        <v>75</v>
      </c>
      <c r="K1378" s="197">
        <f>K223+K608+K993</f>
        <v>0</v>
      </c>
      <c r="L1378" s="197">
        <f>L223+L608+L993</f>
        <v>75</v>
      </c>
      <c r="M1378" s="197">
        <f>M223+M608+M993</f>
        <v>0</v>
      </c>
      <c r="N1378" s="197">
        <f>N223+N608+N993</f>
        <v>0</v>
      </c>
      <c r="O1378" s="197">
        <f>O223+O608+O993</f>
        <v>45</v>
      </c>
      <c r="P1378" s="197">
        <f>P223+P608+P993</f>
        <v>30</v>
      </c>
      <c r="Q1378" s="197">
        <f>Q223+Q608+Q993</f>
        <v>0</v>
      </c>
      <c r="R1378" s="197">
        <f>R223+R608+R993</f>
        <v>0</v>
      </c>
      <c r="S1378" s="197">
        <f t="shared" si="20"/>
        <v>557</v>
      </c>
      <c r="T1378" s="237"/>
      <c r="U1378" s="238"/>
    </row>
    <row r="1379" spans="1:21" ht="12.75">
      <c r="A1379" s="2" t="s">
        <v>15</v>
      </c>
      <c r="B1379" s="61" t="s">
        <v>237</v>
      </c>
      <c r="C1379" s="4">
        <v>1</v>
      </c>
      <c r="D1379" s="5">
        <v>30</v>
      </c>
      <c r="E1379" s="2" t="s">
        <v>19</v>
      </c>
      <c r="F1379" s="193" t="s">
        <v>10</v>
      </c>
      <c r="G1379" s="197">
        <f>G224+G609+G994</f>
        <v>12586</v>
      </c>
      <c r="H1379" s="197">
        <f>H224+H609+H994</f>
        <v>14453.5</v>
      </c>
      <c r="I1379" s="197">
        <f>I224+I609+I994</f>
        <v>17252</v>
      </c>
      <c r="J1379" s="197">
        <f>J224+J609+J994</f>
        <v>16269.5</v>
      </c>
      <c r="K1379" s="197">
        <f>K224+K609+K994</f>
        <v>13266.75</v>
      </c>
      <c r="L1379" s="197">
        <f>L224+L609+L994</f>
        <v>16282.25</v>
      </c>
      <c r="M1379" s="197">
        <f>M224+M609+M994</f>
        <v>14730</v>
      </c>
      <c r="N1379" s="197">
        <f>N224+N609+N994</f>
        <v>14732.5</v>
      </c>
      <c r="O1379" s="197">
        <f>O224+O609+O994</f>
        <v>12793.75</v>
      </c>
      <c r="P1379" s="197">
        <f>P224+P609+P994</f>
        <v>14457</v>
      </c>
      <c r="Q1379" s="197">
        <f>Q224+Q609+Q994</f>
        <v>14060</v>
      </c>
      <c r="R1379" s="197">
        <f>R224+R609+R994</f>
        <v>15432.5</v>
      </c>
      <c r="S1379" s="197">
        <f t="shared" si="20"/>
        <v>176315.75</v>
      </c>
      <c r="T1379" s="237"/>
      <c r="U1379" s="238"/>
    </row>
    <row r="1380" spans="1:21" ht="12.75">
      <c r="A1380" s="2" t="s">
        <v>15</v>
      </c>
      <c r="B1380" s="61" t="s">
        <v>237</v>
      </c>
      <c r="C1380" s="4">
        <v>1</v>
      </c>
      <c r="D1380" s="5">
        <v>100</v>
      </c>
      <c r="E1380" s="2" t="s">
        <v>17</v>
      </c>
      <c r="F1380" s="193" t="s">
        <v>10</v>
      </c>
      <c r="G1380" s="197">
        <f>G225+G610+G995</f>
        <v>5245</v>
      </c>
      <c r="H1380" s="197">
        <f>H225+H610+H995</f>
        <v>3370</v>
      </c>
      <c r="I1380" s="197">
        <f>I225+I610+I995</f>
        <v>4280</v>
      </c>
      <c r="J1380" s="197">
        <f>J225+J610+J995</f>
        <v>2329</v>
      </c>
      <c r="K1380" s="197">
        <f>K225+K610+K995</f>
        <v>1671</v>
      </c>
      <c r="L1380" s="197">
        <f>L225+L610+L995</f>
        <v>3731</v>
      </c>
      <c r="M1380" s="197">
        <f>M225+M610+M995</f>
        <v>2251</v>
      </c>
      <c r="N1380" s="197">
        <f>N225+N610+N995</f>
        <v>3682</v>
      </c>
      <c r="O1380" s="197">
        <f>O225+O610+O995</f>
        <v>3530</v>
      </c>
      <c r="P1380" s="197">
        <f>P225+P610+P995</f>
        <v>880</v>
      </c>
      <c r="Q1380" s="197">
        <f>Q225+Q610+Q995</f>
        <v>2231.25</v>
      </c>
      <c r="R1380" s="197">
        <f>R225+R610+R995</f>
        <v>1570</v>
      </c>
      <c r="S1380" s="197">
        <f t="shared" si="20"/>
        <v>34770.25</v>
      </c>
      <c r="T1380" s="237"/>
      <c r="U1380" s="238"/>
    </row>
    <row r="1381" spans="1:21" ht="12.75">
      <c r="A1381" s="2" t="s">
        <v>15</v>
      </c>
      <c r="B1381" s="61" t="s">
        <v>237</v>
      </c>
      <c r="C1381" s="4">
        <v>1</v>
      </c>
      <c r="D1381" s="5">
        <v>100</v>
      </c>
      <c r="E1381" s="2" t="s">
        <v>18</v>
      </c>
      <c r="F1381" s="193" t="s">
        <v>10</v>
      </c>
      <c r="G1381" s="197">
        <f>G226+G611+G996</f>
        <v>1060</v>
      </c>
      <c r="H1381" s="197">
        <f>H226+H611+H996</f>
        <v>1965</v>
      </c>
      <c r="I1381" s="197">
        <f>I226+I611+I996</f>
        <v>1480</v>
      </c>
      <c r="J1381" s="197">
        <f>J226+J611+J996</f>
        <v>1180</v>
      </c>
      <c r="K1381" s="197">
        <f>K226+K611+K996</f>
        <v>2640</v>
      </c>
      <c r="L1381" s="197">
        <f>L226+L611+L996</f>
        <v>1911</v>
      </c>
      <c r="M1381" s="197">
        <f>M226+M611+M996</f>
        <v>322.5</v>
      </c>
      <c r="N1381" s="197">
        <f>N226+N611+N996</f>
        <v>1902</v>
      </c>
      <c r="O1381" s="197">
        <f>O226+O611+O996</f>
        <v>1470</v>
      </c>
      <c r="P1381" s="197">
        <f>P226+P611+P996</f>
        <v>785</v>
      </c>
      <c r="Q1381" s="197">
        <f>Q226+Q611+Q996</f>
        <v>1585</v>
      </c>
      <c r="R1381" s="197">
        <f>R226+R611+R996</f>
        <v>1257</v>
      </c>
      <c r="S1381" s="197">
        <f t="shared" si="20"/>
        <v>17557.5</v>
      </c>
      <c r="T1381" s="237"/>
      <c r="U1381" s="238"/>
    </row>
    <row r="1382" spans="1:21" ht="12.75">
      <c r="A1382" s="2" t="s">
        <v>15</v>
      </c>
      <c r="B1382" s="61" t="s">
        <v>237</v>
      </c>
      <c r="C1382" s="4">
        <v>1</v>
      </c>
      <c r="D1382" s="5">
        <v>120</v>
      </c>
      <c r="E1382" s="2" t="s">
        <v>19</v>
      </c>
      <c r="F1382" s="193" t="s">
        <v>10</v>
      </c>
      <c r="G1382" s="197">
        <f>G227+G612+G997</f>
        <v>12457</v>
      </c>
      <c r="H1382" s="197">
        <f>H227+H612+H997</f>
        <v>12489.5</v>
      </c>
      <c r="I1382" s="197">
        <f>I227+I612+I997</f>
        <v>17157</v>
      </c>
      <c r="J1382" s="197">
        <f>J227+J612+J997</f>
        <v>11974</v>
      </c>
      <c r="K1382" s="197">
        <f>K227+K612+K997</f>
        <v>14424</v>
      </c>
      <c r="L1382" s="197">
        <f>L227+L612+L997</f>
        <v>13811.5</v>
      </c>
      <c r="M1382" s="197">
        <f>M227+M612+M997</f>
        <v>13148.25</v>
      </c>
      <c r="N1382" s="197">
        <f>N227+N612+N997</f>
        <v>12426</v>
      </c>
      <c r="O1382" s="197">
        <f>O227+O612+O997</f>
        <v>13011</v>
      </c>
      <c r="P1382" s="197">
        <f>P227+P612+P997</f>
        <v>13098</v>
      </c>
      <c r="Q1382" s="197">
        <f>Q227+Q612+Q997</f>
        <v>12536.5</v>
      </c>
      <c r="R1382" s="197">
        <f>R227+R612+R997</f>
        <v>12337</v>
      </c>
      <c r="S1382" s="197">
        <f t="shared" si="20"/>
        <v>158869.75</v>
      </c>
      <c r="T1382" s="237"/>
      <c r="U1382" s="238"/>
    </row>
    <row r="1383" spans="1:21" ht="12.75">
      <c r="A1383" s="2" t="s">
        <v>15</v>
      </c>
      <c r="B1383" s="61" t="s">
        <v>237</v>
      </c>
      <c r="C1383" s="4">
        <v>1</v>
      </c>
      <c r="D1383" s="5">
        <v>240</v>
      </c>
      <c r="E1383" s="2" t="s">
        <v>19</v>
      </c>
      <c r="F1383" s="193" t="s">
        <v>10</v>
      </c>
      <c r="G1383" s="197">
        <f>G228+G613+G998</f>
        <v>3732</v>
      </c>
      <c r="H1383" s="197">
        <f>H228+H613+H998</f>
        <v>3117</v>
      </c>
      <c r="I1383" s="197">
        <f>I228+I613+I998</f>
        <v>2565</v>
      </c>
      <c r="J1383" s="197">
        <f>J228+J613+J998</f>
        <v>1749</v>
      </c>
      <c r="K1383" s="197">
        <f>K228+K613+K998</f>
        <v>1926</v>
      </c>
      <c r="L1383" s="197">
        <f>L228+L613+L998</f>
        <v>1956</v>
      </c>
      <c r="M1383" s="197">
        <f>M228+M613+M998</f>
        <v>635</v>
      </c>
      <c r="N1383" s="197">
        <f>N228+N613+N998</f>
        <v>1280</v>
      </c>
      <c r="O1383" s="197">
        <f>O228+O613+O998</f>
        <v>1339</v>
      </c>
      <c r="P1383" s="197">
        <f>P228+P613+P998</f>
        <v>355</v>
      </c>
      <c r="Q1383" s="197">
        <f>Q228+Q613+Q998</f>
        <v>740</v>
      </c>
      <c r="R1383" s="197">
        <f>R228+R613+R998</f>
        <v>727</v>
      </c>
      <c r="S1383" s="197">
        <f t="shared" si="20"/>
        <v>20121</v>
      </c>
      <c r="T1383" s="237"/>
      <c r="U1383" s="238"/>
    </row>
    <row r="1384" spans="1:21" ht="12.75">
      <c r="A1384" s="2" t="s">
        <v>15</v>
      </c>
      <c r="B1384" s="61" t="s">
        <v>237</v>
      </c>
      <c r="C1384" s="4">
        <v>1</v>
      </c>
      <c r="D1384" s="5">
        <v>500</v>
      </c>
      <c r="E1384" s="2" t="s">
        <v>17</v>
      </c>
      <c r="F1384" s="193" t="s">
        <v>10</v>
      </c>
      <c r="G1384" s="197">
        <f>G229+G614+G999</f>
        <v>28313</v>
      </c>
      <c r="H1384" s="197">
        <f>H229+H614+H999</f>
        <v>40772</v>
      </c>
      <c r="I1384" s="197">
        <f>I229+I614+I999</f>
        <v>29552</v>
      </c>
      <c r="J1384" s="197">
        <f>J229+J614+J999</f>
        <v>32772</v>
      </c>
      <c r="K1384" s="197">
        <f>K229+K614+K999</f>
        <v>30370.9</v>
      </c>
      <c r="L1384" s="197">
        <f>L229+L614+L999</f>
        <v>26680</v>
      </c>
      <c r="M1384" s="197">
        <f>M229+M614+M999</f>
        <v>34587</v>
      </c>
      <c r="N1384" s="197">
        <f>N229+N614+N999</f>
        <v>26697</v>
      </c>
      <c r="O1384" s="197">
        <f>O229+O614+O999</f>
        <v>26572</v>
      </c>
      <c r="P1384" s="197">
        <f>P229+P614+P999</f>
        <v>44499</v>
      </c>
      <c r="Q1384" s="197">
        <f>Q229+Q614+Q999</f>
        <v>35122</v>
      </c>
      <c r="R1384" s="197">
        <f>R229+R614+R999</f>
        <v>32128</v>
      </c>
      <c r="S1384" s="197">
        <f t="shared" si="20"/>
        <v>388064.9</v>
      </c>
      <c r="T1384" s="237"/>
      <c r="U1384" s="238"/>
    </row>
    <row r="1385" spans="1:21" ht="12.75">
      <c r="A1385" s="2" t="s">
        <v>15</v>
      </c>
      <c r="B1385" s="61" t="s">
        <v>237</v>
      </c>
      <c r="C1385" s="4">
        <v>1</v>
      </c>
      <c r="D1385" s="5">
        <v>500</v>
      </c>
      <c r="E1385" s="2" t="s">
        <v>18</v>
      </c>
      <c r="F1385" s="193" t="s">
        <v>10</v>
      </c>
      <c r="G1385" s="197">
        <f>G230+G615+G1000</f>
        <v>6420</v>
      </c>
      <c r="H1385" s="197">
        <f>H230+H615+H1000</f>
        <v>8547.5</v>
      </c>
      <c r="I1385" s="197">
        <f>I230+I615+I1000</f>
        <v>7365</v>
      </c>
      <c r="J1385" s="197">
        <f>J230+J615+J1000</f>
        <v>5010</v>
      </c>
      <c r="K1385" s="197">
        <f>K230+K615+K1000</f>
        <v>4835</v>
      </c>
      <c r="L1385" s="197">
        <f>L230+L615+L1000</f>
        <v>6610</v>
      </c>
      <c r="M1385" s="197">
        <f>M230+M615+M1000</f>
        <v>6710</v>
      </c>
      <c r="N1385" s="197">
        <f>N230+N615+N1000</f>
        <v>7205.5</v>
      </c>
      <c r="O1385" s="197">
        <f>O230+O615+O1000</f>
        <v>5225</v>
      </c>
      <c r="P1385" s="197">
        <f>P230+P615+P1000</f>
        <v>7925</v>
      </c>
      <c r="Q1385" s="197">
        <f>Q230+Q615+Q1000</f>
        <v>4445</v>
      </c>
      <c r="R1385" s="197">
        <f>R230+R615+R1000</f>
        <v>6305</v>
      </c>
      <c r="S1385" s="197">
        <f t="shared" si="20"/>
        <v>76603</v>
      </c>
      <c r="T1385" s="237"/>
      <c r="U1385" s="238"/>
    </row>
    <row r="1386" spans="1:21" ht="12.75">
      <c r="A1386" s="2" t="s">
        <v>15</v>
      </c>
      <c r="B1386" s="61" t="s">
        <v>237</v>
      </c>
      <c r="C1386" s="4">
        <v>30</v>
      </c>
      <c r="D1386" s="5">
        <v>1</v>
      </c>
      <c r="E1386" s="2" t="s">
        <v>19</v>
      </c>
      <c r="F1386" s="193" t="s">
        <v>10</v>
      </c>
      <c r="G1386" s="197">
        <f>G231+G616+G1001</f>
        <v>0</v>
      </c>
      <c r="H1386" s="197">
        <f>H231+H616+H1001</f>
        <v>1</v>
      </c>
      <c r="I1386" s="197">
        <f>I231+I616+I1001</f>
        <v>0</v>
      </c>
      <c r="J1386" s="197">
        <f>J231+J616+J1001</f>
        <v>3</v>
      </c>
      <c r="K1386" s="197">
        <f>K231+K616+K1001</f>
        <v>0</v>
      </c>
      <c r="L1386" s="197">
        <f>L231+L616+L1001</f>
        <v>1</v>
      </c>
      <c r="M1386" s="197">
        <f>M231+M616+M1001</f>
        <v>1</v>
      </c>
      <c r="N1386" s="197">
        <f>N231+N616+N1001</f>
        <v>0</v>
      </c>
      <c r="O1386" s="197">
        <f>O231+O616+O1001</f>
        <v>0</v>
      </c>
      <c r="P1386" s="197">
        <f>P231+P616+P1001</f>
        <v>0</v>
      </c>
      <c r="Q1386" s="197">
        <f>Q231+Q616+Q1001</f>
        <v>0</v>
      </c>
      <c r="R1386" s="197">
        <f>R231+R616+R1001</f>
        <v>1</v>
      </c>
      <c r="S1386" s="197">
        <f t="shared" si="20"/>
        <v>7</v>
      </c>
      <c r="T1386" s="237"/>
      <c r="U1386" s="238"/>
    </row>
    <row r="1387" spans="1:21" ht="12.75">
      <c r="A1387" s="2" t="s">
        <v>15</v>
      </c>
      <c r="B1387" s="61" t="s">
        <v>237</v>
      </c>
      <c r="C1387" s="4">
        <v>40</v>
      </c>
      <c r="D1387" s="5">
        <v>5</v>
      </c>
      <c r="E1387" s="2" t="s">
        <v>17</v>
      </c>
      <c r="F1387" s="193" t="s">
        <v>10</v>
      </c>
      <c r="G1387" s="197">
        <f>G232+G617+G1002</f>
        <v>7</v>
      </c>
      <c r="H1387" s="197">
        <f>H232+H617+H1002</f>
        <v>0</v>
      </c>
      <c r="I1387" s="197">
        <f>I232+I617+I1002</f>
        <v>820</v>
      </c>
      <c r="J1387" s="197">
        <f>J232+J617+J1002</f>
        <v>56</v>
      </c>
      <c r="K1387" s="197">
        <f>K232+K617+K1002</f>
        <v>5</v>
      </c>
      <c r="L1387" s="197">
        <f>L232+L617+L1002</f>
        <v>45</v>
      </c>
      <c r="M1387" s="197">
        <f>M232+M617+M1002</f>
        <v>0</v>
      </c>
      <c r="N1387" s="197">
        <f>N232+N617+N1002</f>
        <v>50</v>
      </c>
      <c r="O1387" s="197">
        <f>O232+O617+O1002</f>
        <v>25</v>
      </c>
      <c r="P1387" s="197">
        <f>P232+P617+P1002</f>
        <v>157</v>
      </c>
      <c r="Q1387" s="197">
        <f>Q232+Q617+Q1002</f>
        <v>55</v>
      </c>
      <c r="R1387" s="197">
        <f>R232+R617+R1002</f>
        <v>51</v>
      </c>
      <c r="S1387" s="197">
        <f t="shared" si="20"/>
        <v>1271</v>
      </c>
      <c r="T1387" s="237"/>
      <c r="U1387" s="238"/>
    </row>
    <row r="1388" spans="1:21" ht="12.75">
      <c r="A1388" s="2" t="s">
        <v>15</v>
      </c>
      <c r="B1388" s="61" t="s">
        <v>237</v>
      </c>
      <c r="C1388" s="4">
        <v>40</v>
      </c>
      <c r="D1388" s="5">
        <v>10</v>
      </c>
      <c r="E1388" s="2" t="s">
        <v>17</v>
      </c>
      <c r="F1388" s="193" t="s">
        <v>10</v>
      </c>
      <c r="G1388" s="197">
        <f>G233+G618+G1003</f>
        <v>0</v>
      </c>
      <c r="H1388" s="197">
        <f>H233+H618+H1003</f>
        <v>0</v>
      </c>
      <c r="I1388" s="197">
        <f>I233+I618+I1003</f>
        <v>0</v>
      </c>
      <c r="J1388" s="197">
        <f>J233+J618+J1003</f>
        <v>0</v>
      </c>
      <c r="K1388" s="197">
        <f>K233+K618+K1003</f>
        <v>0</v>
      </c>
      <c r="L1388" s="197">
        <f>L233+L618+L1003</f>
        <v>0</v>
      </c>
      <c r="M1388" s="197">
        <f>M233+M618+M1003</f>
        <v>0</v>
      </c>
      <c r="N1388" s="197">
        <f>N233+N618+N1003</f>
        <v>0</v>
      </c>
      <c r="O1388" s="197">
        <f>O233+O618+O1003</f>
        <v>1</v>
      </c>
      <c r="P1388" s="197">
        <f>P233+P618+P1003</f>
        <v>0</v>
      </c>
      <c r="Q1388" s="197">
        <f>Q233+Q618+Q1003</f>
        <v>0</v>
      </c>
      <c r="R1388" s="197">
        <f>R233+R618+R1003</f>
        <v>0</v>
      </c>
      <c r="S1388" s="197">
        <f t="shared" si="20"/>
        <v>1</v>
      </c>
      <c r="T1388" s="237"/>
      <c r="U1388" s="238"/>
    </row>
    <row r="1389" spans="1:21" ht="12.75">
      <c r="A1389" s="2" t="s">
        <v>58</v>
      </c>
      <c r="B1389" s="61" t="s">
        <v>237</v>
      </c>
      <c r="C1389" s="4">
        <v>1</v>
      </c>
      <c r="D1389" s="5">
        <v>500</v>
      </c>
      <c r="E1389" s="2" t="s">
        <v>54</v>
      </c>
      <c r="F1389" s="193" t="s">
        <v>10</v>
      </c>
      <c r="G1389" s="197">
        <f>G234+G619+G1004</f>
        <v>8945</v>
      </c>
      <c r="H1389" s="197">
        <f>H234+H619+H1004</f>
        <v>10762</v>
      </c>
      <c r="I1389" s="197">
        <f>I234+I619+I1004</f>
        <v>6398</v>
      </c>
      <c r="J1389" s="197">
        <f>J234+J619+J1004</f>
        <v>6249</v>
      </c>
      <c r="K1389" s="197">
        <f>K234+K619+K1004</f>
        <v>6897</v>
      </c>
      <c r="L1389" s="197">
        <f>L234+L619+L1004</f>
        <v>8508</v>
      </c>
      <c r="M1389" s="197">
        <f>M234+M619+M1004</f>
        <v>12484</v>
      </c>
      <c r="N1389" s="197">
        <f>N234+N619+N1004</f>
        <v>10263.4</v>
      </c>
      <c r="O1389" s="197">
        <f>O234+O619+O1004</f>
        <v>12293</v>
      </c>
      <c r="P1389" s="197">
        <f>P234+P619+P1004</f>
        <v>11686</v>
      </c>
      <c r="Q1389" s="197">
        <f>Q234+Q619+Q1004</f>
        <v>11140</v>
      </c>
      <c r="R1389" s="197">
        <f>R234+R619+R1004</f>
        <v>11150</v>
      </c>
      <c r="S1389" s="197">
        <f t="shared" si="20"/>
        <v>116775.4</v>
      </c>
      <c r="T1389" s="237"/>
      <c r="U1389" s="238"/>
    </row>
    <row r="1390" spans="1:21" ht="12.75">
      <c r="A1390" s="2" t="s">
        <v>58</v>
      </c>
      <c r="B1390" s="61" t="s">
        <v>237</v>
      </c>
      <c r="C1390" s="4">
        <v>1</v>
      </c>
      <c r="D1390" s="5">
        <v>500</v>
      </c>
      <c r="E1390" s="2" t="s">
        <v>17</v>
      </c>
      <c r="F1390" s="193" t="s">
        <v>10</v>
      </c>
      <c r="G1390" s="197">
        <f>G235+G620+G1005</f>
        <v>7381</v>
      </c>
      <c r="H1390" s="197">
        <f>H235+H620+H1005</f>
        <v>2324</v>
      </c>
      <c r="I1390" s="197">
        <f>I235+I620+I1005</f>
        <v>3567</v>
      </c>
      <c r="J1390" s="197">
        <f>J235+J620+J1005</f>
        <v>2690</v>
      </c>
      <c r="K1390" s="197">
        <f>K235+K620+K1005</f>
        <v>1620</v>
      </c>
      <c r="L1390" s="197">
        <f>L235+L620+L1005</f>
        <v>2097.15</v>
      </c>
      <c r="M1390" s="197">
        <f>M235+M620+M1005</f>
        <v>1215</v>
      </c>
      <c r="N1390" s="197">
        <f>N235+N620+N1005</f>
        <v>895</v>
      </c>
      <c r="O1390" s="197">
        <f>O235+O620+O1005</f>
        <v>3280</v>
      </c>
      <c r="P1390" s="197">
        <f>P235+P620+P1005</f>
        <v>2307</v>
      </c>
      <c r="Q1390" s="197">
        <f>Q235+Q620+Q1005</f>
        <v>2415</v>
      </c>
      <c r="R1390" s="197">
        <f>R235+R620+R1005</f>
        <v>2245</v>
      </c>
      <c r="S1390" s="197">
        <f t="shared" si="20"/>
        <v>32036.15</v>
      </c>
      <c r="T1390" s="237"/>
      <c r="U1390" s="238"/>
    </row>
    <row r="1391" spans="1:21" ht="12.75">
      <c r="A1391" s="2" t="s">
        <v>39</v>
      </c>
      <c r="B1391" s="61" t="s">
        <v>237</v>
      </c>
      <c r="C1391" s="4">
        <v>1</v>
      </c>
      <c r="D1391" s="5">
        <v>118</v>
      </c>
      <c r="E1391" s="2" t="s">
        <v>127</v>
      </c>
      <c r="F1391" s="193" t="s">
        <v>10</v>
      </c>
      <c r="G1391" s="197">
        <f>G236+G621+G1006</f>
        <v>0</v>
      </c>
      <c r="H1391" s="197">
        <f>H236+H621+H1006</f>
        <v>0</v>
      </c>
      <c r="I1391" s="197">
        <f>I236+I621+I1006</f>
        <v>0</v>
      </c>
      <c r="J1391" s="197">
        <f>J236+J621+J1006</f>
        <v>0</v>
      </c>
      <c r="K1391" s="197">
        <f>K236+K621+K1006</f>
        <v>0</v>
      </c>
      <c r="L1391" s="197">
        <f>L236+L621+L1006</f>
        <v>0</v>
      </c>
      <c r="M1391" s="197">
        <f>M236+M621+M1006</f>
        <v>0</v>
      </c>
      <c r="N1391" s="197">
        <f>N236+N621+N1006</f>
        <v>0</v>
      </c>
      <c r="O1391" s="197">
        <f>O236+O621+O1006</f>
        <v>0</v>
      </c>
      <c r="P1391" s="197">
        <f>P236+P621+P1006</f>
        <v>0</v>
      </c>
      <c r="Q1391" s="197">
        <f>Q236+Q621+Q1006</f>
        <v>2700</v>
      </c>
      <c r="R1391" s="197">
        <f>R236+R621+R1006</f>
        <v>1008</v>
      </c>
      <c r="S1391" s="197">
        <f t="shared" si="20"/>
        <v>3708</v>
      </c>
      <c r="T1391" s="237"/>
      <c r="U1391" s="238"/>
    </row>
    <row r="1392" spans="1:21" ht="12.75">
      <c r="A1392" s="2" t="s">
        <v>39</v>
      </c>
      <c r="B1392" s="61" t="s">
        <v>237</v>
      </c>
      <c r="C1392" s="4">
        <v>1</v>
      </c>
      <c r="D1392" s="5">
        <v>118</v>
      </c>
      <c r="E1392" s="2" t="s">
        <v>126</v>
      </c>
      <c r="F1392" s="193" t="s">
        <v>10</v>
      </c>
      <c r="G1392" s="197">
        <f>G237+G622+G1007</f>
        <v>47857</v>
      </c>
      <c r="H1392" s="197">
        <f>H237+H622+H1007</f>
        <v>28303</v>
      </c>
      <c r="I1392" s="197">
        <f>I237+I622+I1007</f>
        <v>35636</v>
      </c>
      <c r="J1392" s="197">
        <f>J237+J622+J1007</f>
        <v>31040</v>
      </c>
      <c r="K1392" s="197">
        <f>K237+K622+K1007</f>
        <v>40007</v>
      </c>
      <c r="L1392" s="197">
        <f>L237+L622+L1007</f>
        <v>39943</v>
      </c>
      <c r="M1392" s="197">
        <f>M237+M622+M1007</f>
        <v>56105</v>
      </c>
      <c r="N1392" s="197">
        <f>N237+N622+N1007</f>
        <v>35290</v>
      </c>
      <c r="O1392" s="197">
        <f>O237+O622+O1007</f>
        <v>36283</v>
      </c>
      <c r="P1392" s="197">
        <f>P237+P622+P1007</f>
        <v>32323</v>
      </c>
      <c r="Q1392" s="197">
        <f>Q237+Q622+Q1007</f>
        <v>33049</v>
      </c>
      <c r="R1392" s="197">
        <f>R237+R622+R1007</f>
        <v>34731</v>
      </c>
      <c r="S1392" s="197">
        <f t="shared" si="20"/>
        <v>450567</v>
      </c>
      <c r="T1392" s="237"/>
      <c r="U1392" s="238"/>
    </row>
    <row r="1393" spans="1:21" ht="12.75">
      <c r="A1393" s="2" t="s">
        <v>39</v>
      </c>
      <c r="B1393" s="61" t="s">
        <v>237</v>
      </c>
      <c r="C1393" s="4">
        <v>1</v>
      </c>
      <c r="D1393" s="5">
        <v>473</v>
      </c>
      <c r="E1393" s="2" t="s">
        <v>127</v>
      </c>
      <c r="F1393" s="193" t="s">
        <v>10</v>
      </c>
      <c r="G1393" s="197">
        <f>G238+G623+G1008</f>
        <v>8260</v>
      </c>
      <c r="H1393" s="197">
        <f>H238+H623+H1008</f>
        <v>9140</v>
      </c>
      <c r="I1393" s="197">
        <f>I238+I623+I1008</f>
        <v>10123</v>
      </c>
      <c r="J1393" s="197">
        <f>J238+J623+J1008</f>
        <v>15046</v>
      </c>
      <c r="K1393" s="197">
        <f>K238+K623+K1008</f>
        <v>8830</v>
      </c>
      <c r="L1393" s="197">
        <f>L238+L623+L1008</f>
        <v>17844</v>
      </c>
      <c r="M1393" s="197">
        <f>M238+M623+M1008</f>
        <v>17677</v>
      </c>
      <c r="N1393" s="197">
        <f>N238+N623+N1008</f>
        <v>24747</v>
      </c>
      <c r="O1393" s="197">
        <f>O238+O623+O1008</f>
        <v>22498</v>
      </c>
      <c r="P1393" s="197">
        <f>P238+P623+P1008</f>
        <v>18683</v>
      </c>
      <c r="Q1393" s="197">
        <f>Q238+Q623+Q1008</f>
        <v>11883</v>
      </c>
      <c r="R1393" s="197">
        <f>R238+R623+R1008</f>
        <v>2619</v>
      </c>
      <c r="S1393" s="197">
        <f t="shared" si="20"/>
        <v>167350</v>
      </c>
      <c r="T1393" s="237"/>
      <c r="U1393" s="238"/>
    </row>
    <row r="1394" spans="1:21" ht="12.75">
      <c r="A1394" s="2" t="s">
        <v>39</v>
      </c>
      <c r="B1394" s="61" t="s">
        <v>237</v>
      </c>
      <c r="C1394" s="4">
        <v>1</v>
      </c>
      <c r="D1394" s="5">
        <v>473</v>
      </c>
      <c r="E1394" s="2" t="s">
        <v>126</v>
      </c>
      <c r="F1394" s="193" t="s">
        <v>10</v>
      </c>
      <c r="G1394" s="197">
        <f>G239+G624+G1009</f>
        <v>1397563.751</v>
      </c>
      <c r="H1394" s="197">
        <f>H239+H624+H1009</f>
        <v>1410977.229</v>
      </c>
      <c r="I1394" s="197">
        <f>I239+I624+I1009</f>
        <v>1577288.842</v>
      </c>
      <c r="J1394" s="197">
        <f>J239+J624+J1009</f>
        <v>1493757.534</v>
      </c>
      <c r="K1394" s="197">
        <f>K239+K624+K1009</f>
        <v>1354507.781</v>
      </c>
      <c r="L1394" s="197">
        <f>L239+L624+L1009</f>
        <v>1635281.8009999997</v>
      </c>
      <c r="M1394" s="197">
        <f>M239+M624+M1009</f>
        <v>1520813.051</v>
      </c>
      <c r="N1394" s="197">
        <f>N239+N624+N1009</f>
        <v>1502390.33</v>
      </c>
      <c r="O1394" s="197">
        <f>O239+O624+O1009</f>
        <v>1600375.0050000001</v>
      </c>
      <c r="P1394" s="197">
        <f>P239+P624+P1009</f>
        <v>1473440.382</v>
      </c>
      <c r="Q1394" s="197">
        <f>Q239+Q624+Q1009</f>
        <v>1572857.629</v>
      </c>
      <c r="R1394" s="197">
        <f>R239+R624+R1009</f>
        <v>1417802.6519999998</v>
      </c>
      <c r="S1394" s="197">
        <f t="shared" si="20"/>
        <v>17957055.987</v>
      </c>
      <c r="T1394" s="237"/>
      <c r="U1394" s="238"/>
    </row>
    <row r="1395" spans="1:21" ht="12.75">
      <c r="A1395" s="2" t="s">
        <v>39</v>
      </c>
      <c r="B1395" s="61" t="s">
        <v>237</v>
      </c>
      <c r="C1395" s="4">
        <v>1</v>
      </c>
      <c r="D1395" s="5">
        <v>473</v>
      </c>
      <c r="E1395" s="2" t="s">
        <v>194</v>
      </c>
      <c r="F1395" s="193" t="s">
        <v>10</v>
      </c>
      <c r="G1395" s="197">
        <f>G240+G625+G1010</f>
        <v>0</v>
      </c>
      <c r="H1395" s="197">
        <f>H240+H625+H1010</f>
        <v>60</v>
      </c>
      <c r="I1395" s="197">
        <f>I240+I625+I1010</f>
        <v>5223</v>
      </c>
      <c r="J1395" s="197">
        <f>J240+J625+J1010</f>
        <v>10112</v>
      </c>
      <c r="K1395" s="197">
        <f>K240+K625+K1010</f>
        <v>10173</v>
      </c>
      <c r="L1395" s="197">
        <f>L240+L625+L1010</f>
        <v>14651</v>
      </c>
      <c r="M1395" s="197">
        <f>M240+M625+M1010</f>
        <v>9345</v>
      </c>
      <c r="N1395" s="197">
        <f>N240+N625+N1010</f>
        <v>12243</v>
      </c>
      <c r="O1395" s="197">
        <f>O240+O625+O1010</f>
        <v>6679</v>
      </c>
      <c r="P1395" s="197">
        <f>P240+P625+P1010</f>
        <v>12536</v>
      </c>
      <c r="Q1395" s="197">
        <f>Q240+Q625+Q1010</f>
        <v>7684</v>
      </c>
      <c r="R1395" s="197">
        <f>R240+R625+R1010</f>
        <v>7765</v>
      </c>
      <c r="S1395" s="197">
        <f t="shared" si="20"/>
        <v>96471</v>
      </c>
      <c r="T1395" s="237"/>
      <c r="U1395" s="238"/>
    </row>
    <row r="1396" spans="1:21" ht="12.75">
      <c r="A1396" s="2" t="s">
        <v>39</v>
      </c>
      <c r="B1396" s="61" t="s">
        <v>237</v>
      </c>
      <c r="C1396" s="4">
        <v>1</v>
      </c>
      <c r="D1396" s="5">
        <v>473</v>
      </c>
      <c r="E1396" s="2" t="s">
        <v>144</v>
      </c>
      <c r="F1396" s="193" t="s">
        <v>10</v>
      </c>
      <c r="G1396" s="197">
        <f>G241+G626+G1011</f>
        <v>21409</v>
      </c>
      <c r="H1396" s="197">
        <f>H241+H626+H1011</f>
        <v>26113</v>
      </c>
      <c r="I1396" s="197">
        <f>I241+I626+I1011</f>
        <v>24559</v>
      </c>
      <c r="J1396" s="197">
        <f>J241+J626+J1011</f>
        <v>20752</v>
      </c>
      <c r="K1396" s="197">
        <f>K241+K626+K1011</f>
        <v>18041</v>
      </c>
      <c r="L1396" s="197">
        <f>L241+L626+L1011</f>
        <v>18355</v>
      </c>
      <c r="M1396" s="197">
        <f>M241+M626+M1011</f>
        <v>19987</v>
      </c>
      <c r="N1396" s="197">
        <f>N241+N626+N1011</f>
        <v>20012</v>
      </c>
      <c r="O1396" s="197">
        <f>O241+O626+O1011</f>
        <v>19924</v>
      </c>
      <c r="P1396" s="197">
        <f>P241+P626+P1011</f>
        <v>26877</v>
      </c>
      <c r="Q1396" s="197">
        <f>Q241+Q626+Q1011</f>
        <v>26456</v>
      </c>
      <c r="R1396" s="197">
        <f>R241+R626+R1011</f>
        <v>14905</v>
      </c>
      <c r="S1396" s="197">
        <f t="shared" si="20"/>
        <v>257390</v>
      </c>
      <c r="T1396" s="237"/>
      <c r="U1396" s="238"/>
    </row>
    <row r="1397" spans="1:21" ht="12.75">
      <c r="A1397" s="2" t="s">
        <v>39</v>
      </c>
      <c r="B1397" s="61" t="s">
        <v>237</v>
      </c>
      <c r="C1397" s="4">
        <v>1</v>
      </c>
      <c r="D1397" s="5">
        <v>474</v>
      </c>
      <c r="E1397" s="2" t="s">
        <v>127</v>
      </c>
      <c r="F1397" s="193" t="s">
        <v>10</v>
      </c>
      <c r="G1397" s="197">
        <f>G242+G627+G1012</f>
        <v>0</v>
      </c>
      <c r="H1397" s="197">
        <f>H242+H627+H1012</f>
        <v>0</v>
      </c>
      <c r="I1397" s="197">
        <f>I242+I627+I1012</f>
        <v>0</v>
      </c>
      <c r="J1397" s="197">
        <f>J242+J627+J1012</f>
        <v>0</v>
      </c>
      <c r="K1397" s="197">
        <f>K242+K627+K1012</f>
        <v>0</v>
      </c>
      <c r="L1397" s="197">
        <f>L242+L627+L1012</f>
        <v>0</v>
      </c>
      <c r="M1397" s="197">
        <f>M242+M627+M1012</f>
        <v>0</v>
      </c>
      <c r="N1397" s="197">
        <f>N242+N627+N1012</f>
        <v>0</v>
      </c>
      <c r="O1397" s="197">
        <f>O242+O627+O1012</f>
        <v>0</v>
      </c>
      <c r="P1397" s="197">
        <f>P242+P627+P1012</f>
        <v>0</v>
      </c>
      <c r="Q1397" s="197">
        <f>Q242+Q627+Q1012</f>
        <v>300</v>
      </c>
      <c r="R1397" s="197">
        <f>R242+R627+R1012</f>
        <v>5937</v>
      </c>
      <c r="S1397" s="197">
        <f t="shared" si="20"/>
        <v>6237</v>
      </c>
      <c r="T1397" s="237"/>
      <c r="U1397" s="238"/>
    </row>
    <row r="1398" spans="1:21" ht="12.75">
      <c r="A1398" s="2" t="s">
        <v>39</v>
      </c>
      <c r="B1398" s="61" t="s">
        <v>237</v>
      </c>
      <c r="C1398" s="4">
        <v>10</v>
      </c>
      <c r="D1398" s="5">
        <v>7.5</v>
      </c>
      <c r="E1398" s="2" t="s">
        <v>188</v>
      </c>
      <c r="F1398" s="193" t="s">
        <v>10</v>
      </c>
      <c r="G1398" s="197">
        <f>G243+G628+G1013</f>
        <v>0</v>
      </c>
      <c r="H1398" s="197">
        <f>H243+H628+H1013</f>
        <v>0</v>
      </c>
      <c r="I1398" s="197">
        <f>I243+I628+I1013</f>
        <v>0</v>
      </c>
      <c r="J1398" s="197">
        <f>J243+J628+J1013</f>
        <v>0</v>
      </c>
      <c r="K1398" s="197">
        <f>K243+K628+K1013</f>
        <v>0</v>
      </c>
      <c r="L1398" s="197">
        <f>L243+L628+L1013</f>
        <v>0</v>
      </c>
      <c r="M1398" s="197">
        <f>M243+M628+M1013</f>
        <v>0</v>
      </c>
      <c r="N1398" s="197">
        <f>N243+N628+N1013</f>
        <v>0</v>
      </c>
      <c r="O1398" s="197">
        <f>O243+O628+O1013</f>
        <v>0</v>
      </c>
      <c r="P1398" s="197">
        <f>P243+P628+P1013</f>
        <v>0</v>
      </c>
      <c r="Q1398" s="197">
        <f>Q243+Q628+Q1013</f>
        <v>562.5</v>
      </c>
      <c r="R1398" s="197">
        <f>R243+R628+R1013</f>
        <v>0</v>
      </c>
      <c r="S1398" s="197">
        <f t="shared" si="20"/>
        <v>562.5</v>
      </c>
      <c r="T1398" s="237"/>
      <c r="U1398" s="238"/>
    </row>
    <row r="1399" spans="1:21" ht="12.75">
      <c r="A1399" s="2" t="s">
        <v>39</v>
      </c>
      <c r="B1399" s="61" t="s">
        <v>237</v>
      </c>
      <c r="C1399" s="4">
        <v>10</v>
      </c>
      <c r="D1399" s="5">
        <v>15</v>
      </c>
      <c r="E1399" s="2" t="s">
        <v>187</v>
      </c>
      <c r="F1399" s="193" t="s">
        <v>10</v>
      </c>
      <c r="G1399" s="197">
        <f>G244+G629+G1014</f>
        <v>300</v>
      </c>
      <c r="H1399" s="197">
        <f>H244+H629+H1014</f>
        <v>0</v>
      </c>
      <c r="I1399" s="197">
        <f>I244+I629+I1014</f>
        <v>180</v>
      </c>
      <c r="J1399" s="197">
        <f>J244+J629+J1014</f>
        <v>0</v>
      </c>
      <c r="K1399" s="197">
        <f>K244+K629+K1014</f>
        <v>0</v>
      </c>
      <c r="L1399" s="197">
        <f>L244+L629+L1014</f>
        <v>510</v>
      </c>
      <c r="M1399" s="197">
        <f>M244+M629+M1014</f>
        <v>720</v>
      </c>
      <c r="N1399" s="197">
        <f>N244+N629+N1014</f>
        <v>1080</v>
      </c>
      <c r="O1399" s="197">
        <f>O244+O629+O1014</f>
        <v>840</v>
      </c>
      <c r="P1399" s="197">
        <f>P244+P629+P1014</f>
        <v>0</v>
      </c>
      <c r="Q1399" s="197">
        <f>Q244+Q629+Q1014</f>
        <v>0</v>
      </c>
      <c r="R1399" s="197">
        <f>R244+R629+R1014</f>
        <v>840</v>
      </c>
      <c r="S1399" s="197">
        <f aca="true" t="shared" si="21" ref="S1399:S1460">SUM(G1399:R1399)</f>
        <v>4470</v>
      </c>
      <c r="T1399" s="237"/>
      <c r="U1399" s="238"/>
    </row>
    <row r="1400" spans="1:21" ht="12.75">
      <c r="A1400" s="2" t="s">
        <v>39</v>
      </c>
      <c r="B1400" s="61" t="s">
        <v>237</v>
      </c>
      <c r="C1400" s="4">
        <v>40</v>
      </c>
      <c r="D1400" s="5">
        <v>5</v>
      </c>
      <c r="E1400" s="2" t="s">
        <v>142</v>
      </c>
      <c r="F1400" s="193" t="s">
        <v>10</v>
      </c>
      <c r="G1400" s="197">
        <f>G245+G630+G1015</f>
        <v>160</v>
      </c>
      <c r="H1400" s="197">
        <f>H245+H630+H1015</f>
        <v>0</v>
      </c>
      <c r="I1400" s="197">
        <f>I245+I630+I1015</f>
        <v>0</v>
      </c>
      <c r="J1400" s="197">
        <f>J245+J630+J1015</f>
        <v>900</v>
      </c>
      <c r="K1400" s="197">
        <f>K245+K630+K1015</f>
        <v>0</v>
      </c>
      <c r="L1400" s="197">
        <f>L245+L630+L1015</f>
        <v>900</v>
      </c>
      <c r="M1400" s="197">
        <f>M245+M630+M1015</f>
        <v>900</v>
      </c>
      <c r="N1400" s="197">
        <f>N245+N630+N1015</f>
        <v>0</v>
      </c>
      <c r="O1400" s="197">
        <f>O245+O630+O1015</f>
        <v>900</v>
      </c>
      <c r="P1400" s="197">
        <f>P245+P630+P1015</f>
        <v>800</v>
      </c>
      <c r="Q1400" s="197">
        <f>Q245+Q630+Q1015</f>
        <v>10</v>
      </c>
      <c r="R1400" s="197">
        <f>R245+R630+R1015</f>
        <v>27</v>
      </c>
      <c r="S1400" s="197">
        <f t="shared" si="21"/>
        <v>4597</v>
      </c>
      <c r="T1400" s="237"/>
      <c r="U1400" s="238"/>
    </row>
    <row r="1401" spans="1:21" ht="12.75">
      <c r="A1401" s="2" t="s">
        <v>39</v>
      </c>
      <c r="B1401" s="61" t="s">
        <v>237</v>
      </c>
      <c r="C1401" s="4">
        <v>40</v>
      </c>
      <c r="D1401" s="5">
        <v>15</v>
      </c>
      <c r="E1401" s="2" t="s">
        <v>146</v>
      </c>
      <c r="F1401" s="193" t="s">
        <v>10</v>
      </c>
      <c r="G1401" s="197">
        <f>G246+G631+G1016</f>
        <v>8630</v>
      </c>
      <c r="H1401" s="197">
        <f>H246+H631+H1016</f>
        <v>9000</v>
      </c>
      <c r="I1401" s="197">
        <f>I246+I631+I1016</f>
        <v>4575</v>
      </c>
      <c r="J1401" s="197">
        <f>J246+J631+J1016</f>
        <v>5160</v>
      </c>
      <c r="K1401" s="197">
        <f>K246+K631+K1016</f>
        <v>11230</v>
      </c>
      <c r="L1401" s="197">
        <f>L246+L631+L1016</f>
        <v>17190</v>
      </c>
      <c r="M1401" s="197">
        <f>M246+M631+M1016</f>
        <v>7950</v>
      </c>
      <c r="N1401" s="197">
        <f>N246+N631+N1016</f>
        <v>142.5</v>
      </c>
      <c r="O1401" s="197">
        <f>O246+O631+O1016</f>
        <v>5670</v>
      </c>
      <c r="P1401" s="197">
        <f>P246+P631+P1016</f>
        <v>10430</v>
      </c>
      <c r="Q1401" s="197">
        <f>Q246+Q631+Q1016</f>
        <v>7650</v>
      </c>
      <c r="R1401" s="197">
        <f>R246+R631+R1016</f>
        <v>11160</v>
      </c>
      <c r="S1401" s="197">
        <f t="shared" si="21"/>
        <v>98787.5</v>
      </c>
      <c r="T1401" s="237"/>
      <c r="U1401" s="238"/>
    </row>
    <row r="1402" spans="1:21" ht="12.75">
      <c r="A1402" s="2" t="s">
        <v>50</v>
      </c>
      <c r="B1402" s="61" t="s">
        <v>237</v>
      </c>
      <c r="C1402" s="4">
        <v>1</v>
      </c>
      <c r="D1402" s="5">
        <v>500</v>
      </c>
      <c r="E1402" s="2" t="s">
        <v>51</v>
      </c>
      <c r="F1402" s="193" t="s">
        <v>10</v>
      </c>
      <c r="G1402" s="197">
        <f>G247+G632+G1017</f>
        <v>166170</v>
      </c>
      <c r="H1402" s="197">
        <f>H247+H632+H1017</f>
        <v>168248</v>
      </c>
      <c r="I1402" s="197">
        <f>I247+I632+I1017</f>
        <v>183410</v>
      </c>
      <c r="J1402" s="197">
        <f>J247+J632+J1017</f>
        <v>180466</v>
      </c>
      <c r="K1402" s="197">
        <f>K247+K632+K1017</f>
        <v>171893.6</v>
      </c>
      <c r="L1402" s="197">
        <f>L247+L632+L1017</f>
        <v>175159.5</v>
      </c>
      <c r="M1402" s="197">
        <f>M247+M632+M1017</f>
        <v>177777</v>
      </c>
      <c r="N1402" s="197">
        <f>N247+N632+N1017</f>
        <v>188398</v>
      </c>
      <c r="O1402" s="197">
        <f>O247+O632+O1017</f>
        <v>185814</v>
      </c>
      <c r="P1402" s="197">
        <f>P247+P632+P1017</f>
        <v>176698</v>
      </c>
      <c r="Q1402" s="197">
        <f>Q247+Q632+Q1017</f>
        <v>192500</v>
      </c>
      <c r="R1402" s="197">
        <f>R247+R632+R1017</f>
        <v>157302</v>
      </c>
      <c r="S1402" s="197">
        <f t="shared" si="21"/>
        <v>2123836.1</v>
      </c>
      <c r="T1402" s="237"/>
      <c r="U1402" s="238"/>
    </row>
    <row r="1403" spans="1:21" ht="12.75">
      <c r="A1403" s="2" t="s">
        <v>50</v>
      </c>
      <c r="B1403" s="61" t="s">
        <v>237</v>
      </c>
      <c r="C1403" s="4">
        <v>40</v>
      </c>
      <c r="D1403" s="5">
        <v>5</v>
      </c>
      <c r="E1403" s="2" t="s">
        <v>51</v>
      </c>
      <c r="F1403" s="193" t="s">
        <v>10</v>
      </c>
      <c r="G1403" s="197">
        <f>G248+G633+G1018</f>
        <v>7380</v>
      </c>
      <c r="H1403" s="197">
        <f>H248+H633+H1018</f>
        <v>1210</v>
      </c>
      <c r="I1403" s="197">
        <f>I248+I633+I1018</f>
        <v>3010</v>
      </c>
      <c r="J1403" s="197">
        <f>J248+J633+J1018</f>
        <v>4310</v>
      </c>
      <c r="K1403" s="197">
        <f>K248+K633+K1018</f>
        <v>4920</v>
      </c>
      <c r="L1403" s="197">
        <f>L248+L633+L1018</f>
        <v>5535</v>
      </c>
      <c r="M1403" s="197">
        <f>M248+M633+M1018</f>
        <v>5027</v>
      </c>
      <c r="N1403" s="197">
        <f>N248+N633+N1018</f>
        <v>1123</v>
      </c>
      <c r="O1403" s="197">
        <f>O248+O633+O1018</f>
        <v>17</v>
      </c>
      <c r="P1403" s="197">
        <f>P248+P633+P1018</f>
        <v>683</v>
      </c>
      <c r="Q1403" s="197">
        <f>Q248+Q633+Q1018</f>
        <v>24</v>
      </c>
      <c r="R1403" s="197">
        <f>R248+R633+R1018</f>
        <v>483</v>
      </c>
      <c r="S1403" s="197">
        <f t="shared" si="21"/>
        <v>33722</v>
      </c>
      <c r="T1403" s="237"/>
      <c r="U1403" s="238"/>
    </row>
    <row r="1404" spans="1:21" ht="12.75">
      <c r="A1404" s="2" t="s">
        <v>53</v>
      </c>
      <c r="B1404" s="61" t="s">
        <v>237</v>
      </c>
      <c r="C1404" s="4">
        <v>1</v>
      </c>
      <c r="D1404" s="5">
        <v>5</v>
      </c>
      <c r="E1404" s="2" t="s">
        <v>54</v>
      </c>
      <c r="F1404" s="193" t="s">
        <v>10</v>
      </c>
      <c r="G1404" s="197">
        <f>G249+G634+G1019</f>
        <v>0</v>
      </c>
      <c r="H1404" s="197">
        <f>H249+H634+H1019</f>
        <v>30</v>
      </c>
      <c r="I1404" s="197">
        <f>I249+I634+I1019</f>
        <v>1250</v>
      </c>
      <c r="J1404" s="197">
        <f>J249+J634+J1019</f>
        <v>3500</v>
      </c>
      <c r="K1404" s="197">
        <f>K249+K634+K1019</f>
        <v>0</v>
      </c>
      <c r="L1404" s="197">
        <f>L249+L634+L1019</f>
        <v>0</v>
      </c>
      <c r="M1404" s="197">
        <f>M249+M634+M1019</f>
        <v>0</v>
      </c>
      <c r="N1404" s="197">
        <f>N249+N634+N1019</f>
        <v>140</v>
      </c>
      <c r="O1404" s="197">
        <f>O249+O634+O1019</f>
        <v>232</v>
      </c>
      <c r="P1404" s="197">
        <f>P249+P634+P1019</f>
        <v>0</v>
      </c>
      <c r="Q1404" s="197">
        <f>Q249+Q634+Q1019</f>
        <v>0</v>
      </c>
      <c r="R1404" s="197">
        <f>R249+R634+R1019</f>
        <v>0</v>
      </c>
      <c r="S1404" s="197">
        <f t="shared" si="21"/>
        <v>5152</v>
      </c>
      <c r="T1404" s="237"/>
      <c r="U1404" s="238"/>
    </row>
    <row r="1405" spans="1:21" ht="12.75">
      <c r="A1405" s="2" t="s">
        <v>53</v>
      </c>
      <c r="B1405" s="61" t="s">
        <v>237</v>
      </c>
      <c r="C1405" s="4">
        <v>1</v>
      </c>
      <c r="D1405" s="5">
        <v>100</v>
      </c>
      <c r="E1405" s="2" t="s">
        <v>54</v>
      </c>
      <c r="F1405" s="193" t="s">
        <v>10</v>
      </c>
      <c r="G1405" s="197">
        <f>G250+G635+G1020</f>
        <v>144</v>
      </c>
      <c r="H1405" s="197">
        <f>H250+H635+H1020</f>
        <v>0</v>
      </c>
      <c r="I1405" s="197">
        <f>I250+I635+I1020</f>
        <v>0</v>
      </c>
      <c r="J1405" s="197">
        <f>J250+J635+J1020</f>
        <v>360</v>
      </c>
      <c r="K1405" s="197">
        <f>K250+K635+K1020</f>
        <v>0</v>
      </c>
      <c r="L1405" s="197">
        <f>L250+L635+L1020</f>
        <v>40</v>
      </c>
      <c r="M1405" s="197">
        <f>M250+M635+M1020</f>
        <v>0</v>
      </c>
      <c r="N1405" s="197">
        <f>N250+N635+N1020</f>
        <v>1800</v>
      </c>
      <c r="O1405" s="197">
        <f>O250+O635+O1020</f>
        <v>150</v>
      </c>
      <c r="P1405" s="197">
        <f>P250+P635+P1020</f>
        <v>1210</v>
      </c>
      <c r="Q1405" s="197">
        <f>Q250+Q635+Q1020</f>
        <v>2300</v>
      </c>
      <c r="R1405" s="197">
        <f>R250+R635+R1020</f>
        <v>100</v>
      </c>
      <c r="S1405" s="197">
        <f t="shared" si="21"/>
        <v>6104</v>
      </c>
      <c r="T1405" s="237"/>
      <c r="U1405" s="238"/>
    </row>
    <row r="1406" spans="1:21" ht="12.75">
      <c r="A1406" s="2" t="s">
        <v>53</v>
      </c>
      <c r="B1406" s="61" t="s">
        <v>237</v>
      </c>
      <c r="C1406" s="4">
        <v>1</v>
      </c>
      <c r="D1406" s="5">
        <v>500</v>
      </c>
      <c r="E1406" s="2" t="s">
        <v>54</v>
      </c>
      <c r="F1406" s="193" t="s">
        <v>10</v>
      </c>
      <c r="G1406" s="197">
        <f>G251+G636+G1021</f>
        <v>162252</v>
      </c>
      <c r="H1406" s="197">
        <f>H251+H636+H1021</f>
        <v>137787</v>
      </c>
      <c r="I1406" s="197">
        <f>I251+I636+I1021</f>
        <v>151081</v>
      </c>
      <c r="J1406" s="197">
        <f>J251+J636+J1021</f>
        <v>136778</v>
      </c>
      <c r="K1406" s="197">
        <f>K251+K636+K1021</f>
        <v>116157</v>
      </c>
      <c r="L1406" s="197">
        <f>L251+L636+L1021</f>
        <v>137746</v>
      </c>
      <c r="M1406" s="197">
        <f>M251+M636+M1021</f>
        <v>113780</v>
      </c>
      <c r="N1406" s="197">
        <f>N251+N636+N1021</f>
        <v>120779</v>
      </c>
      <c r="O1406" s="197">
        <f>O251+O636+O1021</f>
        <v>123984.3</v>
      </c>
      <c r="P1406" s="197">
        <f>P251+P636+P1021</f>
        <v>123940.6</v>
      </c>
      <c r="Q1406" s="197">
        <f>Q251+Q636+Q1021</f>
        <v>130122</v>
      </c>
      <c r="R1406" s="197">
        <f>R251+R636+R1021</f>
        <v>134819</v>
      </c>
      <c r="S1406" s="197">
        <f t="shared" si="21"/>
        <v>1589225.9000000001</v>
      </c>
      <c r="T1406" s="237"/>
      <c r="U1406" s="238"/>
    </row>
    <row r="1407" spans="1:21" ht="12.75">
      <c r="A1407" s="2" t="s">
        <v>53</v>
      </c>
      <c r="B1407" s="61" t="s">
        <v>237</v>
      </c>
      <c r="C1407" s="4">
        <v>40</v>
      </c>
      <c r="D1407" s="5">
        <v>5</v>
      </c>
      <c r="E1407" s="2" t="s">
        <v>54</v>
      </c>
      <c r="F1407" s="193" t="s">
        <v>10</v>
      </c>
      <c r="G1407" s="197">
        <f>G252+G637+G1022</f>
        <v>7450</v>
      </c>
      <c r="H1407" s="197">
        <f>H252+H637+H1022</f>
        <v>2120</v>
      </c>
      <c r="I1407" s="197">
        <f>I252+I637+I1022</f>
        <v>9251</v>
      </c>
      <c r="J1407" s="197">
        <f>J252+J637+J1022</f>
        <v>2580</v>
      </c>
      <c r="K1407" s="197">
        <f>K252+K637+K1022</f>
        <v>1215</v>
      </c>
      <c r="L1407" s="197">
        <f>L252+L637+L1022</f>
        <v>530</v>
      </c>
      <c r="M1407" s="197">
        <f>M252+M637+M1022</f>
        <v>0</v>
      </c>
      <c r="N1407" s="197">
        <f>N252+N637+N1022</f>
        <v>1170</v>
      </c>
      <c r="O1407" s="197">
        <f>O252+O637+O1022</f>
        <v>2050</v>
      </c>
      <c r="P1407" s="197">
        <f>P252+P637+P1022</f>
        <v>4610</v>
      </c>
      <c r="Q1407" s="197">
        <f>Q252+Q637+Q1022</f>
        <v>2095</v>
      </c>
      <c r="R1407" s="197">
        <f>R252+R637+R1022</f>
        <v>775</v>
      </c>
      <c r="S1407" s="197">
        <f t="shared" si="21"/>
        <v>33846</v>
      </c>
      <c r="T1407" s="237"/>
      <c r="U1407" s="238"/>
    </row>
    <row r="1408" spans="1:21" ht="12.75">
      <c r="A1408" s="2" t="s">
        <v>53</v>
      </c>
      <c r="B1408" s="61" t="s">
        <v>237</v>
      </c>
      <c r="C1408" s="4">
        <v>50</v>
      </c>
      <c r="D1408" s="5">
        <v>5</v>
      </c>
      <c r="E1408" s="2" t="s">
        <v>54</v>
      </c>
      <c r="F1408" s="193" t="s">
        <v>10</v>
      </c>
      <c r="G1408" s="197">
        <f>G253+G638+G1023</f>
        <v>2460</v>
      </c>
      <c r="H1408" s="197">
        <f>H253+H638+H1023</f>
        <v>1795</v>
      </c>
      <c r="I1408" s="197">
        <f>I253+I638+I1023</f>
        <v>2026</v>
      </c>
      <c r="J1408" s="197">
        <f>J253+J638+J1023</f>
        <v>300</v>
      </c>
      <c r="K1408" s="197">
        <f>K253+K638+K1023</f>
        <v>10755</v>
      </c>
      <c r="L1408" s="197">
        <f>L253+L638+L1023</f>
        <v>1150</v>
      </c>
      <c r="M1408" s="197">
        <f>M253+M638+M1023</f>
        <v>2680</v>
      </c>
      <c r="N1408" s="197">
        <f>N253+N638+N1023</f>
        <v>2000</v>
      </c>
      <c r="O1408" s="197">
        <f>O253+O638+O1023</f>
        <v>3350</v>
      </c>
      <c r="P1408" s="197">
        <f>P253+P638+P1023</f>
        <v>1450</v>
      </c>
      <c r="Q1408" s="197">
        <f>Q253+Q638+Q1023</f>
        <v>2765</v>
      </c>
      <c r="R1408" s="197">
        <f>R253+R638+R1023</f>
        <v>2100</v>
      </c>
      <c r="S1408" s="197">
        <f t="shared" si="21"/>
        <v>32831</v>
      </c>
      <c r="T1408" s="237"/>
      <c r="U1408" s="238"/>
    </row>
    <row r="1409" spans="1:21" ht="12.75">
      <c r="A1409" s="2" t="s">
        <v>7</v>
      </c>
      <c r="B1409" s="61" t="s">
        <v>237</v>
      </c>
      <c r="C1409" s="4">
        <v>1</v>
      </c>
      <c r="D1409" s="5">
        <v>473</v>
      </c>
      <c r="E1409" s="2" t="s">
        <v>9</v>
      </c>
      <c r="F1409" s="193" t="s">
        <v>10</v>
      </c>
      <c r="G1409" s="197">
        <f>G254+G639+G1024</f>
        <v>0</v>
      </c>
      <c r="H1409" s="197">
        <f>H254+H639+H1024</f>
        <v>1</v>
      </c>
      <c r="I1409" s="197">
        <f>I254+I639+I1024</f>
        <v>0</v>
      </c>
      <c r="J1409" s="197">
        <f>J254+J639+J1024</f>
        <v>0</v>
      </c>
      <c r="K1409" s="197">
        <f>K254+K639+K1024</f>
        <v>0</v>
      </c>
      <c r="L1409" s="197">
        <f>L254+L639+L1024</f>
        <v>4.5</v>
      </c>
      <c r="M1409" s="197">
        <f>M254+M639+M1024</f>
        <v>0</v>
      </c>
      <c r="N1409" s="197">
        <f>N254+N639+N1024</f>
        <v>0</v>
      </c>
      <c r="O1409" s="197">
        <f>O254+O639+O1024</f>
        <v>0</v>
      </c>
      <c r="P1409" s="197">
        <f>P254+P639+P1024</f>
        <v>0</v>
      </c>
      <c r="Q1409" s="197">
        <f>Q254+Q639+Q1024</f>
        <v>0</v>
      </c>
      <c r="R1409" s="197">
        <f>R254+R639+R1024</f>
        <v>0</v>
      </c>
      <c r="S1409" s="197">
        <f t="shared" si="21"/>
        <v>5.5</v>
      </c>
      <c r="T1409" s="237"/>
      <c r="U1409" s="238"/>
    </row>
    <row r="1410" spans="1:21" ht="12.75">
      <c r="A1410" s="2" t="s">
        <v>7</v>
      </c>
      <c r="B1410" s="61" t="s">
        <v>237</v>
      </c>
      <c r="C1410" s="4">
        <v>1</v>
      </c>
      <c r="D1410" s="5">
        <v>500</v>
      </c>
      <c r="E1410" s="2" t="s">
        <v>9</v>
      </c>
      <c r="F1410" s="193" t="s">
        <v>10</v>
      </c>
      <c r="G1410" s="197">
        <f>G255+G640+G1025</f>
        <v>4736.4</v>
      </c>
      <c r="H1410" s="197">
        <f>H255+H640+H1025</f>
        <v>2029.5</v>
      </c>
      <c r="I1410" s="197">
        <f>I255+I640+I1025</f>
        <v>7581.2</v>
      </c>
      <c r="J1410" s="197">
        <f>J255+J640+J1025</f>
        <v>6028.1</v>
      </c>
      <c r="K1410" s="197">
        <f>K255+K640+K1025</f>
        <v>4011.1</v>
      </c>
      <c r="L1410" s="197">
        <f>L255+L640+L1025</f>
        <v>3817.3</v>
      </c>
      <c r="M1410" s="197">
        <f>M255+M640+M1025</f>
        <v>9059.75</v>
      </c>
      <c r="N1410" s="197">
        <f>N255+N640+N1025</f>
        <v>7027.75</v>
      </c>
      <c r="O1410" s="197">
        <f>O255+O640+O1025</f>
        <v>6531.8</v>
      </c>
      <c r="P1410" s="197">
        <f>P255+P640+P1025</f>
        <v>5012.5</v>
      </c>
      <c r="Q1410" s="197">
        <f>Q255+Q640+Q1025</f>
        <v>4784.9</v>
      </c>
      <c r="R1410" s="197">
        <f>R255+R640+R1025</f>
        <v>2253</v>
      </c>
      <c r="S1410" s="197">
        <f t="shared" si="21"/>
        <v>62873.299999999996</v>
      </c>
      <c r="T1410" s="237"/>
      <c r="U1410" s="238"/>
    </row>
    <row r="1411" spans="1:21" ht="12.75">
      <c r="A1411" s="2" t="s">
        <v>15</v>
      </c>
      <c r="B1411" s="61" t="s">
        <v>237</v>
      </c>
      <c r="C1411" s="4">
        <v>1</v>
      </c>
      <c r="D1411" s="5">
        <v>10</v>
      </c>
      <c r="E1411" s="2" t="s">
        <v>22</v>
      </c>
      <c r="F1411" s="193" t="s">
        <v>24</v>
      </c>
      <c r="G1411" s="197">
        <f>G256+G641+G1026</f>
        <v>252</v>
      </c>
      <c r="H1411" s="197">
        <f>H256+H641+H1026</f>
        <v>374</v>
      </c>
      <c r="I1411" s="197">
        <f>I256+I641+I1026</f>
        <v>408</v>
      </c>
      <c r="J1411" s="197">
        <f>J256+J641+J1026</f>
        <v>494</v>
      </c>
      <c r="K1411" s="197">
        <f>K256+K641+K1026</f>
        <v>421</v>
      </c>
      <c r="L1411" s="197">
        <f>L256+L641+L1026</f>
        <v>61</v>
      </c>
      <c r="M1411" s="197">
        <f>M256+M641+M1026</f>
        <v>178</v>
      </c>
      <c r="N1411" s="197">
        <f>N256+N641+N1026</f>
        <v>240</v>
      </c>
      <c r="O1411" s="197">
        <f>O256+O641+O1026</f>
        <v>150</v>
      </c>
      <c r="P1411" s="197">
        <f>P256+P641+P1026</f>
        <v>254</v>
      </c>
      <c r="Q1411" s="197">
        <f>Q256+Q641+Q1026</f>
        <v>230</v>
      </c>
      <c r="R1411" s="197">
        <f>R256+R641+R1026</f>
        <v>360</v>
      </c>
      <c r="S1411" s="197">
        <f t="shared" si="21"/>
        <v>3422</v>
      </c>
      <c r="T1411" s="237"/>
      <c r="U1411" s="238"/>
    </row>
    <row r="1412" spans="1:21" ht="12.75">
      <c r="A1412" s="2" t="s">
        <v>15</v>
      </c>
      <c r="B1412" s="61" t="s">
        <v>237</v>
      </c>
      <c r="C1412" s="4">
        <v>1</v>
      </c>
      <c r="D1412" s="5">
        <v>100</v>
      </c>
      <c r="E1412" s="2" t="s">
        <v>20</v>
      </c>
      <c r="F1412" s="193" t="s">
        <v>24</v>
      </c>
      <c r="G1412" s="197">
        <f>G257+G642+G1027</f>
        <v>216934</v>
      </c>
      <c r="H1412" s="197">
        <f>H257+H642+H1027</f>
        <v>223235</v>
      </c>
      <c r="I1412" s="197">
        <f>I257+I642+I1027</f>
        <v>232789</v>
      </c>
      <c r="J1412" s="197">
        <f>J257+J642+J1027</f>
        <v>231469</v>
      </c>
      <c r="K1412" s="197">
        <f>K257+K642+K1027</f>
        <v>204919</v>
      </c>
      <c r="L1412" s="197">
        <f>L257+L642+L1027</f>
        <v>240904</v>
      </c>
      <c r="M1412" s="197">
        <f>M257+M642+M1027</f>
        <v>232247</v>
      </c>
      <c r="N1412" s="197">
        <f>N257+N642+N1027</f>
        <v>233244</v>
      </c>
      <c r="O1412" s="197">
        <f>O257+O642+O1027</f>
        <v>248108</v>
      </c>
      <c r="P1412" s="197">
        <f>P257+P642+P1027</f>
        <v>225256</v>
      </c>
      <c r="Q1412" s="197">
        <f>Q257+Q642+Q1027</f>
        <v>245864</v>
      </c>
      <c r="R1412" s="197">
        <f>R257+R642+R1027</f>
        <v>240712</v>
      </c>
      <c r="S1412" s="197">
        <f t="shared" si="21"/>
        <v>2775681</v>
      </c>
      <c r="T1412" s="237"/>
      <c r="U1412" s="238"/>
    </row>
    <row r="1413" spans="1:21" ht="12.75">
      <c r="A1413" s="2" t="s">
        <v>15</v>
      </c>
      <c r="B1413" s="61" t="s">
        <v>237</v>
      </c>
      <c r="C1413" s="4">
        <v>1</v>
      </c>
      <c r="D1413" s="5">
        <v>100</v>
      </c>
      <c r="E1413" s="2" t="s">
        <v>22</v>
      </c>
      <c r="F1413" s="193" t="s">
        <v>24</v>
      </c>
      <c r="G1413" s="197">
        <f>G258+G643+G1028</f>
        <v>219632</v>
      </c>
      <c r="H1413" s="197">
        <f>H258+H643+H1028</f>
        <v>222498</v>
      </c>
      <c r="I1413" s="197">
        <f>I258+I643+I1028</f>
        <v>236525</v>
      </c>
      <c r="J1413" s="197">
        <f>J258+J643+J1028</f>
        <v>225583</v>
      </c>
      <c r="K1413" s="197">
        <f>K258+K643+K1028</f>
        <v>211963</v>
      </c>
      <c r="L1413" s="197">
        <f>L258+L643+L1028</f>
        <v>237874</v>
      </c>
      <c r="M1413" s="197">
        <f>M258+M643+M1028</f>
        <v>225404</v>
      </c>
      <c r="N1413" s="197">
        <f>N258+N643+N1028</f>
        <v>229783</v>
      </c>
      <c r="O1413" s="197">
        <f>O258+O643+O1028</f>
        <v>244136</v>
      </c>
      <c r="P1413" s="197">
        <f>P258+P643+P1028</f>
        <v>228679</v>
      </c>
      <c r="Q1413" s="197">
        <f>Q258+Q643+Q1028</f>
        <v>249178</v>
      </c>
      <c r="R1413" s="197">
        <f>R258+R643+R1028</f>
        <v>241418</v>
      </c>
      <c r="S1413" s="197">
        <f t="shared" si="21"/>
        <v>2772673</v>
      </c>
      <c r="T1413" s="237"/>
      <c r="U1413" s="238"/>
    </row>
    <row r="1414" spans="1:21" ht="12.75">
      <c r="A1414" s="2" t="s">
        <v>15</v>
      </c>
      <c r="B1414" s="61" t="s">
        <v>237</v>
      </c>
      <c r="C1414" s="4">
        <v>1</v>
      </c>
      <c r="D1414" s="5">
        <v>100</v>
      </c>
      <c r="E1414" s="2" t="s">
        <v>26</v>
      </c>
      <c r="F1414" s="193" t="s">
        <v>24</v>
      </c>
      <c r="G1414" s="197">
        <f>G259+G644+G1029</f>
        <v>113357</v>
      </c>
      <c r="H1414" s="197">
        <f>H259+H644+H1029</f>
        <v>110921</v>
      </c>
      <c r="I1414" s="197">
        <f>I259+I644+I1029</f>
        <v>118901</v>
      </c>
      <c r="J1414" s="197">
        <f>J259+J644+J1029</f>
        <v>111831</v>
      </c>
      <c r="K1414" s="197">
        <f>K259+K644+K1029</f>
        <v>108031</v>
      </c>
      <c r="L1414" s="197">
        <f>L259+L644+L1029</f>
        <v>122772</v>
      </c>
      <c r="M1414" s="197">
        <f>M259+M644+M1029</f>
        <v>116614</v>
      </c>
      <c r="N1414" s="197">
        <f>N259+N644+N1029</f>
        <v>116105</v>
      </c>
      <c r="O1414" s="197">
        <f>O259+O644+O1029</f>
        <v>121141</v>
      </c>
      <c r="P1414" s="197">
        <f>P259+P644+P1029</f>
        <v>111568</v>
      </c>
      <c r="Q1414" s="197">
        <f>Q259+Q644+Q1029</f>
        <v>120182</v>
      </c>
      <c r="R1414" s="197">
        <f>R259+R644+R1029</f>
        <v>115847</v>
      </c>
      <c r="S1414" s="197">
        <f t="shared" si="21"/>
        <v>1387270</v>
      </c>
      <c r="T1414" s="237"/>
      <c r="U1414" s="238"/>
    </row>
    <row r="1415" spans="1:21" ht="12.75">
      <c r="A1415" s="2" t="s">
        <v>15</v>
      </c>
      <c r="B1415" s="61" t="s">
        <v>237</v>
      </c>
      <c r="C1415" s="4">
        <v>1</v>
      </c>
      <c r="D1415" s="5">
        <v>100</v>
      </c>
      <c r="E1415" s="2" t="s">
        <v>11</v>
      </c>
      <c r="F1415" s="193" t="s">
        <v>24</v>
      </c>
      <c r="G1415" s="197">
        <f>G260+G645+G1030</f>
        <v>43173</v>
      </c>
      <c r="H1415" s="197">
        <f>H260+H645+H1030</f>
        <v>41180</v>
      </c>
      <c r="I1415" s="197">
        <f>I260+I645+I1030</f>
        <v>42991</v>
      </c>
      <c r="J1415" s="197">
        <f>J260+J645+J1030</f>
        <v>41702</v>
      </c>
      <c r="K1415" s="197">
        <f>K260+K645+K1030</f>
        <v>41765</v>
      </c>
      <c r="L1415" s="197">
        <f>L260+L645+L1030</f>
        <v>46776</v>
      </c>
      <c r="M1415" s="197">
        <f>M260+M645+M1030</f>
        <v>44152</v>
      </c>
      <c r="N1415" s="197">
        <f>N260+N645+N1030</f>
        <v>41388</v>
      </c>
      <c r="O1415" s="197">
        <f>O260+O645+O1030</f>
        <v>42353</v>
      </c>
      <c r="P1415" s="197">
        <f>P260+P645+P1030</f>
        <v>39997</v>
      </c>
      <c r="Q1415" s="197">
        <f>Q260+Q645+Q1030</f>
        <v>41668</v>
      </c>
      <c r="R1415" s="197">
        <f>R260+R645+R1030</f>
        <v>38771</v>
      </c>
      <c r="S1415" s="197">
        <f t="shared" si="21"/>
        <v>505916</v>
      </c>
      <c r="T1415" s="237"/>
      <c r="U1415" s="238"/>
    </row>
    <row r="1416" spans="1:21" ht="12.75">
      <c r="A1416" s="2" t="s">
        <v>15</v>
      </c>
      <c r="B1416" s="61" t="s">
        <v>237</v>
      </c>
      <c r="C1416" s="4">
        <v>1</v>
      </c>
      <c r="D1416" s="5">
        <v>100</v>
      </c>
      <c r="E1416" s="2" t="s">
        <v>82</v>
      </c>
      <c r="F1416" s="193" t="s">
        <v>24</v>
      </c>
      <c r="G1416" s="197">
        <f>G261+G646+G1031</f>
        <v>3491</v>
      </c>
      <c r="H1416" s="197">
        <f>H261+H646+H1031</f>
        <v>4202</v>
      </c>
      <c r="I1416" s="197">
        <f>I261+I646+I1031</f>
        <v>4651</v>
      </c>
      <c r="J1416" s="197">
        <f>J261+J646+J1031</f>
        <v>4187</v>
      </c>
      <c r="K1416" s="197">
        <f>K261+K646+K1031</f>
        <v>3896</v>
      </c>
      <c r="L1416" s="197">
        <f>L261+L646+L1031</f>
        <v>3747</v>
      </c>
      <c r="M1416" s="197">
        <f>M261+M646+M1031</f>
        <v>3612</v>
      </c>
      <c r="N1416" s="197">
        <f>N261+N646+N1031</f>
        <v>4193</v>
      </c>
      <c r="O1416" s="197">
        <f>O261+O646+O1031</f>
        <v>4624</v>
      </c>
      <c r="P1416" s="197">
        <f>P261+P646+P1031</f>
        <v>4153</v>
      </c>
      <c r="Q1416" s="197">
        <f>Q261+Q646+Q1031</f>
        <v>4528</v>
      </c>
      <c r="R1416" s="197">
        <f>R261+R646+R1031</f>
        <v>4952</v>
      </c>
      <c r="S1416" s="197">
        <f t="shared" si="21"/>
        <v>50236</v>
      </c>
      <c r="T1416" s="237"/>
      <c r="U1416" s="238"/>
    </row>
    <row r="1417" spans="1:21" ht="12.75">
      <c r="A1417" s="2" t="s">
        <v>15</v>
      </c>
      <c r="B1417" s="61" t="s">
        <v>237</v>
      </c>
      <c r="C1417" s="4">
        <v>1</v>
      </c>
      <c r="D1417" s="5">
        <v>500</v>
      </c>
      <c r="E1417" s="2" t="s">
        <v>22</v>
      </c>
      <c r="F1417" s="193" t="s">
        <v>24</v>
      </c>
      <c r="G1417" s="197">
        <f>G262+G647+G1032</f>
        <v>1500</v>
      </c>
      <c r="H1417" s="197">
        <f>H262+H647+H1032</f>
        <v>1535</v>
      </c>
      <c r="I1417" s="197">
        <f>I262+I647+I1032</f>
        <v>2186</v>
      </c>
      <c r="J1417" s="197">
        <f>J262+J647+J1032</f>
        <v>2027</v>
      </c>
      <c r="K1417" s="197">
        <f>K262+K647+K1032</f>
        <v>1670</v>
      </c>
      <c r="L1417" s="197">
        <f>L262+L647+L1032</f>
        <v>2320</v>
      </c>
      <c r="M1417" s="197">
        <f>M262+M647+M1032</f>
        <v>1470</v>
      </c>
      <c r="N1417" s="197">
        <f>N262+N647+N1032</f>
        <v>2198</v>
      </c>
      <c r="O1417" s="197">
        <f>O262+O647+O1032</f>
        <v>2344</v>
      </c>
      <c r="P1417" s="197">
        <f>P262+P647+P1032</f>
        <v>2070</v>
      </c>
      <c r="Q1417" s="197">
        <f>Q262+Q647+Q1032</f>
        <v>2682</v>
      </c>
      <c r="R1417" s="197">
        <f>R262+R647+R1032</f>
        <v>2122</v>
      </c>
      <c r="S1417" s="197">
        <f t="shared" si="21"/>
        <v>24124</v>
      </c>
      <c r="T1417" s="237"/>
      <c r="U1417" s="238"/>
    </row>
    <row r="1418" spans="1:21" ht="12.75">
      <c r="A1418" s="2" t="s">
        <v>15</v>
      </c>
      <c r="B1418" s="61" t="s">
        <v>237</v>
      </c>
      <c r="C1418" s="4">
        <v>1</v>
      </c>
      <c r="D1418" s="5">
        <v>500</v>
      </c>
      <c r="E1418" s="2" t="s">
        <v>26</v>
      </c>
      <c r="F1418" s="193" t="s">
        <v>24</v>
      </c>
      <c r="G1418" s="197">
        <f>G263+G648+G1033</f>
        <v>60</v>
      </c>
      <c r="H1418" s="197">
        <f>H263+H648+H1033</f>
        <v>0</v>
      </c>
      <c r="I1418" s="197">
        <f>I263+I648+I1033</f>
        <v>60</v>
      </c>
      <c r="J1418" s="197">
        <f>J263+J648+J1033</f>
        <v>0</v>
      </c>
      <c r="K1418" s="197">
        <f>K263+K648+K1033</f>
        <v>60</v>
      </c>
      <c r="L1418" s="197">
        <f>L263+L648+L1033</f>
        <v>60</v>
      </c>
      <c r="M1418" s="197">
        <f>M263+M648+M1033</f>
        <v>60</v>
      </c>
      <c r="N1418" s="197">
        <f>N263+N648+N1033</f>
        <v>60</v>
      </c>
      <c r="O1418" s="197">
        <f>O263+O648+O1033</f>
        <v>0</v>
      </c>
      <c r="P1418" s="197">
        <f>P263+P648+P1033</f>
        <v>0</v>
      </c>
      <c r="Q1418" s="197">
        <f>Q263+Q648+Q1033</f>
        <v>60</v>
      </c>
      <c r="R1418" s="197">
        <f>R263+R648+R1033</f>
        <v>0</v>
      </c>
      <c r="S1418" s="197">
        <f t="shared" si="21"/>
        <v>420</v>
      </c>
      <c r="T1418" s="237"/>
      <c r="U1418" s="238"/>
    </row>
    <row r="1419" spans="1:21" ht="12.75">
      <c r="A1419" s="2" t="s">
        <v>122</v>
      </c>
      <c r="B1419" s="61" t="s">
        <v>237</v>
      </c>
      <c r="C1419" s="4">
        <v>1</v>
      </c>
      <c r="D1419" s="5">
        <v>30</v>
      </c>
      <c r="E1419" s="2" t="s">
        <v>123</v>
      </c>
      <c r="F1419" s="193" t="s">
        <v>103</v>
      </c>
      <c r="G1419" s="197">
        <f>G264+G649+G1034</f>
        <v>12815</v>
      </c>
      <c r="H1419" s="197">
        <f>H264+H649+H1034</f>
        <v>13853</v>
      </c>
      <c r="I1419" s="197">
        <f>I264+I649+I1034</f>
        <v>13316</v>
      </c>
      <c r="J1419" s="197">
        <f>J264+J649+J1034</f>
        <v>12775</v>
      </c>
      <c r="K1419" s="197">
        <f>K264+K649+K1034</f>
        <v>12844</v>
      </c>
      <c r="L1419" s="197">
        <f>L264+L649+L1034</f>
        <v>16973</v>
      </c>
      <c r="M1419" s="197">
        <f>M264+M649+M1034</f>
        <v>14294</v>
      </c>
      <c r="N1419" s="197">
        <f>N264+N649+N1034</f>
        <v>14518</v>
      </c>
      <c r="O1419" s="197">
        <f>O264+O649+O1034</f>
        <v>16184</v>
      </c>
      <c r="P1419" s="197">
        <f>P264+P649+P1034</f>
        <v>13700</v>
      </c>
      <c r="Q1419" s="197">
        <f>Q264+Q649+Q1034</f>
        <v>15155.222000000002</v>
      </c>
      <c r="R1419" s="197">
        <f>R264+R649+R1034</f>
        <v>13539</v>
      </c>
      <c r="S1419" s="197">
        <f t="shared" si="21"/>
        <v>169966.222</v>
      </c>
      <c r="T1419" s="237"/>
      <c r="U1419" s="238"/>
    </row>
    <row r="1420" spans="1:21" ht="12.75">
      <c r="A1420" s="2" t="s">
        <v>122</v>
      </c>
      <c r="B1420" s="61" t="s">
        <v>237</v>
      </c>
      <c r="C1420" s="4">
        <v>1</v>
      </c>
      <c r="D1420" s="5">
        <v>30</v>
      </c>
      <c r="E1420" s="2" t="s">
        <v>124</v>
      </c>
      <c r="F1420" s="193" t="s">
        <v>103</v>
      </c>
      <c r="G1420" s="197">
        <f>G265+G650+G1035</f>
        <v>52489.5</v>
      </c>
      <c r="H1420" s="197">
        <f>H265+H650+H1035</f>
        <v>53709</v>
      </c>
      <c r="I1420" s="197">
        <f>I265+I650+I1035</f>
        <v>51903.5</v>
      </c>
      <c r="J1420" s="197">
        <f>J265+J650+J1035</f>
        <v>51382</v>
      </c>
      <c r="K1420" s="197">
        <f>K265+K650+K1035</f>
        <v>47638</v>
      </c>
      <c r="L1420" s="197">
        <f>L265+L650+L1035</f>
        <v>52707</v>
      </c>
      <c r="M1420" s="197">
        <f>M265+M650+M1035</f>
        <v>49879</v>
      </c>
      <c r="N1420" s="197">
        <f>N265+N650+N1035</f>
        <v>48587</v>
      </c>
      <c r="O1420" s="197">
        <f>O265+O650+O1035</f>
        <v>51555</v>
      </c>
      <c r="P1420" s="197">
        <f>P265+P650+P1035</f>
        <v>49852</v>
      </c>
      <c r="Q1420" s="197">
        <f>Q265+Q650+Q1035</f>
        <v>52690.111000000004</v>
      </c>
      <c r="R1420" s="197">
        <f>R265+R650+R1035</f>
        <v>50008</v>
      </c>
      <c r="S1420" s="197">
        <f t="shared" si="21"/>
        <v>612400.111</v>
      </c>
      <c r="T1420" s="237"/>
      <c r="U1420" s="238"/>
    </row>
    <row r="1421" spans="1:21" ht="12.75">
      <c r="A1421" s="2" t="s">
        <v>86</v>
      </c>
      <c r="B1421" s="61" t="s">
        <v>237</v>
      </c>
      <c r="C1421" s="4">
        <v>1</v>
      </c>
      <c r="D1421" s="5">
        <v>32</v>
      </c>
      <c r="E1421" s="2" t="s">
        <v>138</v>
      </c>
      <c r="F1421" s="193" t="s">
        <v>103</v>
      </c>
      <c r="G1421" s="197">
        <f>G266+G651+G1036</f>
        <v>0</v>
      </c>
      <c r="H1421" s="197">
        <f>H266+H651+H1036</f>
        <v>0</v>
      </c>
      <c r="I1421" s="197">
        <f>I266+I651+I1036</f>
        <v>0</v>
      </c>
      <c r="J1421" s="197">
        <f>J266+J651+J1036</f>
        <v>0</v>
      </c>
      <c r="K1421" s="197">
        <f>K266+K651+K1036</f>
        <v>0</v>
      </c>
      <c r="L1421" s="197">
        <f>L266+L651+L1036</f>
        <v>0</v>
      </c>
      <c r="M1421" s="197">
        <f>M266+M651+M1036</f>
        <v>128</v>
      </c>
      <c r="N1421" s="197">
        <f>N266+N651+N1036</f>
        <v>160</v>
      </c>
      <c r="O1421" s="197">
        <f>O266+O651+O1036</f>
        <v>128</v>
      </c>
      <c r="P1421" s="197">
        <f>P266+P651+P1036</f>
        <v>280</v>
      </c>
      <c r="Q1421" s="197">
        <f>Q266+Q651+Q1036</f>
        <v>192</v>
      </c>
      <c r="R1421" s="197">
        <f>R266+R651+R1036</f>
        <v>256</v>
      </c>
      <c r="S1421" s="197">
        <f t="shared" si="21"/>
        <v>1144</v>
      </c>
      <c r="T1421" s="237"/>
      <c r="U1421" s="238"/>
    </row>
    <row r="1422" spans="1:21" ht="12.75">
      <c r="A1422" s="2" t="s">
        <v>86</v>
      </c>
      <c r="B1422" s="61" t="s">
        <v>237</v>
      </c>
      <c r="C1422" s="4">
        <v>1</v>
      </c>
      <c r="D1422" s="5">
        <v>32</v>
      </c>
      <c r="E1422" s="2" t="s">
        <v>87</v>
      </c>
      <c r="F1422" s="193" t="s">
        <v>103</v>
      </c>
      <c r="G1422" s="197">
        <f>G267+G652+G1037</f>
        <v>0</v>
      </c>
      <c r="H1422" s="197">
        <f>H267+H652+H1037</f>
        <v>0</v>
      </c>
      <c r="I1422" s="197">
        <f>I267+I652+I1037</f>
        <v>0</v>
      </c>
      <c r="J1422" s="197">
        <f>J267+J652+J1037</f>
        <v>0</v>
      </c>
      <c r="K1422" s="197">
        <f>K267+K652+K1037</f>
        <v>0</v>
      </c>
      <c r="L1422" s="197">
        <f>L267+L652+L1037</f>
        <v>0</v>
      </c>
      <c r="M1422" s="197">
        <f>M267+M652+M1037</f>
        <v>0</v>
      </c>
      <c r="N1422" s="197">
        <f>N267+N652+N1037</f>
        <v>312</v>
      </c>
      <c r="O1422" s="197">
        <f>O267+O652+O1037</f>
        <v>312</v>
      </c>
      <c r="P1422" s="197">
        <f>P267+P652+P1037</f>
        <v>336</v>
      </c>
      <c r="Q1422" s="197">
        <f>Q267+Q652+Q1037</f>
        <v>240</v>
      </c>
      <c r="R1422" s="197">
        <f>R267+R652+R1037</f>
        <v>180</v>
      </c>
      <c r="S1422" s="197">
        <f t="shared" si="21"/>
        <v>1380</v>
      </c>
      <c r="T1422" s="237"/>
      <c r="U1422" s="238"/>
    </row>
    <row r="1423" spans="1:21" ht="12.75">
      <c r="A1423" s="2" t="s">
        <v>86</v>
      </c>
      <c r="B1423" s="61" t="s">
        <v>237</v>
      </c>
      <c r="C1423" s="4">
        <v>1</v>
      </c>
      <c r="D1423" s="5">
        <v>32</v>
      </c>
      <c r="E1423" s="2" t="s">
        <v>186</v>
      </c>
      <c r="F1423" s="193" t="s">
        <v>103</v>
      </c>
      <c r="G1423" s="197">
        <f>G268+G653+G1038</f>
        <v>0</v>
      </c>
      <c r="H1423" s="197">
        <f>H268+H653+H1038</f>
        <v>0</v>
      </c>
      <c r="I1423" s="197">
        <f>I268+I653+I1038</f>
        <v>0</v>
      </c>
      <c r="J1423" s="197">
        <f>J268+J653+J1038</f>
        <v>0</v>
      </c>
      <c r="K1423" s="197">
        <f>K268+K653+K1038</f>
        <v>0</v>
      </c>
      <c r="L1423" s="197">
        <f>L268+L653+L1038</f>
        <v>0</v>
      </c>
      <c r="M1423" s="197">
        <f>M268+M653+M1038</f>
        <v>0</v>
      </c>
      <c r="N1423" s="197">
        <f>N268+N653+N1038</f>
        <v>0</v>
      </c>
      <c r="O1423" s="197">
        <f>O268+O653+O1038</f>
        <v>0</v>
      </c>
      <c r="P1423" s="197">
        <f>P268+P653+P1038</f>
        <v>160</v>
      </c>
      <c r="Q1423" s="197">
        <f>Q268+Q653+Q1038</f>
        <v>64</v>
      </c>
      <c r="R1423" s="197">
        <f>R268+R653+R1038</f>
        <v>96</v>
      </c>
      <c r="S1423" s="197">
        <f t="shared" si="21"/>
        <v>320</v>
      </c>
      <c r="T1423" s="237"/>
      <c r="U1423" s="238"/>
    </row>
    <row r="1424" spans="1:21" ht="12.75">
      <c r="A1424" s="2" t="s">
        <v>86</v>
      </c>
      <c r="B1424" s="61" t="s">
        <v>237</v>
      </c>
      <c r="C1424" s="4">
        <v>1</v>
      </c>
      <c r="D1424" s="5">
        <v>32</v>
      </c>
      <c r="E1424" s="2" t="s">
        <v>91</v>
      </c>
      <c r="F1424" s="193" t="s">
        <v>103</v>
      </c>
      <c r="G1424" s="197">
        <f>G269+G654+G1039</f>
        <v>0</v>
      </c>
      <c r="H1424" s="197">
        <f>H269+H654+H1039</f>
        <v>0</v>
      </c>
      <c r="I1424" s="197">
        <f>I269+I654+I1039</f>
        <v>0</v>
      </c>
      <c r="J1424" s="197">
        <f>J269+J654+J1039</f>
        <v>0</v>
      </c>
      <c r="K1424" s="197">
        <f>K269+K654+K1039</f>
        <v>0</v>
      </c>
      <c r="L1424" s="197">
        <f>L269+L654+L1039</f>
        <v>0</v>
      </c>
      <c r="M1424" s="197">
        <f>M269+M654+M1039</f>
        <v>0</v>
      </c>
      <c r="N1424" s="197">
        <f>N269+N654+N1039</f>
        <v>0</v>
      </c>
      <c r="O1424" s="197">
        <f>O269+O654+O1039</f>
        <v>64</v>
      </c>
      <c r="P1424" s="197">
        <f>P269+P654+P1039</f>
        <v>0</v>
      </c>
      <c r="Q1424" s="197">
        <f>Q269+Q654+Q1039</f>
        <v>152</v>
      </c>
      <c r="R1424" s="197">
        <f>R269+R654+R1039</f>
        <v>120</v>
      </c>
      <c r="S1424" s="197">
        <f t="shared" si="21"/>
        <v>336</v>
      </c>
      <c r="T1424" s="237"/>
      <c r="U1424" s="238"/>
    </row>
    <row r="1425" spans="1:21" ht="12.75">
      <c r="A1425" s="2" t="s">
        <v>86</v>
      </c>
      <c r="B1425" s="61" t="s">
        <v>237</v>
      </c>
      <c r="C1425" s="4">
        <v>1</v>
      </c>
      <c r="D1425" s="5">
        <v>32</v>
      </c>
      <c r="E1425" s="2" t="s">
        <v>107</v>
      </c>
      <c r="F1425" s="193" t="s">
        <v>103</v>
      </c>
      <c r="G1425" s="197">
        <f>G270+G655+G1040</f>
        <v>0</v>
      </c>
      <c r="H1425" s="197">
        <f>H270+H655+H1040</f>
        <v>0</v>
      </c>
      <c r="I1425" s="197">
        <f>I270+I655+I1040</f>
        <v>0</v>
      </c>
      <c r="J1425" s="197">
        <f>J270+J655+J1040</f>
        <v>0</v>
      </c>
      <c r="K1425" s="197">
        <f>K270+K655+K1040</f>
        <v>0</v>
      </c>
      <c r="L1425" s="197">
        <f>L270+L655+L1040</f>
        <v>0</v>
      </c>
      <c r="M1425" s="197">
        <f>M270+M655+M1040</f>
        <v>0</v>
      </c>
      <c r="N1425" s="197">
        <f>N270+N655+N1040</f>
        <v>224</v>
      </c>
      <c r="O1425" s="197">
        <f>O270+O655+O1040</f>
        <v>248</v>
      </c>
      <c r="P1425" s="197">
        <f>P270+P655+P1040</f>
        <v>384</v>
      </c>
      <c r="Q1425" s="197">
        <f>Q270+Q655+Q1040</f>
        <v>128</v>
      </c>
      <c r="R1425" s="197">
        <f>R270+R655+R1040</f>
        <v>128</v>
      </c>
      <c r="S1425" s="197">
        <f t="shared" si="21"/>
        <v>1112</v>
      </c>
      <c r="T1425" s="237"/>
      <c r="U1425" s="238"/>
    </row>
    <row r="1426" spans="1:21" ht="12.75">
      <c r="A1426" s="2" t="s">
        <v>86</v>
      </c>
      <c r="B1426" s="61" t="s">
        <v>237</v>
      </c>
      <c r="C1426" s="4">
        <v>1</v>
      </c>
      <c r="D1426" s="5">
        <v>32</v>
      </c>
      <c r="E1426" s="2" t="s">
        <v>108</v>
      </c>
      <c r="F1426" s="193" t="s">
        <v>103</v>
      </c>
      <c r="G1426" s="197">
        <f>G271+G656+G1041</f>
        <v>0</v>
      </c>
      <c r="H1426" s="197">
        <f>H271+H656+H1041</f>
        <v>0</v>
      </c>
      <c r="I1426" s="197">
        <f>I271+I656+I1041</f>
        <v>0</v>
      </c>
      <c r="J1426" s="197">
        <f>J271+J656+J1041</f>
        <v>0</v>
      </c>
      <c r="K1426" s="197">
        <f>K271+K656+K1041</f>
        <v>0</v>
      </c>
      <c r="L1426" s="197">
        <f>L271+L656+L1041</f>
        <v>0</v>
      </c>
      <c r="M1426" s="197">
        <f>M271+M656+M1041</f>
        <v>0</v>
      </c>
      <c r="N1426" s="197">
        <f>N271+N656+N1041</f>
        <v>0</v>
      </c>
      <c r="O1426" s="197">
        <f>O271+O656+O1041</f>
        <v>120</v>
      </c>
      <c r="P1426" s="197">
        <f>P271+P656+P1041</f>
        <v>120</v>
      </c>
      <c r="Q1426" s="197">
        <f>Q271+Q656+Q1041</f>
        <v>120</v>
      </c>
      <c r="R1426" s="197">
        <f>R271+R656+R1041</f>
        <v>0</v>
      </c>
      <c r="S1426" s="197">
        <f t="shared" si="21"/>
        <v>360</v>
      </c>
      <c r="T1426" s="237"/>
      <c r="U1426" s="238"/>
    </row>
    <row r="1427" spans="1:21" ht="12.75">
      <c r="A1427" s="2" t="s">
        <v>102</v>
      </c>
      <c r="B1427" s="61" t="s">
        <v>237</v>
      </c>
      <c r="C1427" s="4">
        <v>1</v>
      </c>
      <c r="D1427" s="5">
        <v>30</v>
      </c>
      <c r="E1427" s="2" t="s">
        <v>29</v>
      </c>
      <c r="F1427" s="193" t="s">
        <v>103</v>
      </c>
      <c r="G1427" s="197">
        <f>G272+G657+G1042</f>
        <v>4825</v>
      </c>
      <c r="H1427" s="197">
        <f>H272+H657+H1042</f>
        <v>4223</v>
      </c>
      <c r="I1427" s="197">
        <f>I272+I657+I1042</f>
        <v>4646</v>
      </c>
      <c r="J1427" s="197">
        <f>J272+J657+J1042</f>
        <v>5121</v>
      </c>
      <c r="K1427" s="197">
        <f>K272+K657+K1042</f>
        <v>4572</v>
      </c>
      <c r="L1427" s="197">
        <f>L272+L657+L1042</f>
        <v>5362</v>
      </c>
      <c r="M1427" s="197">
        <f>M272+M657+M1042</f>
        <v>5053</v>
      </c>
      <c r="N1427" s="197">
        <f>N272+N657+N1042</f>
        <v>3829</v>
      </c>
      <c r="O1427" s="197">
        <f>O272+O657+O1042</f>
        <v>4305</v>
      </c>
      <c r="P1427" s="197">
        <f>P272+P657+P1042</f>
        <v>5777</v>
      </c>
      <c r="Q1427" s="197">
        <f>Q272+Q657+Q1042</f>
        <v>5501</v>
      </c>
      <c r="R1427" s="197">
        <f>R272+R657+R1042</f>
        <v>5721</v>
      </c>
      <c r="S1427" s="197">
        <f t="shared" si="21"/>
        <v>58935</v>
      </c>
      <c r="T1427" s="237"/>
      <c r="U1427" s="238"/>
    </row>
    <row r="1428" spans="1:21" ht="12.75">
      <c r="A1428" s="2" t="s">
        <v>102</v>
      </c>
      <c r="B1428" s="61" t="s">
        <v>237</v>
      </c>
      <c r="C1428" s="4">
        <v>1</v>
      </c>
      <c r="D1428" s="5">
        <v>30</v>
      </c>
      <c r="E1428" s="2" t="s">
        <v>74</v>
      </c>
      <c r="F1428" s="193" t="s">
        <v>103</v>
      </c>
      <c r="G1428" s="197">
        <f>G273+G658+G1043</f>
        <v>10007</v>
      </c>
      <c r="H1428" s="197">
        <f>H273+H658+H1043</f>
        <v>8625</v>
      </c>
      <c r="I1428" s="197">
        <f>I273+I658+I1043</f>
        <v>9799</v>
      </c>
      <c r="J1428" s="197">
        <f>J273+J658+J1043</f>
        <v>9730</v>
      </c>
      <c r="K1428" s="197">
        <f>K273+K658+K1043</f>
        <v>10915</v>
      </c>
      <c r="L1428" s="197">
        <f>L273+L658+L1043</f>
        <v>12022</v>
      </c>
      <c r="M1428" s="197">
        <f>M273+M658+M1043</f>
        <v>11075</v>
      </c>
      <c r="N1428" s="197">
        <f>N273+N658+N1043</f>
        <v>11036</v>
      </c>
      <c r="O1428" s="197">
        <f>O273+O658+O1043</f>
        <v>13298</v>
      </c>
      <c r="P1428" s="197">
        <f>P273+P658+P1043</f>
        <v>12130</v>
      </c>
      <c r="Q1428" s="197">
        <f>Q273+Q658+Q1043</f>
        <v>14438</v>
      </c>
      <c r="R1428" s="197">
        <f>R273+R658+R1043</f>
        <v>13804</v>
      </c>
      <c r="S1428" s="197">
        <f t="shared" si="21"/>
        <v>136879</v>
      </c>
      <c r="T1428" s="237"/>
      <c r="U1428" s="238"/>
    </row>
    <row r="1429" spans="1:21" ht="12.75">
      <c r="A1429" s="2" t="s">
        <v>28</v>
      </c>
      <c r="B1429" s="61" t="s">
        <v>237</v>
      </c>
      <c r="C1429" s="4">
        <v>1</v>
      </c>
      <c r="D1429" s="5">
        <v>100</v>
      </c>
      <c r="E1429" s="2" t="s">
        <v>74</v>
      </c>
      <c r="F1429" s="193" t="s">
        <v>147</v>
      </c>
      <c r="G1429" s="197">
        <f>G274+G659+G1044</f>
        <v>3148</v>
      </c>
      <c r="H1429" s="197">
        <f>H274+H659+H1044</f>
        <v>3265</v>
      </c>
      <c r="I1429" s="197">
        <f>I274+I659+I1044</f>
        <v>3704</v>
      </c>
      <c r="J1429" s="197">
        <f>J274+J659+J1044</f>
        <v>4354</v>
      </c>
      <c r="K1429" s="197">
        <f>K274+K659+K1044</f>
        <v>4279</v>
      </c>
      <c r="L1429" s="197">
        <f>L274+L659+L1044</f>
        <v>5065</v>
      </c>
      <c r="M1429" s="197">
        <f>M274+M659+M1044</f>
        <v>5769</v>
      </c>
      <c r="N1429" s="197">
        <f>N274+N659+N1044</f>
        <v>5586</v>
      </c>
      <c r="O1429" s="197">
        <f>O274+O659+O1044</f>
        <v>5635</v>
      </c>
      <c r="P1429" s="197">
        <f>P274+P659+P1044</f>
        <v>5175</v>
      </c>
      <c r="Q1429" s="197">
        <f>Q274+Q659+Q1044</f>
        <v>7393</v>
      </c>
      <c r="R1429" s="197">
        <f>R274+R659+R1044</f>
        <v>7063</v>
      </c>
      <c r="S1429" s="197">
        <f t="shared" si="21"/>
        <v>60436</v>
      </c>
      <c r="T1429" s="237"/>
      <c r="U1429" s="238"/>
    </row>
    <row r="1430" spans="1:21" ht="12.75">
      <c r="A1430" s="2" t="s">
        <v>28</v>
      </c>
      <c r="B1430" s="61" t="s">
        <v>237</v>
      </c>
      <c r="C1430" s="4">
        <v>1</v>
      </c>
      <c r="D1430" s="5">
        <v>100</v>
      </c>
      <c r="E1430" s="2" t="s">
        <v>154</v>
      </c>
      <c r="F1430" s="193" t="s">
        <v>147</v>
      </c>
      <c r="G1430" s="197">
        <f>G275+G660+G1045</f>
        <v>2185</v>
      </c>
      <c r="H1430" s="197">
        <f>H275+H660+H1045</f>
        <v>2243</v>
      </c>
      <c r="I1430" s="197">
        <f>I275+I660+I1045</f>
        <v>3185</v>
      </c>
      <c r="J1430" s="197">
        <f>J275+J660+J1045</f>
        <v>3611</v>
      </c>
      <c r="K1430" s="197">
        <f>K275+K660+K1045</f>
        <v>3862</v>
      </c>
      <c r="L1430" s="197">
        <f>L275+L660+L1045</f>
        <v>5567</v>
      </c>
      <c r="M1430" s="197">
        <f>M275+M660+M1045</f>
        <v>5141</v>
      </c>
      <c r="N1430" s="197">
        <f>N275+N660+N1045</f>
        <v>5410</v>
      </c>
      <c r="O1430" s="197">
        <f>O275+O660+O1045</f>
        <v>5732</v>
      </c>
      <c r="P1430" s="197">
        <f>P275+P660+P1045</f>
        <v>5849</v>
      </c>
      <c r="Q1430" s="197">
        <f>Q275+Q660+Q1045</f>
        <v>6841</v>
      </c>
      <c r="R1430" s="197">
        <f>R275+R660+R1045</f>
        <v>6184</v>
      </c>
      <c r="S1430" s="197">
        <f t="shared" si="21"/>
        <v>55810</v>
      </c>
      <c r="T1430" s="237"/>
      <c r="U1430" s="238"/>
    </row>
    <row r="1431" spans="1:21" ht="12.75">
      <c r="A1431" s="2" t="s">
        <v>28</v>
      </c>
      <c r="B1431" s="61" t="s">
        <v>237</v>
      </c>
      <c r="C1431" s="4">
        <v>1</v>
      </c>
      <c r="D1431" s="5">
        <v>100</v>
      </c>
      <c r="E1431" s="2" t="s">
        <v>148</v>
      </c>
      <c r="F1431" s="193" t="s">
        <v>147</v>
      </c>
      <c r="G1431" s="197">
        <f>G276+G661+G1046</f>
        <v>3734</v>
      </c>
      <c r="H1431" s="197">
        <f>H276+H661+H1046</f>
        <v>3619</v>
      </c>
      <c r="I1431" s="197">
        <f>I276+I661+I1046</f>
        <v>4822</v>
      </c>
      <c r="J1431" s="197">
        <f>J276+J661+J1046</f>
        <v>5048</v>
      </c>
      <c r="K1431" s="197">
        <f>K276+K661+K1046</f>
        <v>5841</v>
      </c>
      <c r="L1431" s="197">
        <f>L276+L661+L1046</f>
        <v>6479</v>
      </c>
      <c r="M1431" s="197">
        <f>M276+M661+M1046</f>
        <v>6646</v>
      </c>
      <c r="N1431" s="197">
        <f>N276+N661+N1046</f>
        <v>8568</v>
      </c>
      <c r="O1431" s="197">
        <f>O276+O661+O1046</f>
        <v>8679</v>
      </c>
      <c r="P1431" s="197">
        <f>P276+P661+P1046</f>
        <v>8296</v>
      </c>
      <c r="Q1431" s="197">
        <f>Q276+Q661+Q1046</f>
        <v>10434</v>
      </c>
      <c r="R1431" s="197">
        <f>R276+R661+R1046</f>
        <v>9123</v>
      </c>
      <c r="S1431" s="197">
        <f t="shared" si="21"/>
        <v>81289</v>
      </c>
      <c r="T1431" s="237"/>
      <c r="U1431" s="238"/>
    </row>
    <row r="1432" spans="1:21" ht="12.75">
      <c r="A1432" s="2" t="s">
        <v>15</v>
      </c>
      <c r="B1432" s="61" t="s">
        <v>237</v>
      </c>
      <c r="C1432" s="4">
        <v>1</v>
      </c>
      <c r="D1432" s="5">
        <v>100</v>
      </c>
      <c r="E1432" s="2" t="s">
        <v>59</v>
      </c>
      <c r="F1432" s="193" t="s">
        <v>135</v>
      </c>
      <c r="G1432" s="197">
        <f>G277+G662+G1047</f>
        <v>5991</v>
      </c>
      <c r="H1432" s="197">
        <f>H277+H662+H1047</f>
        <v>5077</v>
      </c>
      <c r="I1432" s="197">
        <f>I277+I662+I1047</f>
        <v>5820</v>
      </c>
      <c r="J1432" s="197">
        <f>J277+J662+J1047</f>
        <v>5493</v>
      </c>
      <c r="K1432" s="197">
        <f>K277+K662+K1047</f>
        <v>5121</v>
      </c>
      <c r="L1432" s="197">
        <f>L277+L662+L1047</f>
        <v>5975</v>
      </c>
      <c r="M1432" s="197">
        <f>M277+M662+M1047</f>
        <v>6488</v>
      </c>
      <c r="N1432" s="197">
        <f>N277+N662+N1047</f>
        <v>6282</v>
      </c>
      <c r="O1432" s="197">
        <f>O277+O662+O1047</f>
        <v>6197</v>
      </c>
      <c r="P1432" s="197">
        <f>P277+P662+P1047</f>
        <v>5901</v>
      </c>
      <c r="Q1432" s="197">
        <f>Q277+Q662+Q1047</f>
        <v>5625</v>
      </c>
      <c r="R1432" s="197">
        <f>R277+R662+R1047</f>
        <v>5981</v>
      </c>
      <c r="S1432" s="197">
        <f t="shared" si="21"/>
        <v>69951</v>
      </c>
      <c r="T1432" s="237"/>
      <c r="U1432" s="238"/>
    </row>
    <row r="1433" spans="1:21" ht="12.75">
      <c r="A1433" s="2" t="s">
        <v>15</v>
      </c>
      <c r="B1433" s="61" t="s">
        <v>237</v>
      </c>
      <c r="C1433" s="4">
        <v>1</v>
      </c>
      <c r="D1433" s="5">
        <v>100</v>
      </c>
      <c r="E1433" s="2" t="s">
        <v>98</v>
      </c>
      <c r="F1433" s="193" t="s">
        <v>135</v>
      </c>
      <c r="G1433" s="197">
        <f>G278+G663+G1048</f>
        <v>14088</v>
      </c>
      <c r="H1433" s="197">
        <f>H278+H663+H1048</f>
        <v>14962</v>
      </c>
      <c r="I1433" s="197">
        <f>I278+I663+I1048</f>
        <v>15607</v>
      </c>
      <c r="J1433" s="197">
        <f>J278+J663+J1048</f>
        <v>15663</v>
      </c>
      <c r="K1433" s="197">
        <f>K278+K663+K1048</f>
        <v>14308</v>
      </c>
      <c r="L1433" s="197">
        <f>L278+L663+L1048</f>
        <v>18678</v>
      </c>
      <c r="M1433" s="197">
        <f>M278+M663+M1048</f>
        <v>19794</v>
      </c>
      <c r="N1433" s="197">
        <f>N278+N663+N1048</f>
        <v>19195</v>
      </c>
      <c r="O1433" s="197">
        <f>O278+O663+O1048</f>
        <v>20162</v>
      </c>
      <c r="P1433" s="197">
        <f>P278+P663+P1048</f>
        <v>18310</v>
      </c>
      <c r="Q1433" s="197">
        <f>Q278+Q663+Q1048</f>
        <v>18820</v>
      </c>
      <c r="R1433" s="197">
        <f>R278+R663+R1048</f>
        <v>19252</v>
      </c>
      <c r="S1433" s="197">
        <f t="shared" si="21"/>
        <v>208839</v>
      </c>
      <c r="T1433" s="237"/>
      <c r="U1433" s="238"/>
    </row>
    <row r="1434" spans="1:21" ht="12.75">
      <c r="A1434" s="2" t="s">
        <v>15</v>
      </c>
      <c r="B1434" s="61" t="s">
        <v>237</v>
      </c>
      <c r="C1434" s="4">
        <v>1</v>
      </c>
      <c r="D1434" s="5">
        <v>100</v>
      </c>
      <c r="E1434" s="2" t="s">
        <v>22</v>
      </c>
      <c r="F1434" s="193" t="s">
        <v>135</v>
      </c>
      <c r="G1434" s="197">
        <f>G279+G664+G1049</f>
        <v>14096</v>
      </c>
      <c r="H1434" s="197">
        <f>H279+H664+H1049</f>
        <v>13229</v>
      </c>
      <c r="I1434" s="197">
        <f>I279+I664+I1049</f>
        <v>14510</v>
      </c>
      <c r="J1434" s="197">
        <f>J279+J664+J1049</f>
        <v>14489</v>
      </c>
      <c r="K1434" s="197">
        <f>K279+K664+K1049</f>
        <v>13513</v>
      </c>
      <c r="L1434" s="197">
        <f>L279+L664+L1049</f>
        <v>17779</v>
      </c>
      <c r="M1434" s="197">
        <f>M279+M664+M1049</f>
        <v>18770</v>
      </c>
      <c r="N1434" s="197">
        <f>N279+N664+N1049</f>
        <v>19186</v>
      </c>
      <c r="O1434" s="197">
        <f>O279+O664+O1049</f>
        <v>18196</v>
      </c>
      <c r="P1434" s="197">
        <f>P279+P664+P1049</f>
        <v>17902</v>
      </c>
      <c r="Q1434" s="197">
        <f>Q279+Q664+Q1049</f>
        <v>19420</v>
      </c>
      <c r="R1434" s="197">
        <f>R279+R664+R1049</f>
        <v>18242</v>
      </c>
      <c r="S1434" s="197">
        <f t="shared" si="21"/>
        <v>199332</v>
      </c>
      <c r="T1434" s="237"/>
      <c r="U1434" s="238"/>
    </row>
    <row r="1435" spans="1:21" ht="12.75">
      <c r="A1435" s="2" t="s">
        <v>15</v>
      </c>
      <c r="B1435" s="61" t="s">
        <v>237</v>
      </c>
      <c r="C1435" s="4">
        <v>1</v>
      </c>
      <c r="D1435" s="5">
        <v>100</v>
      </c>
      <c r="E1435" s="2" t="s">
        <v>13</v>
      </c>
      <c r="F1435" s="193" t="s">
        <v>135</v>
      </c>
      <c r="G1435" s="197">
        <f>G280+G665+G1050</f>
        <v>9789</v>
      </c>
      <c r="H1435" s="197">
        <f>H280+H665+H1050</f>
        <v>9640</v>
      </c>
      <c r="I1435" s="197">
        <f>I280+I665+I1050</f>
        <v>10263</v>
      </c>
      <c r="J1435" s="197">
        <f>J280+J665+J1050</f>
        <v>10113</v>
      </c>
      <c r="K1435" s="197">
        <f>K280+K665+K1050</f>
        <v>9654</v>
      </c>
      <c r="L1435" s="197">
        <f>L280+L665+L1050</f>
        <v>12659</v>
      </c>
      <c r="M1435" s="197">
        <f>M280+M665+M1050</f>
        <v>12451</v>
      </c>
      <c r="N1435" s="197">
        <f>N280+N665+N1050</f>
        <v>14285</v>
      </c>
      <c r="O1435" s="197">
        <f>O280+O665+O1050</f>
        <v>14073</v>
      </c>
      <c r="P1435" s="197">
        <f>P280+P665+P1050</f>
        <v>12183</v>
      </c>
      <c r="Q1435" s="197">
        <f>Q280+Q665+Q1050</f>
        <v>12951</v>
      </c>
      <c r="R1435" s="197">
        <f>R280+R665+R1050</f>
        <v>12057</v>
      </c>
      <c r="S1435" s="197">
        <f t="shared" si="21"/>
        <v>140118</v>
      </c>
      <c r="T1435" s="237"/>
      <c r="U1435" s="238"/>
    </row>
    <row r="1436" spans="1:21" ht="12.75">
      <c r="A1436" s="2" t="s">
        <v>15</v>
      </c>
      <c r="B1436" s="61" t="s">
        <v>237</v>
      </c>
      <c r="C1436" s="4">
        <v>1</v>
      </c>
      <c r="D1436" s="5">
        <v>100</v>
      </c>
      <c r="E1436" s="2" t="s">
        <v>26</v>
      </c>
      <c r="F1436" s="193" t="s">
        <v>135</v>
      </c>
      <c r="G1436" s="197">
        <f>G281+G666+G1051</f>
        <v>12358</v>
      </c>
      <c r="H1436" s="197">
        <f>H281+H666+H1051</f>
        <v>11667</v>
      </c>
      <c r="I1436" s="197">
        <f>I281+I666+I1051</f>
        <v>12404</v>
      </c>
      <c r="J1436" s="197">
        <f>J281+J666+J1051</f>
        <v>10047</v>
      </c>
      <c r="K1436" s="197">
        <f>K281+K666+K1051</f>
        <v>10224</v>
      </c>
      <c r="L1436" s="197">
        <f>L281+L666+L1051</f>
        <v>11797</v>
      </c>
      <c r="M1436" s="197">
        <f>M281+M666+M1051</f>
        <v>13730</v>
      </c>
      <c r="N1436" s="197">
        <f>N281+N666+N1051</f>
        <v>12936</v>
      </c>
      <c r="O1436" s="197">
        <f>O281+O666+O1051</f>
        <v>13895</v>
      </c>
      <c r="P1436" s="197">
        <f>P281+P666+P1051</f>
        <v>12788</v>
      </c>
      <c r="Q1436" s="197">
        <f>Q281+Q666+Q1051</f>
        <v>13681</v>
      </c>
      <c r="R1436" s="197">
        <f>R281+R666+R1051</f>
        <v>11880</v>
      </c>
      <c r="S1436" s="197">
        <f t="shared" si="21"/>
        <v>147407</v>
      </c>
      <c r="T1436" s="237"/>
      <c r="U1436" s="238"/>
    </row>
    <row r="1437" spans="1:21" ht="12.75">
      <c r="A1437" s="2" t="s">
        <v>15</v>
      </c>
      <c r="B1437" s="61" t="s">
        <v>237</v>
      </c>
      <c r="C1437" s="4">
        <v>1</v>
      </c>
      <c r="D1437" s="5">
        <v>100</v>
      </c>
      <c r="E1437" s="2" t="s">
        <v>99</v>
      </c>
      <c r="F1437" s="193" t="s">
        <v>135</v>
      </c>
      <c r="G1437" s="197">
        <f>G282+G667+G1052</f>
        <v>4602</v>
      </c>
      <c r="H1437" s="197">
        <f>H282+H667+H1052</f>
        <v>4074</v>
      </c>
      <c r="I1437" s="197">
        <f>I282+I667+I1052</f>
        <v>5450</v>
      </c>
      <c r="J1437" s="197">
        <f>J282+J667+J1052</f>
        <v>4921</v>
      </c>
      <c r="K1437" s="197">
        <f>K282+K667+K1052</f>
        <v>4850</v>
      </c>
      <c r="L1437" s="197">
        <f>L282+L667+L1052</f>
        <v>7278</v>
      </c>
      <c r="M1437" s="197">
        <f>M282+M667+M1052</f>
        <v>6321</v>
      </c>
      <c r="N1437" s="197">
        <f>N282+N667+N1052</f>
        <v>6152</v>
      </c>
      <c r="O1437" s="197">
        <f>O282+O667+O1052</f>
        <v>6181</v>
      </c>
      <c r="P1437" s="197">
        <f>P282+P667+P1052</f>
        <v>5472</v>
      </c>
      <c r="Q1437" s="197">
        <f>Q282+Q667+Q1052</f>
        <v>5058</v>
      </c>
      <c r="R1437" s="197">
        <f>R282+R667+R1052</f>
        <v>5451</v>
      </c>
      <c r="S1437" s="197">
        <f t="shared" si="21"/>
        <v>65810</v>
      </c>
      <c r="T1437" s="237"/>
      <c r="U1437" s="238"/>
    </row>
    <row r="1438" spans="1:21" ht="12.75">
      <c r="A1438" s="2" t="s">
        <v>15</v>
      </c>
      <c r="B1438" s="61" t="s">
        <v>237</v>
      </c>
      <c r="C1438" s="4">
        <v>1</v>
      </c>
      <c r="D1438" s="5">
        <v>100</v>
      </c>
      <c r="E1438" s="2" t="s">
        <v>11</v>
      </c>
      <c r="F1438" s="193" t="s">
        <v>135</v>
      </c>
      <c r="G1438" s="197">
        <f>G283+G668+G1053</f>
        <v>10871</v>
      </c>
      <c r="H1438" s="197">
        <f>H283+H668+H1053</f>
        <v>10649</v>
      </c>
      <c r="I1438" s="197">
        <f>I283+I668+I1053</f>
        <v>11893</v>
      </c>
      <c r="J1438" s="197">
        <f>J283+J668+J1053</f>
        <v>10073</v>
      </c>
      <c r="K1438" s="197">
        <f>K283+K668+K1053</f>
        <v>9702</v>
      </c>
      <c r="L1438" s="197">
        <f>L283+L668+L1053</f>
        <v>12081</v>
      </c>
      <c r="M1438" s="197">
        <f>M283+M668+M1053</f>
        <v>12248</v>
      </c>
      <c r="N1438" s="197">
        <f>N283+N668+N1053</f>
        <v>10802</v>
      </c>
      <c r="O1438" s="197">
        <f>O283+O668+O1053</f>
        <v>12311</v>
      </c>
      <c r="P1438" s="197">
        <f>P283+P668+P1053</f>
        <v>10931</v>
      </c>
      <c r="Q1438" s="197">
        <f>Q283+Q668+Q1053</f>
        <v>12502</v>
      </c>
      <c r="R1438" s="197">
        <f>R283+R668+R1053</f>
        <v>11072</v>
      </c>
      <c r="S1438" s="197">
        <f t="shared" si="21"/>
        <v>135135</v>
      </c>
      <c r="T1438" s="237"/>
      <c r="U1438" s="238"/>
    </row>
    <row r="1439" spans="1:21" ht="12.75">
      <c r="A1439" s="2" t="s">
        <v>15</v>
      </c>
      <c r="B1439" s="61" t="s">
        <v>237</v>
      </c>
      <c r="C1439" s="4">
        <v>1</v>
      </c>
      <c r="D1439" s="5">
        <v>100</v>
      </c>
      <c r="E1439" s="2" t="s">
        <v>82</v>
      </c>
      <c r="F1439" s="193" t="s">
        <v>135</v>
      </c>
      <c r="G1439" s="197">
        <f>G284+G669+G1054</f>
        <v>1198</v>
      </c>
      <c r="H1439" s="197">
        <f>H284+H669+H1054</f>
        <v>1320</v>
      </c>
      <c r="I1439" s="197">
        <f>I284+I669+I1054</f>
        <v>1440</v>
      </c>
      <c r="J1439" s="197">
        <f>J284+J669+J1054</f>
        <v>1020</v>
      </c>
      <c r="K1439" s="197">
        <f>K284+K669+K1054</f>
        <v>1185</v>
      </c>
      <c r="L1439" s="197">
        <f>L284+L669+L1054</f>
        <v>1230</v>
      </c>
      <c r="M1439" s="197">
        <f>M284+M669+M1054</f>
        <v>1105</v>
      </c>
      <c r="N1439" s="197">
        <f>N284+N669+N1054</f>
        <v>915</v>
      </c>
      <c r="O1439" s="197">
        <f>O284+O669+O1054</f>
        <v>1437</v>
      </c>
      <c r="P1439" s="197">
        <f>P284+P669+P1054</f>
        <v>1020</v>
      </c>
      <c r="Q1439" s="197">
        <f>Q284+Q669+Q1054</f>
        <v>1272</v>
      </c>
      <c r="R1439" s="197">
        <f>R284+R669+R1054</f>
        <v>1585</v>
      </c>
      <c r="S1439" s="197">
        <f t="shared" si="21"/>
        <v>14727</v>
      </c>
      <c r="T1439" s="237"/>
      <c r="U1439" s="238"/>
    </row>
    <row r="1440" spans="1:21" ht="12.75">
      <c r="A1440" s="2" t="s">
        <v>151</v>
      </c>
      <c r="B1440" s="61" t="s">
        <v>237</v>
      </c>
      <c r="C1440" s="4">
        <v>1</v>
      </c>
      <c r="D1440" s="5">
        <v>100</v>
      </c>
      <c r="E1440" s="2" t="s">
        <v>152</v>
      </c>
      <c r="F1440" s="193" t="s">
        <v>135</v>
      </c>
      <c r="G1440" s="197">
        <f>G285+G670+G1055</f>
        <v>10013</v>
      </c>
      <c r="H1440" s="197">
        <f>H285+H670+H1055</f>
        <v>9585</v>
      </c>
      <c r="I1440" s="197">
        <f>I285+I670+I1055</f>
        <v>10472</v>
      </c>
      <c r="J1440" s="197">
        <f>J285+J670+J1055</f>
        <v>10278</v>
      </c>
      <c r="K1440" s="197">
        <f>K285+K670+K1055</f>
        <v>8994</v>
      </c>
      <c r="L1440" s="197">
        <f>L285+L670+L1055</f>
        <v>5449</v>
      </c>
      <c r="M1440" s="197">
        <f>M285+M670+M1055</f>
        <v>120</v>
      </c>
      <c r="N1440" s="197">
        <f>N285+N670+N1055</f>
        <v>60</v>
      </c>
      <c r="O1440" s="197">
        <f>O285+O670+O1055</f>
        <v>0</v>
      </c>
      <c r="P1440" s="197">
        <f>P285+P670+P1055</f>
        <v>90</v>
      </c>
      <c r="Q1440" s="197">
        <f>Q285+Q670+Q1055</f>
        <v>30</v>
      </c>
      <c r="R1440" s="197">
        <f>R285+R670+R1055</f>
        <v>0</v>
      </c>
      <c r="S1440" s="197">
        <f t="shared" si="21"/>
        <v>55091</v>
      </c>
      <c r="T1440" s="237"/>
      <c r="U1440" s="238"/>
    </row>
    <row r="1441" spans="1:21" ht="12.75">
      <c r="A1441" s="2" t="s">
        <v>151</v>
      </c>
      <c r="B1441" s="61" t="s">
        <v>237</v>
      </c>
      <c r="C1441" s="4">
        <v>1</v>
      </c>
      <c r="D1441" s="5">
        <v>100</v>
      </c>
      <c r="E1441" s="2" t="s">
        <v>153</v>
      </c>
      <c r="F1441" s="193" t="s">
        <v>135</v>
      </c>
      <c r="G1441" s="197">
        <f>G286+G671+G1056</f>
        <v>9803</v>
      </c>
      <c r="H1441" s="197">
        <f>H286+H671+H1056</f>
        <v>10592</v>
      </c>
      <c r="I1441" s="197">
        <f>I286+I671+I1056</f>
        <v>10531</v>
      </c>
      <c r="J1441" s="197">
        <f>J286+J671+J1056</f>
        <v>10882</v>
      </c>
      <c r="K1441" s="197">
        <f>K286+K671+K1056</f>
        <v>10079</v>
      </c>
      <c r="L1441" s="197">
        <f>L286+L671+L1056</f>
        <v>4782</v>
      </c>
      <c r="M1441" s="197">
        <f>M286+M671+M1056</f>
        <v>0</v>
      </c>
      <c r="N1441" s="197">
        <f>N286+N671+N1056</f>
        <v>0</v>
      </c>
      <c r="O1441" s="197">
        <f>O286+O671+O1056</f>
        <v>0</v>
      </c>
      <c r="P1441" s="197">
        <f>P286+P671+P1056</f>
        <v>0</v>
      </c>
      <c r="Q1441" s="197">
        <f>Q286+Q671+Q1056</f>
        <v>0</v>
      </c>
      <c r="R1441" s="197">
        <f>R286+R671+R1056</f>
        <v>0</v>
      </c>
      <c r="S1441" s="197">
        <f t="shared" si="21"/>
        <v>56669</v>
      </c>
      <c r="T1441" s="237"/>
      <c r="U1441" s="238"/>
    </row>
    <row r="1442" spans="1:21" ht="12.75">
      <c r="A1442" s="2" t="s">
        <v>151</v>
      </c>
      <c r="B1442" s="61" t="s">
        <v>237</v>
      </c>
      <c r="C1442" s="4">
        <v>1</v>
      </c>
      <c r="D1442" s="5">
        <v>100</v>
      </c>
      <c r="E1442" s="2" t="s">
        <v>190</v>
      </c>
      <c r="F1442" s="193" t="s">
        <v>135</v>
      </c>
      <c r="G1442" s="197">
        <f>G287+G672+G1057</f>
        <v>4046</v>
      </c>
      <c r="H1442" s="197">
        <f>H287+H672+H1057</f>
        <v>4510</v>
      </c>
      <c r="I1442" s="197">
        <f>I287+I672+I1057</f>
        <v>4595</v>
      </c>
      <c r="J1442" s="197">
        <f>J287+J672+J1057</f>
        <v>4507</v>
      </c>
      <c r="K1442" s="197">
        <f>K287+K672+K1057</f>
        <v>4955</v>
      </c>
      <c r="L1442" s="197">
        <f>L287+L672+L1057</f>
        <v>2113</v>
      </c>
      <c r="M1442" s="197">
        <f>M287+M672+M1057</f>
        <v>60</v>
      </c>
      <c r="N1442" s="197">
        <f>N287+N672+N1057</f>
        <v>0</v>
      </c>
      <c r="O1442" s="197">
        <f>O287+O672+O1057</f>
        <v>0</v>
      </c>
      <c r="P1442" s="197">
        <f>P287+P672+P1057</f>
        <v>0</v>
      </c>
      <c r="Q1442" s="197">
        <f>Q287+Q672+Q1057</f>
        <v>0</v>
      </c>
      <c r="R1442" s="197">
        <f>R287+R672+R1057</f>
        <v>0</v>
      </c>
      <c r="S1442" s="197">
        <f t="shared" si="21"/>
        <v>24786</v>
      </c>
      <c r="T1442" s="237"/>
      <c r="U1442" s="238"/>
    </row>
    <row r="1443" spans="1:21" ht="12.75">
      <c r="A1443" s="2" t="s">
        <v>151</v>
      </c>
      <c r="B1443" s="61" t="s">
        <v>237</v>
      </c>
      <c r="C1443" s="4">
        <v>1</v>
      </c>
      <c r="D1443" s="5">
        <v>100</v>
      </c>
      <c r="E1443" s="2" t="s">
        <v>191</v>
      </c>
      <c r="F1443" s="193" t="s">
        <v>135</v>
      </c>
      <c r="G1443" s="197">
        <f>G288+G673+G1058</f>
        <v>4180</v>
      </c>
      <c r="H1443" s="197">
        <f>H288+H673+H1058</f>
        <v>4598</v>
      </c>
      <c r="I1443" s="197">
        <f>I288+I673+I1058</f>
        <v>4418</v>
      </c>
      <c r="J1443" s="197">
        <f>J288+J673+J1058</f>
        <v>4391</v>
      </c>
      <c r="K1443" s="197">
        <f>K288+K673+K1058</f>
        <v>4638</v>
      </c>
      <c r="L1443" s="197">
        <f>L288+L673+L1058</f>
        <v>1678</v>
      </c>
      <c r="M1443" s="197">
        <f>M288+M673+M1058</f>
        <v>0</v>
      </c>
      <c r="N1443" s="197">
        <f>N288+N673+N1058</f>
        <v>0</v>
      </c>
      <c r="O1443" s="197">
        <f>O288+O673+O1058</f>
        <v>0</v>
      </c>
      <c r="P1443" s="197">
        <f>P288+P673+P1058</f>
        <v>0</v>
      </c>
      <c r="Q1443" s="197">
        <f>Q288+Q673+Q1058</f>
        <v>0</v>
      </c>
      <c r="R1443" s="197">
        <f>R288+R673+R1058</f>
        <v>0</v>
      </c>
      <c r="S1443" s="197">
        <f t="shared" si="21"/>
        <v>23903</v>
      </c>
      <c r="T1443" s="237"/>
      <c r="U1443" s="238"/>
    </row>
    <row r="1444" spans="1:21" ht="12.75">
      <c r="A1444" s="2" t="s">
        <v>151</v>
      </c>
      <c r="B1444" s="61" t="s">
        <v>237</v>
      </c>
      <c r="C1444" s="4">
        <v>1</v>
      </c>
      <c r="D1444" s="5">
        <v>100</v>
      </c>
      <c r="E1444" s="2" t="s">
        <v>192</v>
      </c>
      <c r="F1444" s="193" t="s">
        <v>135</v>
      </c>
      <c r="G1444" s="197">
        <f>G289+G674+G1059</f>
        <v>2650</v>
      </c>
      <c r="H1444" s="197">
        <f>H289+H674+H1059</f>
        <v>2580</v>
      </c>
      <c r="I1444" s="197">
        <f>I289+I674+I1059</f>
        <v>2637</v>
      </c>
      <c r="J1444" s="197">
        <f>J289+J674+J1059</f>
        <v>2366</v>
      </c>
      <c r="K1444" s="197">
        <f>K289+K674+K1059</f>
        <v>1915</v>
      </c>
      <c r="L1444" s="197">
        <f>L289+L674+L1059</f>
        <v>940</v>
      </c>
      <c r="M1444" s="197">
        <f>M289+M674+M1059</f>
        <v>0</v>
      </c>
      <c r="N1444" s="197">
        <f>N289+N674+N1059</f>
        <v>0</v>
      </c>
      <c r="O1444" s="197">
        <f>O289+O674+O1059</f>
        <v>0</v>
      </c>
      <c r="P1444" s="197">
        <f>P289+P674+P1059</f>
        <v>0</v>
      </c>
      <c r="Q1444" s="197">
        <f>Q289+Q674+Q1059</f>
        <v>0</v>
      </c>
      <c r="R1444" s="197">
        <f>R289+R674+R1059</f>
        <v>0</v>
      </c>
      <c r="S1444" s="197">
        <f t="shared" si="21"/>
        <v>13088</v>
      </c>
      <c r="T1444" s="237"/>
      <c r="U1444" s="238"/>
    </row>
    <row r="1445" spans="1:21" ht="12.75">
      <c r="A1445" s="2" t="s">
        <v>151</v>
      </c>
      <c r="B1445" s="61" t="s">
        <v>237</v>
      </c>
      <c r="C1445" s="4">
        <v>1</v>
      </c>
      <c r="D1445" s="5">
        <v>100</v>
      </c>
      <c r="E1445" s="2" t="s">
        <v>193</v>
      </c>
      <c r="F1445" s="193" t="s">
        <v>135</v>
      </c>
      <c r="G1445" s="197">
        <f>G290+G675+G1060</f>
        <v>2165</v>
      </c>
      <c r="H1445" s="197">
        <f>H290+H675+H1060</f>
        <v>2107</v>
      </c>
      <c r="I1445" s="197">
        <f>I290+I675+I1060</f>
        <v>1970</v>
      </c>
      <c r="J1445" s="197">
        <f>J290+J675+J1060</f>
        <v>2183</v>
      </c>
      <c r="K1445" s="197">
        <f>K290+K675+K1060</f>
        <v>2033</v>
      </c>
      <c r="L1445" s="197">
        <f>L290+L675+L1060</f>
        <v>1232</v>
      </c>
      <c r="M1445" s="197">
        <f>M290+M675+M1060</f>
        <v>0</v>
      </c>
      <c r="N1445" s="197">
        <f>N290+N675+N1060</f>
        <v>0</v>
      </c>
      <c r="O1445" s="197">
        <f>O290+O675+O1060</f>
        <v>0</v>
      </c>
      <c r="P1445" s="197">
        <f>P290+P675+P1060</f>
        <v>0</v>
      </c>
      <c r="Q1445" s="197">
        <f>Q290+Q675+Q1060</f>
        <v>0</v>
      </c>
      <c r="R1445" s="197">
        <f>R290+R675+R1060</f>
        <v>0</v>
      </c>
      <c r="S1445" s="197">
        <f t="shared" si="21"/>
        <v>11690</v>
      </c>
      <c r="T1445" s="237"/>
      <c r="U1445" s="238"/>
    </row>
    <row r="1446" spans="1:21" ht="12.75">
      <c r="A1446" s="2" t="s">
        <v>93</v>
      </c>
      <c r="B1446" s="61" t="s">
        <v>237</v>
      </c>
      <c r="C1446" s="4">
        <v>1</v>
      </c>
      <c r="D1446" s="5">
        <v>30</v>
      </c>
      <c r="E1446" s="2" t="s">
        <v>11</v>
      </c>
      <c r="F1446" s="193" t="s">
        <v>140</v>
      </c>
      <c r="G1446" s="197">
        <f>G291+G676+G1061</f>
        <v>2707</v>
      </c>
      <c r="H1446" s="197">
        <f>H291+H676+H1061</f>
        <v>3083</v>
      </c>
      <c r="I1446" s="197">
        <f>I291+I676+I1061</f>
        <v>3458</v>
      </c>
      <c r="J1446" s="197">
        <f>J291+J676+J1061</f>
        <v>2956</v>
      </c>
      <c r="K1446" s="197">
        <f>K291+K676+K1061</f>
        <v>3279</v>
      </c>
      <c r="L1446" s="197">
        <f>L291+L676+L1061</f>
        <v>2568</v>
      </c>
      <c r="M1446" s="197">
        <f>M291+M676+M1061</f>
        <v>2303</v>
      </c>
      <c r="N1446" s="197">
        <f>N291+N676+N1061</f>
        <v>2461</v>
      </c>
      <c r="O1446" s="197">
        <f>O291+O676+O1061</f>
        <v>2392</v>
      </c>
      <c r="P1446" s="197">
        <f>P291+P676+P1061</f>
        <v>2022</v>
      </c>
      <c r="Q1446" s="197">
        <f>Q291+Q676+Q1061</f>
        <v>2254</v>
      </c>
      <c r="R1446" s="197">
        <f>R291+R676+R1061</f>
        <v>1961</v>
      </c>
      <c r="S1446" s="197">
        <f t="shared" si="21"/>
        <v>31444</v>
      </c>
      <c r="T1446" s="237"/>
      <c r="U1446" s="238"/>
    </row>
    <row r="1447" spans="1:21" ht="12.75">
      <c r="A1447" s="2" t="s">
        <v>93</v>
      </c>
      <c r="B1447" s="61" t="s">
        <v>237</v>
      </c>
      <c r="C1447" s="4">
        <v>1</v>
      </c>
      <c r="D1447" s="5">
        <v>30</v>
      </c>
      <c r="E1447" s="2" t="s">
        <v>82</v>
      </c>
      <c r="F1447" s="193" t="s">
        <v>140</v>
      </c>
      <c r="G1447" s="197">
        <f>G292+G677+G1062</f>
        <v>6994</v>
      </c>
      <c r="H1447" s="197">
        <f>H292+H677+H1062</f>
        <v>7043</v>
      </c>
      <c r="I1447" s="197">
        <f>I292+I677+I1062</f>
        <v>6754</v>
      </c>
      <c r="J1447" s="197">
        <f>J292+J677+J1062</f>
        <v>7243</v>
      </c>
      <c r="K1447" s="197">
        <f>K292+K677+K1062</f>
        <v>6440</v>
      </c>
      <c r="L1447" s="197">
        <f>L292+L677+L1062</f>
        <v>7336</v>
      </c>
      <c r="M1447" s="197">
        <f>M292+M677+M1062</f>
        <v>6390</v>
      </c>
      <c r="N1447" s="197">
        <f>N292+N677+N1062</f>
        <v>5330</v>
      </c>
      <c r="O1447" s="197">
        <f>O292+O677+O1062</f>
        <v>6637</v>
      </c>
      <c r="P1447" s="197">
        <f>P292+P677+P1062</f>
        <v>5690</v>
      </c>
      <c r="Q1447" s="197">
        <f>Q292+Q677+Q1062</f>
        <v>5356</v>
      </c>
      <c r="R1447" s="197">
        <f>R292+R677+R1062</f>
        <v>6247</v>
      </c>
      <c r="S1447" s="197">
        <f t="shared" si="21"/>
        <v>77460</v>
      </c>
      <c r="T1447" s="237"/>
      <c r="U1447" s="238"/>
    </row>
    <row r="1448" spans="1:21" ht="12.75">
      <c r="A1448" s="2" t="s">
        <v>93</v>
      </c>
      <c r="B1448" s="61" t="s">
        <v>237</v>
      </c>
      <c r="C1448" s="4">
        <v>1</v>
      </c>
      <c r="D1448" s="5">
        <v>30</v>
      </c>
      <c r="E1448" s="2" t="s">
        <v>110</v>
      </c>
      <c r="F1448" s="193" t="s">
        <v>140</v>
      </c>
      <c r="G1448" s="197">
        <f>G293+G678+G1063</f>
        <v>5129</v>
      </c>
      <c r="H1448" s="197">
        <f>H293+H678+H1063</f>
        <v>5617</v>
      </c>
      <c r="I1448" s="197">
        <f>I293+I678+I1063</f>
        <v>4854</v>
      </c>
      <c r="J1448" s="197">
        <f>J293+J678+J1063</f>
        <v>5303</v>
      </c>
      <c r="K1448" s="197">
        <f>K293+K678+K1063</f>
        <v>4861</v>
      </c>
      <c r="L1448" s="197">
        <f>L293+L678+L1063</f>
        <v>6249</v>
      </c>
      <c r="M1448" s="197">
        <f>M293+M678+M1063</f>
        <v>5192</v>
      </c>
      <c r="N1448" s="197">
        <f>N293+N678+N1063</f>
        <v>5362</v>
      </c>
      <c r="O1448" s="197">
        <f>O293+O678+O1063</f>
        <v>5919</v>
      </c>
      <c r="P1448" s="197">
        <f>P293+P678+P1063</f>
        <v>4678</v>
      </c>
      <c r="Q1448" s="197">
        <f>Q293+Q678+Q1063</f>
        <v>5237</v>
      </c>
      <c r="R1448" s="197">
        <f>R293+R678+R1063</f>
        <v>5398</v>
      </c>
      <c r="S1448" s="197">
        <f t="shared" si="21"/>
        <v>63799</v>
      </c>
      <c r="T1448" s="237"/>
      <c r="U1448" s="238"/>
    </row>
    <row r="1449" spans="1:21" ht="12.75">
      <c r="A1449" s="2" t="s">
        <v>53</v>
      </c>
      <c r="B1449" s="61" t="s">
        <v>237</v>
      </c>
      <c r="C1449" s="4">
        <v>1</v>
      </c>
      <c r="D1449" s="5">
        <v>20</v>
      </c>
      <c r="E1449" s="2" t="s">
        <v>59</v>
      </c>
      <c r="F1449" s="193" t="s">
        <v>96</v>
      </c>
      <c r="G1449" s="197">
        <f>G294+G679+G1064</f>
        <v>275</v>
      </c>
      <c r="H1449" s="197">
        <f>H294+H679+H1064</f>
        <v>30</v>
      </c>
      <c r="I1449" s="197">
        <f>I294+I679+I1064</f>
        <v>158</v>
      </c>
      <c r="J1449" s="197">
        <f>J294+J679+J1064</f>
        <v>34</v>
      </c>
      <c r="K1449" s="197">
        <f>K294+K679+K1064</f>
        <v>197</v>
      </c>
      <c r="L1449" s="197">
        <f>L294+L679+L1064</f>
        <v>191</v>
      </c>
      <c r="M1449" s="197">
        <f>M294+M679+M1064</f>
        <v>180</v>
      </c>
      <c r="N1449" s="197">
        <f>N294+N679+N1064</f>
        <v>191</v>
      </c>
      <c r="O1449" s="197">
        <f>O294+O679+O1064</f>
        <v>54</v>
      </c>
      <c r="P1449" s="197">
        <f>P294+P679+P1064</f>
        <v>3</v>
      </c>
      <c r="Q1449" s="197">
        <f>Q294+Q679+Q1064</f>
        <v>120</v>
      </c>
      <c r="R1449" s="197">
        <f>R294+R679+R1064</f>
        <v>249</v>
      </c>
      <c r="S1449" s="197">
        <f t="shared" si="21"/>
        <v>1682</v>
      </c>
      <c r="T1449" s="237"/>
      <c r="U1449" s="238"/>
    </row>
    <row r="1450" spans="1:21" ht="12.75">
      <c r="A1450" s="2" t="s">
        <v>53</v>
      </c>
      <c r="B1450" s="61" t="s">
        <v>237</v>
      </c>
      <c r="C1450" s="4">
        <v>1</v>
      </c>
      <c r="D1450" s="5">
        <v>20</v>
      </c>
      <c r="E1450" s="2" t="s">
        <v>20</v>
      </c>
      <c r="F1450" s="193" t="s">
        <v>96</v>
      </c>
      <c r="G1450" s="197">
        <f>G295+G680+G1065</f>
        <v>0</v>
      </c>
      <c r="H1450" s="197">
        <f>H295+H680+H1065</f>
        <v>0</v>
      </c>
      <c r="I1450" s="197">
        <f>I295+I680+I1065</f>
        <v>0</v>
      </c>
      <c r="J1450" s="197">
        <f>J295+J680+J1065</f>
        <v>120</v>
      </c>
      <c r="K1450" s="197">
        <f>K295+K680+K1065</f>
        <v>0</v>
      </c>
      <c r="L1450" s="197">
        <f>L295+L680+L1065</f>
        <v>79</v>
      </c>
      <c r="M1450" s="197">
        <f>M295+M680+M1065</f>
        <v>0</v>
      </c>
      <c r="N1450" s="197">
        <f>N295+N680+N1065</f>
        <v>60</v>
      </c>
      <c r="O1450" s="197">
        <f>O295+O680+O1065</f>
        <v>35</v>
      </c>
      <c r="P1450" s="197">
        <f>P295+P680+P1065</f>
        <v>60</v>
      </c>
      <c r="Q1450" s="197">
        <f>Q295+Q680+Q1065</f>
        <v>0</v>
      </c>
      <c r="R1450" s="197">
        <f>R295+R680+R1065</f>
        <v>0</v>
      </c>
      <c r="S1450" s="197">
        <f t="shared" si="21"/>
        <v>354</v>
      </c>
      <c r="T1450" s="237"/>
      <c r="U1450" s="238"/>
    </row>
    <row r="1451" spans="1:21" ht="12.75">
      <c r="A1451" s="2" t="s">
        <v>53</v>
      </c>
      <c r="B1451" s="61" t="s">
        <v>237</v>
      </c>
      <c r="C1451" s="4">
        <v>1</v>
      </c>
      <c r="D1451" s="5">
        <v>20</v>
      </c>
      <c r="E1451" s="2" t="s">
        <v>98</v>
      </c>
      <c r="F1451" s="193" t="s">
        <v>96</v>
      </c>
      <c r="G1451" s="197">
        <f>G296+G681+G1066</f>
        <v>150</v>
      </c>
      <c r="H1451" s="197">
        <f>H296+H681+H1066</f>
        <v>153</v>
      </c>
      <c r="I1451" s="197">
        <f>I296+I681+I1066</f>
        <v>90</v>
      </c>
      <c r="J1451" s="197">
        <f>J296+J681+J1066</f>
        <v>152</v>
      </c>
      <c r="K1451" s="197">
        <f>K296+K681+K1066</f>
        <v>326</v>
      </c>
      <c r="L1451" s="197">
        <f>L296+L681+L1066</f>
        <v>1080</v>
      </c>
      <c r="M1451" s="197">
        <f>M296+M681+M1066</f>
        <v>260</v>
      </c>
      <c r="N1451" s="197">
        <f>N296+N681+N1066</f>
        <v>212</v>
      </c>
      <c r="O1451" s="197">
        <f>O296+O681+O1066</f>
        <v>240</v>
      </c>
      <c r="P1451" s="197">
        <f>P296+P681+P1066</f>
        <v>302</v>
      </c>
      <c r="Q1451" s="197">
        <f>Q296+Q681+Q1066</f>
        <v>242</v>
      </c>
      <c r="R1451" s="197">
        <f>R296+R681+R1066</f>
        <v>346</v>
      </c>
      <c r="S1451" s="197">
        <f t="shared" si="21"/>
        <v>3553</v>
      </c>
      <c r="T1451" s="237"/>
      <c r="U1451" s="238"/>
    </row>
    <row r="1452" spans="1:21" ht="12.75">
      <c r="A1452" s="2" t="s">
        <v>53</v>
      </c>
      <c r="B1452" s="61" t="s">
        <v>237</v>
      </c>
      <c r="C1452" s="4">
        <v>1</v>
      </c>
      <c r="D1452" s="5">
        <v>20</v>
      </c>
      <c r="E1452" s="2" t="s">
        <v>22</v>
      </c>
      <c r="F1452" s="193" t="s">
        <v>96</v>
      </c>
      <c r="G1452" s="197">
        <f>G297+G682+G1067</f>
        <v>0</v>
      </c>
      <c r="H1452" s="197">
        <f>H297+H682+H1067</f>
        <v>102</v>
      </c>
      <c r="I1452" s="197">
        <f>I297+I682+I1067</f>
        <v>90</v>
      </c>
      <c r="J1452" s="197">
        <f>J297+J682+J1067</f>
        <v>208</v>
      </c>
      <c r="K1452" s="197">
        <f>K297+K682+K1067</f>
        <v>296</v>
      </c>
      <c r="L1452" s="197">
        <f>L297+L682+L1067</f>
        <v>0</v>
      </c>
      <c r="M1452" s="197">
        <f>M297+M682+M1067</f>
        <v>150</v>
      </c>
      <c r="N1452" s="197">
        <f>N297+N682+N1067</f>
        <v>0</v>
      </c>
      <c r="O1452" s="197">
        <f>O297+O682+O1067</f>
        <v>60</v>
      </c>
      <c r="P1452" s="197">
        <f>P297+P682+P1067</f>
        <v>180</v>
      </c>
      <c r="Q1452" s="197">
        <f>Q297+Q682+Q1067</f>
        <v>180</v>
      </c>
      <c r="R1452" s="197">
        <f>R297+R682+R1067</f>
        <v>105</v>
      </c>
      <c r="S1452" s="197">
        <f t="shared" si="21"/>
        <v>1371</v>
      </c>
      <c r="T1452" s="237"/>
      <c r="U1452" s="238"/>
    </row>
    <row r="1453" spans="1:21" ht="12.75">
      <c r="A1453" s="2" t="s">
        <v>53</v>
      </c>
      <c r="B1453" s="61" t="s">
        <v>237</v>
      </c>
      <c r="C1453" s="4">
        <v>1</v>
      </c>
      <c r="D1453" s="5">
        <v>20</v>
      </c>
      <c r="E1453" s="2" t="s">
        <v>94</v>
      </c>
      <c r="F1453" s="193" t="s">
        <v>96</v>
      </c>
      <c r="G1453" s="197">
        <f>G298+G683+G1068</f>
        <v>450</v>
      </c>
      <c r="H1453" s="197">
        <f>H298+H683+H1068</f>
        <v>414</v>
      </c>
      <c r="I1453" s="197">
        <f>I298+I683+I1068</f>
        <v>120</v>
      </c>
      <c r="J1453" s="197">
        <f>J298+J683+J1068</f>
        <v>60</v>
      </c>
      <c r="K1453" s="197">
        <f>K298+K683+K1068</f>
        <v>0</v>
      </c>
      <c r="L1453" s="197">
        <f>L298+L683+L1068</f>
        <v>0</v>
      </c>
      <c r="M1453" s="197">
        <f>M298+M683+M1068</f>
        <v>90</v>
      </c>
      <c r="N1453" s="197">
        <f>N298+N683+N1068</f>
        <v>0</v>
      </c>
      <c r="O1453" s="197">
        <f>O298+O683+O1068</f>
        <v>0</v>
      </c>
      <c r="P1453" s="197">
        <f>P298+P683+P1068</f>
        <v>0</v>
      </c>
      <c r="Q1453" s="197">
        <f>Q298+Q683+Q1068</f>
        <v>120</v>
      </c>
      <c r="R1453" s="197">
        <f>R298+R683+R1068</f>
        <v>60</v>
      </c>
      <c r="S1453" s="197">
        <f t="shared" si="21"/>
        <v>1314</v>
      </c>
      <c r="T1453" s="237"/>
      <c r="U1453" s="238"/>
    </row>
    <row r="1454" spans="1:21" ht="12.75">
      <c r="A1454" s="2" t="s">
        <v>53</v>
      </c>
      <c r="B1454" s="61" t="s">
        <v>237</v>
      </c>
      <c r="C1454" s="4">
        <v>1</v>
      </c>
      <c r="D1454" s="5">
        <v>20</v>
      </c>
      <c r="E1454" s="2" t="s">
        <v>26</v>
      </c>
      <c r="F1454" s="193" t="s">
        <v>96</v>
      </c>
      <c r="G1454" s="197">
        <f>G299+G684+G1069</f>
        <v>0</v>
      </c>
      <c r="H1454" s="197">
        <f>H299+H684+H1069</f>
        <v>180</v>
      </c>
      <c r="I1454" s="197">
        <f>I299+I684+I1069</f>
        <v>0</v>
      </c>
      <c r="J1454" s="197">
        <f>J299+J684+J1069</f>
        <v>125</v>
      </c>
      <c r="K1454" s="197">
        <f>K299+K684+K1069</f>
        <v>0</v>
      </c>
      <c r="L1454" s="197">
        <f>L299+L684+L1069</f>
        <v>0</v>
      </c>
      <c r="M1454" s="197">
        <f>M299+M684+M1069</f>
        <v>0</v>
      </c>
      <c r="N1454" s="197">
        <f>N299+N684+N1069</f>
        <v>0</v>
      </c>
      <c r="O1454" s="197">
        <f>O299+O684+O1069</f>
        <v>0</v>
      </c>
      <c r="P1454" s="197">
        <f>P299+P684+P1069</f>
        <v>10</v>
      </c>
      <c r="Q1454" s="197">
        <f>Q299+Q684+Q1069</f>
        <v>0</v>
      </c>
      <c r="R1454" s="197">
        <f>R299+R684+R1069</f>
        <v>0</v>
      </c>
      <c r="S1454" s="197">
        <f t="shared" si="21"/>
        <v>315</v>
      </c>
      <c r="T1454" s="237"/>
      <c r="U1454" s="238"/>
    </row>
    <row r="1455" spans="1:21" ht="12.75">
      <c r="A1455" s="2" t="s">
        <v>53</v>
      </c>
      <c r="B1455" s="61" t="s">
        <v>237</v>
      </c>
      <c r="C1455" s="4">
        <v>1</v>
      </c>
      <c r="D1455" s="5">
        <v>20</v>
      </c>
      <c r="E1455" s="2" t="s">
        <v>99</v>
      </c>
      <c r="F1455" s="193" t="s">
        <v>96</v>
      </c>
      <c r="G1455" s="197">
        <f>G300+G685+G1070</f>
        <v>50</v>
      </c>
      <c r="H1455" s="197">
        <f>H300+H685+H1070</f>
        <v>270</v>
      </c>
      <c r="I1455" s="197">
        <f>I300+I685+I1070</f>
        <v>180</v>
      </c>
      <c r="J1455" s="197">
        <f>J300+J685+J1070</f>
        <v>90</v>
      </c>
      <c r="K1455" s="197">
        <f>K300+K685+K1070</f>
        <v>90</v>
      </c>
      <c r="L1455" s="197">
        <f>L300+L685+L1070</f>
        <v>135</v>
      </c>
      <c r="M1455" s="197">
        <f>M300+M685+M1070</f>
        <v>90</v>
      </c>
      <c r="N1455" s="197">
        <f>N300+N685+N1070</f>
        <v>28</v>
      </c>
      <c r="O1455" s="197">
        <f>O300+O685+O1070</f>
        <v>84</v>
      </c>
      <c r="P1455" s="197">
        <f>P300+P685+P1070</f>
        <v>80</v>
      </c>
      <c r="Q1455" s="197">
        <f>Q300+Q685+Q1070</f>
        <v>0</v>
      </c>
      <c r="R1455" s="197">
        <f>R300+R685+R1070</f>
        <v>0</v>
      </c>
      <c r="S1455" s="197">
        <f t="shared" si="21"/>
        <v>1097</v>
      </c>
      <c r="T1455" s="237"/>
      <c r="U1455" s="238"/>
    </row>
    <row r="1456" spans="1:21" ht="12.75">
      <c r="A1456" s="2" t="s">
        <v>53</v>
      </c>
      <c r="B1456" s="61" t="s">
        <v>237</v>
      </c>
      <c r="C1456" s="4">
        <v>1</v>
      </c>
      <c r="D1456" s="5">
        <v>30</v>
      </c>
      <c r="E1456" s="2" t="s">
        <v>98</v>
      </c>
      <c r="F1456" s="193" t="s">
        <v>96</v>
      </c>
      <c r="G1456" s="197">
        <f>G301+G686+G1071</f>
        <v>0</v>
      </c>
      <c r="H1456" s="197">
        <f>H301+H686+H1071</f>
        <v>0</v>
      </c>
      <c r="I1456" s="197">
        <f>I301+I686+I1071</f>
        <v>0</v>
      </c>
      <c r="J1456" s="197">
        <f>J301+J686+J1071</f>
        <v>0</v>
      </c>
      <c r="K1456" s="197">
        <f>K301+K686+K1071</f>
        <v>0</v>
      </c>
      <c r="L1456" s="197">
        <f>L301+L686+L1071</f>
        <v>0</v>
      </c>
      <c r="M1456" s="197">
        <f>M301+M686+M1071</f>
        <v>0</v>
      </c>
      <c r="N1456" s="197">
        <f>N301+N686+N1071</f>
        <v>0</v>
      </c>
      <c r="O1456" s="197">
        <f>O301+O686+O1071</f>
        <v>630</v>
      </c>
      <c r="P1456" s="197">
        <f>P301+P686+P1071</f>
        <v>974</v>
      </c>
      <c r="Q1456" s="197">
        <f>Q301+Q686+Q1071</f>
        <v>1134</v>
      </c>
      <c r="R1456" s="197">
        <f>R301+R686+R1071</f>
        <v>735</v>
      </c>
      <c r="S1456" s="197">
        <f t="shared" si="21"/>
        <v>3473</v>
      </c>
      <c r="T1456" s="237"/>
      <c r="U1456" s="238"/>
    </row>
    <row r="1457" spans="1:21" ht="12.75">
      <c r="A1457" s="2" t="s">
        <v>53</v>
      </c>
      <c r="B1457" s="61" t="s">
        <v>237</v>
      </c>
      <c r="C1457" s="4">
        <v>1</v>
      </c>
      <c r="D1457" s="5">
        <v>60</v>
      </c>
      <c r="E1457" s="2" t="s">
        <v>59</v>
      </c>
      <c r="F1457" s="193" t="s">
        <v>96</v>
      </c>
      <c r="G1457" s="197">
        <f>G302+G687+G1072</f>
        <v>0</v>
      </c>
      <c r="H1457" s="197">
        <f>H302+H687+H1072</f>
        <v>0</v>
      </c>
      <c r="I1457" s="197">
        <f>I302+I687+I1072</f>
        <v>0</v>
      </c>
      <c r="J1457" s="197">
        <f>J302+J687+J1072</f>
        <v>0</v>
      </c>
      <c r="K1457" s="197">
        <f>K302+K687+K1072</f>
        <v>0</v>
      </c>
      <c r="L1457" s="197">
        <f>L302+L687+L1072</f>
        <v>0</v>
      </c>
      <c r="M1457" s="197">
        <f>M302+M687+M1072</f>
        <v>0</v>
      </c>
      <c r="N1457" s="197">
        <f>N302+N687+N1072</f>
        <v>0</v>
      </c>
      <c r="O1457" s="197">
        <f>O302+O687+O1072</f>
        <v>0</v>
      </c>
      <c r="P1457" s="197">
        <f>P302+P687+P1072</f>
        <v>0</v>
      </c>
      <c r="Q1457" s="197">
        <f>Q302+Q687+Q1072</f>
        <v>630</v>
      </c>
      <c r="R1457" s="197">
        <f>R302+R687+R1072</f>
        <v>660</v>
      </c>
      <c r="S1457" s="197">
        <f t="shared" si="21"/>
        <v>1290</v>
      </c>
      <c r="T1457" s="237"/>
      <c r="U1457" s="238"/>
    </row>
    <row r="1458" spans="1:21" ht="12.75">
      <c r="A1458" s="2" t="s">
        <v>53</v>
      </c>
      <c r="B1458" s="61" t="s">
        <v>237</v>
      </c>
      <c r="C1458" s="4">
        <v>1</v>
      </c>
      <c r="D1458" s="5">
        <v>60</v>
      </c>
      <c r="E1458" s="2" t="s">
        <v>99</v>
      </c>
      <c r="F1458" s="193" t="s">
        <v>96</v>
      </c>
      <c r="G1458" s="197">
        <f>G303+G688+G1073</f>
        <v>550</v>
      </c>
      <c r="H1458" s="197">
        <f>H303+H688+H1073</f>
        <v>552</v>
      </c>
      <c r="I1458" s="197">
        <f>I303+I688+I1073</f>
        <v>665</v>
      </c>
      <c r="J1458" s="197">
        <f>J303+J688+J1073</f>
        <v>406</v>
      </c>
      <c r="K1458" s="197">
        <f>K303+K688+K1073</f>
        <v>300</v>
      </c>
      <c r="L1458" s="197">
        <f>L303+L688+L1073</f>
        <v>300</v>
      </c>
      <c r="M1458" s="197">
        <f>M303+M688+M1073</f>
        <v>390</v>
      </c>
      <c r="N1458" s="197">
        <f>N303+N688+N1073</f>
        <v>280</v>
      </c>
      <c r="O1458" s="197">
        <f>O303+O688+O1073</f>
        <v>704</v>
      </c>
      <c r="P1458" s="197">
        <f>P303+P688+P1073</f>
        <v>510</v>
      </c>
      <c r="Q1458" s="197">
        <f>Q303+Q688+Q1073</f>
        <v>464</v>
      </c>
      <c r="R1458" s="197">
        <f>R303+R688+R1073</f>
        <v>440</v>
      </c>
      <c r="S1458" s="197">
        <f t="shared" si="21"/>
        <v>5561</v>
      </c>
      <c r="T1458" s="237"/>
      <c r="U1458" s="238"/>
    </row>
    <row r="1459" spans="1:21" ht="12.75">
      <c r="A1459" s="2" t="s">
        <v>53</v>
      </c>
      <c r="B1459" s="61" t="s">
        <v>237</v>
      </c>
      <c r="C1459" s="4">
        <v>1</v>
      </c>
      <c r="D1459" s="5">
        <v>100</v>
      </c>
      <c r="E1459" s="2" t="s">
        <v>59</v>
      </c>
      <c r="F1459" s="193" t="s">
        <v>96</v>
      </c>
      <c r="G1459" s="197">
        <f>G304+G689+G1074</f>
        <v>301762</v>
      </c>
      <c r="H1459" s="197">
        <f>H304+H689+H1074</f>
        <v>295032</v>
      </c>
      <c r="I1459" s="197">
        <f>I304+I689+I1074</f>
        <v>308289</v>
      </c>
      <c r="J1459" s="197">
        <f>J304+J689+J1074</f>
        <v>296397</v>
      </c>
      <c r="K1459" s="197">
        <f>K304+K689+K1074</f>
        <v>277946</v>
      </c>
      <c r="L1459" s="197">
        <f>L304+L689+L1074</f>
        <v>319323</v>
      </c>
      <c r="M1459" s="197">
        <f>M304+M689+M1074</f>
        <v>296700</v>
      </c>
      <c r="N1459" s="197">
        <f>N304+N689+N1074</f>
        <v>308717</v>
      </c>
      <c r="O1459" s="197">
        <f>O304+O689+O1074</f>
        <v>321345</v>
      </c>
      <c r="P1459" s="197">
        <f>P304+P689+P1074</f>
        <v>295571</v>
      </c>
      <c r="Q1459" s="197">
        <f>Q304+Q689+Q1074</f>
        <v>312234</v>
      </c>
      <c r="R1459" s="197">
        <f>R304+R689+R1074</f>
        <v>302213</v>
      </c>
      <c r="S1459" s="197">
        <f t="shared" si="21"/>
        <v>3635529</v>
      </c>
      <c r="T1459" s="237"/>
      <c r="U1459" s="238"/>
    </row>
    <row r="1460" spans="1:21" ht="12.75">
      <c r="A1460" s="2" t="s">
        <v>53</v>
      </c>
      <c r="B1460" s="61" t="s">
        <v>237</v>
      </c>
      <c r="C1460" s="4">
        <v>1</v>
      </c>
      <c r="D1460" s="5">
        <v>100</v>
      </c>
      <c r="E1460" s="2" t="s">
        <v>20</v>
      </c>
      <c r="F1460" s="193" t="s">
        <v>96</v>
      </c>
      <c r="G1460" s="197">
        <f>G305+G690+G1075</f>
        <v>21991</v>
      </c>
      <c r="H1460" s="197">
        <f>H305+H690+H1075</f>
        <v>23211</v>
      </c>
      <c r="I1460" s="197">
        <f>I305+I690+I1075</f>
        <v>23323</v>
      </c>
      <c r="J1460" s="197">
        <f>J305+J690+J1075</f>
        <v>22179</v>
      </c>
      <c r="K1460" s="197">
        <f>K305+K690+K1075</f>
        <v>22001</v>
      </c>
      <c r="L1460" s="197">
        <f>L305+L690+L1075</f>
        <v>23918</v>
      </c>
      <c r="M1460" s="197">
        <f>M305+M690+M1075</f>
        <v>23075</v>
      </c>
      <c r="N1460" s="197">
        <f>N305+N690+N1075</f>
        <v>25391</v>
      </c>
      <c r="O1460" s="197">
        <f>O305+O690+O1075</f>
        <v>24845</v>
      </c>
      <c r="P1460" s="197">
        <f>P305+P690+P1075</f>
        <v>25896</v>
      </c>
      <c r="Q1460" s="197">
        <f>Q305+Q690+Q1075</f>
        <v>25195</v>
      </c>
      <c r="R1460" s="197">
        <f>R305+R690+R1075</f>
        <v>26765</v>
      </c>
      <c r="S1460" s="197">
        <f t="shared" si="21"/>
        <v>287790</v>
      </c>
      <c r="T1460" s="237"/>
      <c r="U1460" s="238"/>
    </row>
    <row r="1461" spans="1:21" ht="12.75">
      <c r="A1461" s="2" t="s">
        <v>53</v>
      </c>
      <c r="B1461" s="61" t="s">
        <v>237</v>
      </c>
      <c r="C1461" s="4">
        <v>1</v>
      </c>
      <c r="D1461" s="5">
        <v>100</v>
      </c>
      <c r="E1461" s="2" t="s">
        <v>98</v>
      </c>
      <c r="F1461" s="193" t="s">
        <v>96</v>
      </c>
      <c r="G1461" s="197">
        <f>G306+G691+G1076</f>
        <v>372515</v>
      </c>
      <c r="H1461" s="197">
        <f>H306+H691+H1076</f>
        <v>375444</v>
      </c>
      <c r="I1461" s="197">
        <f>I306+I691+I1076</f>
        <v>388671</v>
      </c>
      <c r="J1461" s="197">
        <f>J306+J691+J1076</f>
        <v>366954</v>
      </c>
      <c r="K1461" s="197">
        <f>K306+K691+K1076</f>
        <v>339928</v>
      </c>
      <c r="L1461" s="197">
        <f>L306+L691+L1076</f>
        <v>381042</v>
      </c>
      <c r="M1461" s="197">
        <f>M306+M691+M1076</f>
        <v>353424</v>
      </c>
      <c r="N1461" s="197">
        <f>N306+N691+N1076</f>
        <v>352234</v>
      </c>
      <c r="O1461" s="197">
        <f>O306+O691+O1076</f>
        <v>368211</v>
      </c>
      <c r="P1461" s="197">
        <f>P306+P691+P1076</f>
        <v>340904</v>
      </c>
      <c r="Q1461" s="197">
        <f>Q306+Q691+Q1076</f>
        <v>362090</v>
      </c>
      <c r="R1461" s="197">
        <f>R306+R691+R1076</f>
        <v>340627</v>
      </c>
      <c r="S1461" s="197">
        <f aca="true" t="shared" si="22" ref="S1461:S1507">SUM(G1461:R1461)</f>
        <v>4342044</v>
      </c>
      <c r="T1461" s="237"/>
      <c r="U1461" s="238"/>
    </row>
    <row r="1462" spans="1:21" ht="12.75">
      <c r="A1462" s="2" t="s">
        <v>53</v>
      </c>
      <c r="B1462" s="61" t="s">
        <v>237</v>
      </c>
      <c r="C1462" s="4">
        <v>1</v>
      </c>
      <c r="D1462" s="5">
        <v>100</v>
      </c>
      <c r="E1462" s="2" t="s">
        <v>22</v>
      </c>
      <c r="F1462" s="193" t="s">
        <v>96</v>
      </c>
      <c r="G1462" s="197">
        <f>G307+G692+G1077</f>
        <v>80286</v>
      </c>
      <c r="H1462" s="197">
        <f>H307+H692+H1077</f>
        <v>81705</v>
      </c>
      <c r="I1462" s="197">
        <f>I307+I692+I1077</f>
        <v>83803</v>
      </c>
      <c r="J1462" s="197">
        <f>J307+J692+J1077</f>
        <v>77626</v>
      </c>
      <c r="K1462" s="197">
        <f>K307+K692+K1077</f>
        <v>81278</v>
      </c>
      <c r="L1462" s="197">
        <f>L307+L692+L1077</f>
        <v>89826</v>
      </c>
      <c r="M1462" s="197">
        <f>M307+M692+M1077</f>
        <v>84363</v>
      </c>
      <c r="N1462" s="197">
        <f>N307+N692+N1077</f>
        <v>85034</v>
      </c>
      <c r="O1462" s="197">
        <f>O307+O692+O1077</f>
        <v>89019</v>
      </c>
      <c r="P1462" s="197">
        <f>P307+P692+P1077</f>
        <v>84784</v>
      </c>
      <c r="Q1462" s="197">
        <f>Q307+Q692+Q1077</f>
        <v>97145</v>
      </c>
      <c r="R1462" s="197">
        <f>R307+R692+R1077</f>
        <v>95945</v>
      </c>
      <c r="S1462" s="197">
        <f t="shared" si="22"/>
        <v>1030814</v>
      </c>
      <c r="T1462" s="237"/>
      <c r="U1462" s="238"/>
    </row>
    <row r="1463" spans="1:21" ht="12.75">
      <c r="A1463" s="2" t="s">
        <v>53</v>
      </c>
      <c r="B1463" s="61" t="s">
        <v>237</v>
      </c>
      <c r="C1463" s="4">
        <v>1</v>
      </c>
      <c r="D1463" s="5">
        <v>100</v>
      </c>
      <c r="E1463" s="2" t="s">
        <v>94</v>
      </c>
      <c r="F1463" s="193" t="s">
        <v>96</v>
      </c>
      <c r="G1463" s="197">
        <f>G308+G693+G1078</f>
        <v>276180</v>
      </c>
      <c r="H1463" s="197">
        <f>H308+H693+H1078</f>
        <v>276470</v>
      </c>
      <c r="I1463" s="197">
        <f>I308+I693+I1078</f>
        <v>287636</v>
      </c>
      <c r="J1463" s="197">
        <f>J308+J693+J1078</f>
        <v>267892</v>
      </c>
      <c r="K1463" s="197">
        <f>K308+K693+K1078</f>
        <v>249380</v>
      </c>
      <c r="L1463" s="197">
        <f>L308+L693+L1078</f>
        <v>282794</v>
      </c>
      <c r="M1463" s="197">
        <f>M308+M693+M1078</f>
        <v>257142</v>
      </c>
      <c r="N1463" s="197">
        <f>N308+N693+N1078</f>
        <v>258682</v>
      </c>
      <c r="O1463" s="197">
        <f>O308+O693+O1078</f>
        <v>267258</v>
      </c>
      <c r="P1463" s="197">
        <f>P308+P693+P1078</f>
        <v>251112</v>
      </c>
      <c r="Q1463" s="197">
        <f>Q308+Q693+Q1078</f>
        <v>259585</v>
      </c>
      <c r="R1463" s="197">
        <f>R308+R693+R1078</f>
        <v>254689</v>
      </c>
      <c r="S1463" s="197">
        <f t="shared" si="22"/>
        <v>3188820</v>
      </c>
      <c r="T1463" s="237"/>
      <c r="U1463" s="238"/>
    </row>
    <row r="1464" spans="1:21" ht="12.75">
      <c r="A1464" s="2" t="s">
        <v>53</v>
      </c>
      <c r="B1464" s="61" t="s">
        <v>237</v>
      </c>
      <c r="C1464" s="4">
        <v>1</v>
      </c>
      <c r="D1464" s="5">
        <v>100</v>
      </c>
      <c r="E1464" s="2" t="s">
        <v>26</v>
      </c>
      <c r="F1464" s="193" t="s">
        <v>96</v>
      </c>
      <c r="G1464" s="197">
        <f>G309+G694+G1079</f>
        <v>62524</v>
      </c>
      <c r="H1464" s="197">
        <f>H309+H694+H1079</f>
        <v>59997</v>
      </c>
      <c r="I1464" s="197">
        <f>I309+I694+I1079</f>
        <v>66079</v>
      </c>
      <c r="J1464" s="197">
        <f>J309+J694+J1079</f>
        <v>61528</v>
      </c>
      <c r="K1464" s="197">
        <f>K309+K694+K1079</f>
        <v>56430</v>
      </c>
      <c r="L1464" s="197">
        <f>L309+L694+L1079</f>
        <v>65979</v>
      </c>
      <c r="M1464" s="197">
        <f>M309+M694+M1079</f>
        <v>62052</v>
      </c>
      <c r="N1464" s="197">
        <f>N309+N694+N1079</f>
        <v>65843</v>
      </c>
      <c r="O1464" s="197">
        <f>O309+O694+O1079</f>
        <v>70284</v>
      </c>
      <c r="P1464" s="197">
        <f>P309+P694+P1079</f>
        <v>66550</v>
      </c>
      <c r="Q1464" s="197">
        <f>Q309+Q694+Q1079</f>
        <v>70745</v>
      </c>
      <c r="R1464" s="197">
        <f>R309+R694+R1079</f>
        <v>70793</v>
      </c>
      <c r="S1464" s="197">
        <f t="shared" si="22"/>
        <v>778804</v>
      </c>
      <c r="T1464" s="237"/>
      <c r="U1464" s="238"/>
    </row>
    <row r="1465" spans="1:21" ht="12.75">
      <c r="A1465" s="2" t="s">
        <v>53</v>
      </c>
      <c r="B1465" s="61" t="s">
        <v>237</v>
      </c>
      <c r="C1465" s="4">
        <v>1</v>
      </c>
      <c r="D1465" s="5">
        <v>100</v>
      </c>
      <c r="E1465" s="2" t="s">
        <v>99</v>
      </c>
      <c r="F1465" s="193" t="s">
        <v>96</v>
      </c>
      <c r="G1465" s="197">
        <f>G310+G695+G1080</f>
        <v>163017</v>
      </c>
      <c r="H1465" s="197">
        <f>H310+H695+H1080</f>
        <v>157160</v>
      </c>
      <c r="I1465" s="197">
        <f>I310+I695+I1080</f>
        <v>165043</v>
      </c>
      <c r="J1465" s="197">
        <f>J310+J695+J1080</f>
        <v>147798</v>
      </c>
      <c r="K1465" s="197">
        <f>K310+K695+K1080</f>
        <v>142567</v>
      </c>
      <c r="L1465" s="197">
        <f>L310+L695+L1080</f>
        <v>156702</v>
      </c>
      <c r="M1465" s="197">
        <f>M310+M695+M1080</f>
        <v>144625</v>
      </c>
      <c r="N1465" s="197">
        <f>N310+N695+N1080</f>
        <v>143937</v>
      </c>
      <c r="O1465" s="197">
        <f>O310+O695+O1080</f>
        <v>146075</v>
      </c>
      <c r="P1465" s="197">
        <f>P310+P695+P1080</f>
        <v>134681</v>
      </c>
      <c r="Q1465" s="197">
        <f>Q310+Q695+Q1080</f>
        <v>138480</v>
      </c>
      <c r="R1465" s="197">
        <f>R310+R695+R1080</f>
        <v>133512</v>
      </c>
      <c r="S1465" s="197">
        <f t="shared" si="22"/>
        <v>1773597</v>
      </c>
      <c r="T1465" s="237"/>
      <c r="U1465" s="238"/>
    </row>
    <row r="1466" spans="1:21" ht="12.75">
      <c r="A1466" s="2" t="s">
        <v>53</v>
      </c>
      <c r="B1466" s="61" t="s">
        <v>237</v>
      </c>
      <c r="C1466" s="4">
        <v>1</v>
      </c>
      <c r="D1466" s="5">
        <v>120</v>
      </c>
      <c r="E1466" s="2" t="s">
        <v>94</v>
      </c>
      <c r="F1466" s="193" t="s">
        <v>96</v>
      </c>
      <c r="G1466" s="197">
        <f>G311+G696+G1081</f>
        <v>0</v>
      </c>
      <c r="H1466" s="197">
        <f>H311+H696+H1081</f>
        <v>0</v>
      </c>
      <c r="I1466" s="197">
        <f>I311+I696+I1081</f>
        <v>0</v>
      </c>
      <c r="J1466" s="197">
        <f>J311+J696+J1081</f>
        <v>0</v>
      </c>
      <c r="K1466" s="197">
        <f>K311+K696+K1081</f>
        <v>0</v>
      </c>
      <c r="L1466" s="197">
        <f>L311+L696+L1081</f>
        <v>0</v>
      </c>
      <c r="M1466" s="197">
        <f>M311+M696+M1081</f>
        <v>0</v>
      </c>
      <c r="N1466" s="197">
        <f>N311+N696+N1081</f>
        <v>0</v>
      </c>
      <c r="O1466" s="197">
        <f>O311+O696+O1081</f>
        <v>0</v>
      </c>
      <c r="P1466" s="197">
        <f>P311+P696+P1081</f>
        <v>0</v>
      </c>
      <c r="Q1466" s="197">
        <f>Q311+Q696+Q1081</f>
        <v>360</v>
      </c>
      <c r="R1466" s="197">
        <f>R311+R696+R1081</f>
        <v>690</v>
      </c>
      <c r="S1466" s="197">
        <f t="shared" si="22"/>
        <v>1050</v>
      </c>
      <c r="T1466" s="237"/>
      <c r="U1466" s="238"/>
    </row>
    <row r="1467" spans="1:21" ht="12.75">
      <c r="A1467" s="2" t="s">
        <v>53</v>
      </c>
      <c r="B1467" s="61" t="s">
        <v>237</v>
      </c>
      <c r="C1467" s="4">
        <v>1</v>
      </c>
      <c r="D1467" s="5">
        <v>270</v>
      </c>
      <c r="E1467" s="2" t="s">
        <v>99</v>
      </c>
      <c r="F1467" s="193" t="s">
        <v>96</v>
      </c>
      <c r="G1467" s="197">
        <f>G312+G697+G1082</f>
        <v>0</v>
      </c>
      <c r="H1467" s="197">
        <f>H312+H697+H1082</f>
        <v>0</v>
      </c>
      <c r="I1467" s="197">
        <f>I312+I697+I1082</f>
        <v>0</v>
      </c>
      <c r="J1467" s="197">
        <f>J312+J697+J1082</f>
        <v>0</v>
      </c>
      <c r="K1467" s="197">
        <f>K312+K697+K1082</f>
        <v>0</v>
      </c>
      <c r="L1467" s="197">
        <f>L312+L697+L1082</f>
        <v>0</v>
      </c>
      <c r="M1467" s="197">
        <f>M312+M697+M1082</f>
        <v>0</v>
      </c>
      <c r="N1467" s="197">
        <f>N312+N697+N1082</f>
        <v>0</v>
      </c>
      <c r="O1467" s="197">
        <f>O312+O697+O1082</f>
        <v>0</v>
      </c>
      <c r="P1467" s="197">
        <f>P312+P697+P1082</f>
        <v>0</v>
      </c>
      <c r="Q1467" s="197">
        <f>Q312+Q697+Q1082</f>
        <v>1320</v>
      </c>
      <c r="R1467" s="197">
        <f>R312+R697+R1082</f>
        <v>1440</v>
      </c>
      <c r="S1467" s="197">
        <f t="shared" si="22"/>
        <v>2760</v>
      </c>
      <c r="T1467" s="237"/>
      <c r="U1467" s="238"/>
    </row>
    <row r="1468" spans="1:21" ht="12.75">
      <c r="A1468" s="2" t="s">
        <v>149</v>
      </c>
      <c r="B1468" s="61" t="s">
        <v>237</v>
      </c>
      <c r="C1468" s="4">
        <v>1</v>
      </c>
      <c r="D1468" s="5">
        <v>60</v>
      </c>
      <c r="E1468" s="2" t="s">
        <v>13</v>
      </c>
      <c r="F1468" s="193" t="s">
        <v>96</v>
      </c>
      <c r="G1468" s="197">
        <f>G313+G698+G1083</f>
        <v>0</v>
      </c>
      <c r="H1468" s="197">
        <f>H313+H698+H1083</f>
        <v>0</v>
      </c>
      <c r="I1468" s="197">
        <f>I313+I698+I1083</f>
        <v>0</v>
      </c>
      <c r="J1468" s="197">
        <f>J313+J698+J1083</f>
        <v>0</v>
      </c>
      <c r="K1468" s="197">
        <f>K313+K698+K1083</f>
        <v>0</v>
      </c>
      <c r="L1468" s="197">
        <f>L313+L698+L1083</f>
        <v>0</v>
      </c>
      <c r="M1468" s="197">
        <f>M313+M698+M1083</f>
        <v>0</v>
      </c>
      <c r="N1468" s="197">
        <f>N313+N698+N1083</f>
        <v>0</v>
      </c>
      <c r="O1468" s="197">
        <f>O313+O698+O1083</f>
        <v>0</v>
      </c>
      <c r="P1468" s="197">
        <f>P313+P698+P1083</f>
        <v>0</v>
      </c>
      <c r="Q1468" s="197">
        <f>Q313+Q698+Q1083</f>
        <v>0</v>
      </c>
      <c r="R1468" s="197">
        <f>R313+R698+R1083</f>
        <v>1665</v>
      </c>
      <c r="S1468" s="197">
        <f t="shared" si="22"/>
        <v>1665</v>
      </c>
      <c r="T1468" s="237"/>
      <c r="U1468" s="238"/>
    </row>
    <row r="1469" spans="1:21" ht="12.75">
      <c r="A1469" s="2" t="s">
        <v>149</v>
      </c>
      <c r="B1469" s="61" t="s">
        <v>237</v>
      </c>
      <c r="C1469" s="4">
        <v>1</v>
      </c>
      <c r="D1469" s="5">
        <v>60</v>
      </c>
      <c r="E1469" s="2" t="s">
        <v>11</v>
      </c>
      <c r="F1469" s="193" t="s">
        <v>96</v>
      </c>
      <c r="G1469" s="197">
        <f>G314+G699+G1084</f>
        <v>0</v>
      </c>
      <c r="H1469" s="197">
        <f>H314+H699+H1084</f>
        <v>0</v>
      </c>
      <c r="I1469" s="197">
        <f>I314+I699+I1084</f>
        <v>0</v>
      </c>
      <c r="J1469" s="197">
        <f>J314+J699+J1084</f>
        <v>0</v>
      </c>
      <c r="K1469" s="197">
        <f>K314+K699+K1084</f>
        <v>0</v>
      </c>
      <c r="L1469" s="197">
        <f>L314+L699+L1084</f>
        <v>0</v>
      </c>
      <c r="M1469" s="197">
        <f>M314+M699+M1084</f>
        <v>0</v>
      </c>
      <c r="N1469" s="197">
        <f>N314+N699+N1084</f>
        <v>0</v>
      </c>
      <c r="O1469" s="197">
        <f>O314+O699+O1084</f>
        <v>0</v>
      </c>
      <c r="P1469" s="197">
        <f>P314+P699+P1084</f>
        <v>0</v>
      </c>
      <c r="Q1469" s="197">
        <f>Q314+Q699+Q1084</f>
        <v>0</v>
      </c>
      <c r="R1469" s="197">
        <f>R314+R699+R1084</f>
        <v>2356</v>
      </c>
      <c r="S1469" s="197">
        <f t="shared" si="22"/>
        <v>2356</v>
      </c>
      <c r="T1469" s="237"/>
      <c r="U1469" s="238"/>
    </row>
    <row r="1470" spans="1:21" ht="12.75">
      <c r="A1470" s="2" t="s">
        <v>149</v>
      </c>
      <c r="B1470" s="61" t="s">
        <v>237</v>
      </c>
      <c r="C1470" s="4">
        <v>1</v>
      </c>
      <c r="D1470" s="5">
        <v>60</v>
      </c>
      <c r="E1470" s="2" t="s">
        <v>195</v>
      </c>
      <c r="F1470" s="193" t="s">
        <v>96</v>
      </c>
      <c r="G1470" s="197">
        <f>G315+G700+G1085</f>
        <v>0</v>
      </c>
      <c r="H1470" s="197">
        <f>H315+H700+H1085</f>
        <v>0</v>
      </c>
      <c r="I1470" s="197">
        <f>I315+I700+I1085</f>
        <v>0</v>
      </c>
      <c r="J1470" s="197">
        <f>J315+J700+J1085</f>
        <v>0</v>
      </c>
      <c r="K1470" s="197">
        <f>K315+K700+K1085</f>
        <v>0</v>
      </c>
      <c r="L1470" s="197">
        <f>L315+L700+L1085</f>
        <v>0</v>
      </c>
      <c r="M1470" s="197">
        <f>M315+M700+M1085</f>
        <v>0</v>
      </c>
      <c r="N1470" s="197">
        <f>N315+N700+N1085</f>
        <v>0</v>
      </c>
      <c r="O1470" s="197">
        <f>O315+O700+O1085</f>
        <v>0</v>
      </c>
      <c r="P1470" s="197">
        <f>P315+P700+P1085</f>
        <v>0</v>
      </c>
      <c r="Q1470" s="197">
        <f>Q315+Q700+Q1085</f>
        <v>0</v>
      </c>
      <c r="R1470" s="197">
        <f>R315+R700+R1085</f>
        <v>1738</v>
      </c>
      <c r="S1470" s="197">
        <f t="shared" si="22"/>
        <v>1738</v>
      </c>
      <c r="T1470" s="237"/>
      <c r="U1470" s="238"/>
    </row>
    <row r="1471" spans="1:21" ht="12.75">
      <c r="A1471" s="2" t="s">
        <v>149</v>
      </c>
      <c r="B1471" s="61" t="s">
        <v>237</v>
      </c>
      <c r="C1471" s="4">
        <v>1</v>
      </c>
      <c r="D1471" s="5">
        <v>60</v>
      </c>
      <c r="E1471" s="2" t="s">
        <v>82</v>
      </c>
      <c r="F1471" s="193" t="s">
        <v>96</v>
      </c>
      <c r="G1471" s="197">
        <f>G316+G701+G1086</f>
        <v>0</v>
      </c>
      <c r="H1471" s="197">
        <f>H316+H701+H1086</f>
        <v>0</v>
      </c>
      <c r="I1471" s="197">
        <f>I316+I701+I1086</f>
        <v>0</v>
      </c>
      <c r="J1471" s="197">
        <f>J316+J701+J1086</f>
        <v>0</v>
      </c>
      <c r="K1471" s="197">
        <f>K316+K701+K1086</f>
        <v>0</v>
      </c>
      <c r="L1471" s="197">
        <f>L316+L701+L1086</f>
        <v>0</v>
      </c>
      <c r="M1471" s="197">
        <f>M316+M701+M1086</f>
        <v>0</v>
      </c>
      <c r="N1471" s="197">
        <f>N316+N701+N1086</f>
        <v>0</v>
      </c>
      <c r="O1471" s="197">
        <f>O316+O701+O1086</f>
        <v>0</v>
      </c>
      <c r="P1471" s="197">
        <f>P316+P701+P1086</f>
        <v>0</v>
      </c>
      <c r="Q1471" s="197">
        <f>Q316+Q701+Q1086</f>
        <v>0</v>
      </c>
      <c r="R1471" s="197">
        <f>R316+R701+R1086</f>
        <v>1050</v>
      </c>
      <c r="S1471" s="197">
        <f t="shared" si="22"/>
        <v>1050</v>
      </c>
      <c r="T1471" s="237"/>
      <c r="U1471" s="238"/>
    </row>
    <row r="1472" spans="1:21" ht="12.75">
      <c r="A1472" s="2" t="s">
        <v>149</v>
      </c>
      <c r="B1472" s="61" t="s">
        <v>237</v>
      </c>
      <c r="C1472" s="4">
        <v>1</v>
      </c>
      <c r="D1472" s="5">
        <v>60</v>
      </c>
      <c r="E1472" s="2" t="s">
        <v>196</v>
      </c>
      <c r="F1472" s="193" t="s">
        <v>96</v>
      </c>
      <c r="G1472" s="197">
        <f>G317+G702+G1087</f>
        <v>0</v>
      </c>
      <c r="H1472" s="197">
        <f>H317+H702+H1087</f>
        <v>0</v>
      </c>
      <c r="I1472" s="197">
        <f>I317+I702+I1087</f>
        <v>0</v>
      </c>
      <c r="J1472" s="197">
        <f>J317+J702+J1087</f>
        <v>0</v>
      </c>
      <c r="K1472" s="197">
        <f>K317+K702+K1087</f>
        <v>0</v>
      </c>
      <c r="L1472" s="197">
        <f>L317+L702+L1087</f>
        <v>0</v>
      </c>
      <c r="M1472" s="197">
        <f>M317+M702+M1087</f>
        <v>0</v>
      </c>
      <c r="N1472" s="197">
        <f>N317+N702+N1087</f>
        <v>0</v>
      </c>
      <c r="O1472" s="197">
        <f>O317+O702+O1087</f>
        <v>0</v>
      </c>
      <c r="P1472" s="197">
        <f>P317+P702+P1087</f>
        <v>0</v>
      </c>
      <c r="Q1472" s="197">
        <f>Q317+Q702+Q1087</f>
        <v>0</v>
      </c>
      <c r="R1472" s="197">
        <f>R317+R702+R1087</f>
        <v>470</v>
      </c>
      <c r="S1472" s="197">
        <f t="shared" si="22"/>
        <v>470</v>
      </c>
      <c r="T1472" s="237"/>
      <c r="U1472" s="238"/>
    </row>
    <row r="1473" spans="1:21" ht="12.75">
      <c r="A1473" s="2" t="s">
        <v>137</v>
      </c>
      <c r="B1473" s="61" t="s">
        <v>237</v>
      </c>
      <c r="C1473" s="4">
        <v>1</v>
      </c>
      <c r="D1473" s="5">
        <v>30</v>
      </c>
      <c r="E1473" s="2" t="s">
        <v>22</v>
      </c>
      <c r="F1473" s="193" t="s">
        <v>96</v>
      </c>
      <c r="G1473" s="197">
        <f>G318+G703+G1088</f>
        <v>0</v>
      </c>
      <c r="H1473" s="197">
        <f>H318+H703+H1088</f>
        <v>0</v>
      </c>
      <c r="I1473" s="197">
        <f>I318+I703+I1088</f>
        <v>0</v>
      </c>
      <c r="J1473" s="197">
        <f>J318+J703+J1088</f>
        <v>0</v>
      </c>
      <c r="K1473" s="197">
        <f>K318+K703+K1088</f>
        <v>0</v>
      </c>
      <c r="L1473" s="197">
        <f>L318+L703+L1088</f>
        <v>0</v>
      </c>
      <c r="M1473" s="197">
        <f>M318+M703+M1088</f>
        <v>0</v>
      </c>
      <c r="N1473" s="197">
        <f>N318+N703+N1088</f>
        <v>0</v>
      </c>
      <c r="O1473" s="197">
        <f>O318+O703+O1088</f>
        <v>0</v>
      </c>
      <c r="P1473" s="197">
        <f>P318+P703+P1088</f>
        <v>0</v>
      </c>
      <c r="Q1473" s="197">
        <f>Q318+Q703+Q1088</f>
        <v>60</v>
      </c>
      <c r="R1473" s="197">
        <f>R318+R703+R1088</f>
        <v>60</v>
      </c>
      <c r="S1473" s="197">
        <f t="shared" si="22"/>
        <v>120</v>
      </c>
      <c r="T1473" s="237"/>
      <c r="U1473" s="238"/>
    </row>
    <row r="1474" spans="1:21" ht="12.75">
      <c r="A1474" s="2" t="s">
        <v>137</v>
      </c>
      <c r="B1474" s="61" t="s">
        <v>237</v>
      </c>
      <c r="C1474" s="4">
        <v>1</v>
      </c>
      <c r="D1474" s="5">
        <v>100</v>
      </c>
      <c r="E1474" s="2" t="s">
        <v>55</v>
      </c>
      <c r="F1474" s="193" t="s">
        <v>96</v>
      </c>
      <c r="G1474" s="197">
        <f>G319+G704+G1089</f>
        <v>10851</v>
      </c>
      <c r="H1474" s="197">
        <f>H319+H704+H1089</f>
        <v>11124</v>
      </c>
      <c r="I1474" s="197">
        <f>I319+I704+I1089</f>
        <v>11242</v>
      </c>
      <c r="J1474" s="197">
        <f>J319+J704+J1089</f>
        <v>10199</v>
      </c>
      <c r="K1474" s="197">
        <f>K319+K704+K1089</f>
        <v>11399</v>
      </c>
      <c r="L1474" s="197">
        <f>L319+L704+L1089</f>
        <v>13073</v>
      </c>
      <c r="M1474" s="197">
        <f>M319+M704+M1089</f>
        <v>12310</v>
      </c>
      <c r="N1474" s="197">
        <f>N319+N704+N1089</f>
        <v>14698</v>
      </c>
      <c r="O1474" s="197">
        <f>O319+O704+O1089</f>
        <v>14926</v>
      </c>
      <c r="P1474" s="197">
        <f>P319+P704+P1089</f>
        <v>13910</v>
      </c>
      <c r="Q1474" s="197">
        <f>Q319+Q704+Q1089</f>
        <v>13644</v>
      </c>
      <c r="R1474" s="197">
        <f>R319+R704+R1089</f>
        <v>14225</v>
      </c>
      <c r="S1474" s="197">
        <f t="shared" si="22"/>
        <v>151601</v>
      </c>
      <c r="T1474" s="237"/>
      <c r="U1474" s="238"/>
    </row>
    <row r="1475" spans="1:21" ht="12.75">
      <c r="A1475" s="2" t="s">
        <v>137</v>
      </c>
      <c r="B1475" s="61" t="s">
        <v>237</v>
      </c>
      <c r="C1475" s="4">
        <v>1</v>
      </c>
      <c r="D1475" s="5">
        <v>100</v>
      </c>
      <c r="E1475" s="2" t="s">
        <v>143</v>
      </c>
      <c r="F1475" s="193" t="s">
        <v>96</v>
      </c>
      <c r="G1475" s="197">
        <f>G320+G705+G1090</f>
        <v>2565</v>
      </c>
      <c r="H1475" s="197">
        <f>H320+H705+H1090</f>
        <v>3028</v>
      </c>
      <c r="I1475" s="197">
        <f>I320+I705+I1090</f>
        <v>3006</v>
      </c>
      <c r="J1475" s="197">
        <f>J320+J705+J1090</f>
        <v>3006</v>
      </c>
      <c r="K1475" s="197">
        <f>K320+K705+K1090</f>
        <v>3526</v>
      </c>
      <c r="L1475" s="197">
        <f>L320+L705+L1090</f>
        <v>2803</v>
      </c>
      <c r="M1475" s="197">
        <f>M320+M705+M1090</f>
        <v>1901</v>
      </c>
      <c r="N1475" s="197">
        <f>N320+N705+N1090</f>
        <v>1821</v>
      </c>
      <c r="O1475" s="197">
        <f>O320+O705+O1090</f>
        <v>1043</v>
      </c>
      <c r="P1475" s="197">
        <f>P320+P705+P1090</f>
        <v>481</v>
      </c>
      <c r="Q1475" s="197">
        <f>Q320+Q705+Q1090</f>
        <v>701</v>
      </c>
      <c r="R1475" s="197">
        <f>R320+R705+R1090</f>
        <v>951</v>
      </c>
      <c r="S1475" s="197">
        <f t="shared" si="22"/>
        <v>24832</v>
      </c>
      <c r="T1475" s="237"/>
      <c r="U1475" s="238"/>
    </row>
    <row r="1476" spans="1:21" ht="12.75">
      <c r="A1476" s="2" t="s">
        <v>137</v>
      </c>
      <c r="B1476" s="61" t="s">
        <v>237</v>
      </c>
      <c r="C1476" s="4">
        <v>1</v>
      </c>
      <c r="D1476" s="5">
        <v>100</v>
      </c>
      <c r="E1476" s="2" t="s">
        <v>59</v>
      </c>
      <c r="F1476" s="193" t="s">
        <v>96</v>
      </c>
      <c r="G1476" s="197">
        <f>G321+G706+G1091</f>
        <v>34911</v>
      </c>
      <c r="H1476" s="197">
        <f>H321+H706+H1091</f>
        <v>32626</v>
      </c>
      <c r="I1476" s="197">
        <f>I321+I706+I1091</f>
        <v>37325</v>
      </c>
      <c r="J1476" s="197">
        <f>J321+J706+J1091</f>
        <v>37775</v>
      </c>
      <c r="K1476" s="197">
        <f>K321+K706+K1091</f>
        <v>33684</v>
      </c>
      <c r="L1476" s="197">
        <f>L321+L706+L1091</f>
        <v>39479</v>
      </c>
      <c r="M1476" s="197">
        <f>M321+M706+M1091</f>
        <v>39312</v>
      </c>
      <c r="N1476" s="197">
        <f>N321+N706+N1091</f>
        <v>44568</v>
      </c>
      <c r="O1476" s="197">
        <f>O321+O706+O1091</f>
        <v>47906</v>
      </c>
      <c r="P1476" s="197">
        <f>P321+P706+P1091</f>
        <v>45303</v>
      </c>
      <c r="Q1476" s="197">
        <f>Q321+Q706+Q1091</f>
        <v>50751</v>
      </c>
      <c r="R1476" s="197">
        <f>R321+R706+R1091</f>
        <v>49495</v>
      </c>
      <c r="S1476" s="197">
        <f t="shared" si="22"/>
        <v>493135</v>
      </c>
      <c r="T1476" s="237"/>
      <c r="U1476" s="238"/>
    </row>
    <row r="1477" spans="1:21" ht="12.75">
      <c r="A1477" s="2" t="s">
        <v>137</v>
      </c>
      <c r="B1477" s="61" t="s">
        <v>237</v>
      </c>
      <c r="C1477" s="4">
        <v>1</v>
      </c>
      <c r="D1477" s="5">
        <v>100</v>
      </c>
      <c r="E1477" s="2" t="s">
        <v>20</v>
      </c>
      <c r="F1477" s="193" t="s">
        <v>96</v>
      </c>
      <c r="G1477" s="197">
        <f>G322+G707+G1092</f>
        <v>12040</v>
      </c>
      <c r="H1477" s="197">
        <f>H322+H707+H1092</f>
        <v>13119</v>
      </c>
      <c r="I1477" s="197">
        <f>I322+I707+I1092</f>
        <v>13986</v>
      </c>
      <c r="J1477" s="197">
        <f>J322+J707+J1092</f>
        <v>14225</v>
      </c>
      <c r="K1477" s="197">
        <f>K322+K707+K1092</f>
        <v>13949</v>
      </c>
      <c r="L1477" s="197">
        <f>L322+L707+L1092</f>
        <v>13581</v>
      </c>
      <c r="M1477" s="197">
        <f>M322+M707+M1092</f>
        <v>10752</v>
      </c>
      <c r="N1477" s="197">
        <f>N322+N707+N1092</f>
        <v>6204</v>
      </c>
      <c r="O1477" s="197">
        <f>O322+O707+O1092</f>
        <v>3448</v>
      </c>
      <c r="P1477" s="197">
        <f>P322+P707+P1092</f>
        <v>2163</v>
      </c>
      <c r="Q1477" s="197">
        <f>Q322+Q707+Q1092</f>
        <v>2778</v>
      </c>
      <c r="R1477" s="197">
        <f>R322+R707+R1092</f>
        <v>3462</v>
      </c>
      <c r="S1477" s="197">
        <f t="shared" si="22"/>
        <v>109707</v>
      </c>
      <c r="T1477" s="237"/>
      <c r="U1477" s="238"/>
    </row>
    <row r="1478" spans="1:21" ht="12.75">
      <c r="A1478" s="2" t="s">
        <v>137</v>
      </c>
      <c r="B1478" s="61" t="s">
        <v>237</v>
      </c>
      <c r="C1478" s="4">
        <v>1</v>
      </c>
      <c r="D1478" s="5">
        <v>100</v>
      </c>
      <c r="E1478" s="2" t="s">
        <v>98</v>
      </c>
      <c r="F1478" s="193" t="s">
        <v>96</v>
      </c>
      <c r="G1478" s="197">
        <f>G323+G708+G1093</f>
        <v>44632</v>
      </c>
      <c r="H1478" s="197">
        <f>H323+H708+H1093</f>
        <v>45424</v>
      </c>
      <c r="I1478" s="197">
        <f>I323+I708+I1093</f>
        <v>50070</v>
      </c>
      <c r="J1478" s="197">
        <f>J323+J708+J1093</f>
        <v>46154</v>
      </c>
      <c r="K1478" s="197">
        <f>K323+K708+K1093</f>
        <v>47269</v>
      </c>
      <c r="L1478" s="197">
        <f>L323+L708+L1093</f>
        <v>57946</v>
      </c>
      <c r="M1478" s="197">
        <f>M323+M708+M1093</f>
        <v>53304</v>
      </c>
      <c r="N1478" s="197">
        <f>N323+N708+N1093</f>
        <v>57502</v>
      </c>
      <c r="O1478" s="197">
        <f>O323+O708+O1093</f>
        <v>63588</v>
      </c>
      <c r="P1478" s="197">
        <f>P323+P708+P1093</f>
        <v>59606</v>
      </c>
      <c r="Q1478" s="197">
        <f>Q323+Q708+Q1093</f>
        <v>64098</v>
      </c>
      <c r="R1478" s="197">
        <f>R323+R708+R1093</f>
        <v>63010</v>
      </c>
      <c r="S1478" s="197">
        <f t="shared" si="22"/>
        <v>652603</v>
      </c>
      <c r="T1478" s="237"/>
      <c r="U1478" s="238"/>
    </row>
    <row r="1479" spans="1:21" ht="12.75">
      <c r="A1479" s="2" t="s">
        <v>137</v>
      </c>
      <c r="B1479" s="61" t="s">
        <v>237</v>
      </c>
      <c r="C1479" s="4">
        <v>1</v>
      </c>
      <c r="D1479" s="5">
        <v>100</v>
      </c>
      <c r="E1479" s="2" t="s">
        <v>22</v>
      </c>
      <c r="F1479" s="193" t="s">
        <v>96</v>
      </c>
      <c r="G1479" s="197">
        <f>G324+G709+G1094</f>
        <v>22850</v>
      </c>
      <c r="H1479" s="197">
        <f>H324+H709+H1094</f>
        <v>26148</v>
      </c>
      <c r="I1479" s="197">
        <f>I324+I709+I1094</f>
        <v>26527</v>
      </c>
      <c r="J1479" s="197">
        <f>J324+J709+J1094</f>
        <v>26961</v>
      </c>
      <c r="K1479" s="197">
        <f>K324+K709+K1094</f>
        <v>25507</v>
      </c>
      <c r="L1479" s="197">
        <f>L324+L709+L1094</f>
        <v>30644</v>
      </c>
      <c r="M1479" s="197">
        <f>M324+M709+M1094</f>
        <v>29937</v>
      </c>
      <c r="N1479" s="197">
        <f>N324+N709+N1094</f>
        <v>30465</v>
      </c>
      <c r="O1479" s="197">
        <f>O324+O709+O1094</f>
        <v>34164</v>
      </c>
      <c r="P1479" s="197">
        <f>P324+P709+P1094</f>
        <v>33267</v>
      </c>
      <c r="Q1479" s="197">
        <f>Q324+Q709+Q1094</f>
        <v>36314</v>
      </c>
      <c r="R1479" s="197">
        <f>R324+R709+R1094</f>
        <v>36892</v>
      </c>
      <c r="S1479" s="197">
        <f t="shared" si="22"/>
        <v>359676</v>
      </c>
      <c r="T1479" s="237"/>
      <c r="U1479" s="238"/>
    </row>
    <row r="1480" spans="1:21" ht="12.75">
      <c r="A1480" s="2" t="s">
        <v>137</v>
      </c>
      <c r="B1480" s="61" t="s">
        <v>237</v>
      </c>
      <c r="C1480" s="4">
        <v>1</v>
      </c>
      <c r="D1480" s="5">
        <v>100</v>
      </c>
      <c r="E1480" s="2" t="s">
        <v>94</v>
      </c>
      <c r="F1480" s="193" t="s">
        <v>96</v>
      </c>
      <c r="G1480" s="197">
        <f>G325+G710+G1095</f>
        <v>38747</v>
      </c>
      <c r="H1480" s="197">
        <f>H325+H710+H1095</f>
        <v>42542</v>
      </c>
      <c r="I1480" s="197">
        <f>I325+I710+I1095</f>
        <v>45687</v>
      </c>
      <c r="J1480" s="197">
        <f>J325+J710+J1095</f>
        <v>47814</v>
      </c>
      <c r="K1480" s="197">
        <f>K325+K710+K1095</f>
        <v>44080</v>
      </c>
      <c r="L1480" s="197">
        <f>L325+L710+L1095</f>
        <v>52389</v>
      </c>
      <c r="M1480" s="197">
        <f>M325+M710+M1095</f>
        <v>46478</v>
      </c>
      <c r="N1480" s="197">
        <f>N325+N710+N1095</f>
        <v>49212</v>
      </c>
      <c r="O1480" s="197">
        <f>O325+O710+O1095</f>
        <v>51592</v>
      </c>
      <c r="P1480" s="197">
        <f>P325+P710+P1095</f>
        <v>48879</v>
      </c>
      <c r="Q1480" s="197">
        <f>Q325+Q710+Q1095</f>
        <v>52207</v>
      </c>
      <c r="R1480" s="197">
        <f>R325+R710+R1095</f>
        <v>53067</v>
      </c>
      <c r="S1480" s="197">
        <f t="shared" si="22"/>
        <v>572694</v>
      </c>
      <c r="T1480" s="237"/>
      <c r="U1480" s="238"/>
    </row>
    <row r="1481" spans="1:21" ht="12.75">
      <c r="A1481" s="2" t="s">
        <v>34</v>
      </c>
      <c r="B1481" s="61" t="s">
        <v>237</v>
      </c>
      <c r="C1481" s="4">
        <v>1</v>
      </c>
      <c r="D1481" s="5">
        <v>118</v>
      </c>
      <c r="E1481" s="2" t="s">
        <v>111</v>
      </c>
      <c r="F1481" s="193" t="s">
        <v>112</v>
      </c>
      <c r="G1481" s="197">
        <f>G326+G711+G1096</f>
        <v>128451</v>
      </c>
      <c r="H1481" s="197">
        <f>H326+H711+H1096</f>
        <v>165166.7</v>
      </c>
      <c r="I1481" s="197">
        <f>I326+I711+I1096</f>
        <v>220437</v>
      </c>
      <c r="J1481" s="197">
        <f>J326+J711+J1096</f>
        <v>191211</v>
      </c>
      <c r="K1481" s="197">
        <f>K326+K711+K1096</f>
        <v>176611.3</v>
      </c>
      <c r="L1481" s="197">
        <f>L326+L711+L1096</f>
        <v>183985</v>
      </c>
      <c r="M1481" s="197">
        <f>M326+M711+M1096</f>
        <v>234857</v>
      </c>
      <c r="N1481" s="197">
        <f>N326+N711+N1096</f>
        <v>228716.6</v>
      </c>
      <c r="O1481" s="197">
        <f>O326+O711+O1096</f>
        <v>294635</v>
      </c>
      <c r="P1481" s="197">
        <f>P326+P711+P1096</f>
        <v>136182</v>
      </c>
      <c r="Q1481" s="197">
        <f>Q326+Q711+Q1096</f>
        <v>156299.33000000002</v>
      </c>
      <c r="R1481" s="197">
        <f>R326+R711+R1096</f>
        <v>200918.8</v>
      </c>
      <c r="S1481" s="197">
        <f t="shared" si="22"/>
        <v>2317470.73</v>
      </c>
      <c r="T1481" s="237"/>
      <c r="U1481" s="238"/>
    </row>
    <row r="1482" spans="1:21" ht="12.75">
      <c r="A1482" s="2" t="s">
        <v>34</v>
      </c>
      <c r="B1482" s="61" t="s">
        <v>237</v>
      </c>
      <c r="C1482" s="4">
        <v>1</v>
      </c>
      <c r="D1482" s="5">
        <v>473</v>
      </c>
      <c r="E1482" s="2" t="s">
        <v>113</v>
      </c>
      <c r="F1482" s="193" t="s">
        <v>112</v>
      </c>
      <c r="G1482" s="197">
        <f>G327+G712+G1097</f>
        <v>3642</v>
      </c>
      <c r="H1482" s="197">
        <f>H327+H712+H1097</f>
        <v>4435</v>
      </c>
      <c r="I1482" s="197">
        <f>I327+I712+I1097</f>
        <v>5050</v>
      </c>
      <c r="J1482" s="197">
        <f>J327+J712+J1097</f>
        <v>3980</v>
      </c>
      <c r="K1482" s="197">
        <f>K327+K712+K1097</f>
        <v>5091</v>
      </c>
      <c r="L1482" s="197">
        <f>L327+L712+L1097</f>
        <v>4350</v>
      </c>
      <c r="M1482" s="197">
        <f>M327+M712+M1097</f>
        <v>5448.5</v>
      </c>
      <c r="N1482" s="197">
        <f>N327+N712+N1097</f>
        <v>2611</v>
      </c>
      <c r="O1482" s="197">
        <f>O327+O712+O1097</f>
        <v>2531</v>
      </c>
      <c r="P1482" s="197">
        <f>P327+P712+P1097</f>
        <v>1695</v>
      </c>
      <c r="Q1482" s="197">
        <f>Q327+Q712+Q1097</f>
        <v>1195</v>
      </c>
      <c r="R1482" s="197">
        <f>R327+R712+R1097</f>
        <v>1560</v>
      </c>
      <c r="S1482" s="197">
        <f t="shared" si="22"/>
        <v>41588.5</v>
      </c>
      <c r="T1482" s="237"/>
      <c r="U1482" s="238"/>
    </row>
    <row r="1483" spans="1:21" ht="12.75">
      <c r="A1483" s="2" t="s">
        <v>34</v>
      </c>
      <c r="B1483" s="61" t="s">
        <v>237</v>
      </c>
      <c r="C1483" s="4">
        <v>1</v>
      </c>
      <c r="D1483" s="5">
        <v>473</v>
      </c>
      <c r="E1483" s="2" t="s">
        <v>111</v>
      </c>
      <c r="F1483" s="193" t="s">
        <v>112</v>
      </c>
      <c r="G1483" s="197">
        <f>G328+G713+G1098</f>
        <v>463939.587</v>
      </c>
      <c r="H1483" s="197">
        <f>H328+H713+H1098</f>
        <v>476155.64599999995</v>
      </c>
      <c r="I1483" s="197">
        <f>I328+I713+I1098</f>
        <v>528176.257</v>
      </c>
      <c r="J1483" s="197">
        <f>J328+J713+J1098</f>
        <v>535531.6599999999</v>
      </c>
      <c r="K1483" s="197">
        <f>K328+K713+K1098</f>
        <v>513859.063</v>
      </c>
      <c r="L1483" s="197">
        <f>L328+L713+L1098</f>
        <v>568788.215</v>
      </c>
      <c r="M1483" s="197">
        <f>M328+M713+M1098</f>
        <v>491036.476</v>
      </c>
      <c r="N1483" s="197">
        <f>N328+N713+N1098</f>
        <v>482234.523</v>
      </c>
      <c r="O1483" s="197">
        <f>O328+O713+O1098</f>
        <v>529812.5</v>
      </c>
      <c r="P1483" s="197">
        <f>P328+P713+P1098</f>
        <v>467416.75</v>
      </c>
      <c r="Q1483" s="197">
        <f>Q328+Q713+Q1098</f>
        <v>513088.272</v>
      </c>
      <c r="R1483" s="197">
        <f>R328+R713+R1098</f>
        <v>401543.08400000003</v>
      </c>
      <c r="S1483" s="197">
        <f t="shared" si="22"/>
        <v>5971582.033</v>
      </c>
      <c r="T1483" s="237"/>
      <c r="U1483" s="238"/>
    </row>
    <row r="1484" spans="1:21" ht="12.75">
      <c r="A1484" s="2" t="s">
        <v>34</v>
      </c>
      <c r="B1484" s="61" t="s">
        <v>237</v>
      </c>
      <c r="C1484" s="4">
        <v>1</v>
      </c>
      <c r="D1484" s="5">
        <v>500</v>
      </c>
      <c r="E1484" s="2" t="s">
        <v>113</v>
      </c>
      <c r="F1484" s="193" t="s">
        <v>112</v>
      </c>
      <c r="G1484" s="197">
        <f>G329+G714+G1099</f>
        <v>5874</v>
      </c>
      <c r="H1484" s="197">
        <f>H329+H714+H1099</f>
        <v>5307</v>
      </c>
      <c r="I1484" s="197">
        <f>I329+I714+I1099</f>
        <v>2940</v>
      </c>
      <c r="J1484" s="197">
        <f>J329+J714+J1099</f>
        <v>3180</v>
      </c>
      <c r="K1484" s="197">
        <f>K329+K714+K1099</f>
        <v>2366</v>
      </c>
      <c r="L1484" s="197">
        <f>L329+L714+L1099</f>
        <v>5011</v>
      </c>
      <c r="M1484" s="197">
        <f>M329+M714+M1099</f>
        <v>3874</v>
      </c>
      <c r="N1484" s="197">
        <f>N329+N714+N1099</f>
        <v>6132</v>
      </c>
      <c r="O1484" s="197">
        <f>O329+O714+O1099</f>
        <v>4914</v>
      </c>
      <c r="P1484" s="197">
        <f>P329+P714+P1099</f>
        <v>4411</v>
      </c>
      <c r="Q1484" s="197">
        <f>Q329+Q714+Q1099</f>
        <v>2914</v>
      </c>
      <c r="R1484" s="197">
        <f>R329+R714+R1099</f>
        <v>2171</v>
      </c>
      <c r="S1484" s="197">
        <f t="shared" si="22"/>
        <v>49094</v>
      </c>
      <c r="T1484" s="237"/>
      <c r="U1484" s="238"/>
    </row>
    <row r="1485" spans="1:21" ht="12.75">
      <c r="A1485" s="2" t="s">
        <v>34</v>
      </c>
      <c r="B1485" s="61" t="s">
        <v>237</v>
      </c>
      <c r="C1485" s="4">
        <v>100</v>
      </c>
      <c r="D1485" s="5">
        <v>5</v>
      </c>
      <c r="E1485" s="2" t="s">
        <v>111</v>
      </c>
      <c r="F1485" s="193" t="s">
        <v>112</v>
      </c>
      <c r="G1485" s="197">
        <f>G330+G715+G1100</f>
        <v>610</v>
      </c>
      <c r="H1485" s="197">
        <f>H330+H715+H1100</f>
        <v>1465</v>
      </c>
      <c r="I1485" s="197">
        <f>I330+I715+I1100</f>
        <v>40</v>
      </c>
      <c r="J1485" s="197">
        <f>J330+J715+J1100</f>
        <v>193</v>
      </c>
      <c r="K1485" s="197">
        <f>K330+K715+K1100</f>
        <v>50</v>
      </c>
      <c r="L1485" s="197">
        <f>L330+L715+L1100</f>
        <v>331</v>
      </c>
      <c r="M1485" s="197">
        <f>M330+M715+M1100</f>
        <v>1815</v>
      </c>
      <c r="N1485" s="197">
        <f>N330+N715+N1100</f>
        <v>390</v>
      </c>
      <c r="O1485" s="197">
        <f>O330+O715+O1100</f>
        <v>251</v>
      </c>
      <c r="P1485" s="197">
        <f>P330+P715+P1100</f>
        <v>250</v>
      </c>
      <c r="Q1485" s="197">
        <f>Q330+Q715+Q1100</f>
        <v>125</v>
      </c>
      <c r="R1485" s="197">
        <f>R330+R715+R1100</f>
        <v>120</v>
      </c>
      <c r="S1485" s="197">
        <f t="shared" si="22"/>
        <v>5640</v>
      </c>
      <c r="T1485" s="237"/>
      <c r="U1485" s="238"/>
    </row>
    <row r="1486" spans="1:21" ht="12.75">
      <c r="A1486" s="2" t="s">
        <v>34</v>
      </c>
      <c r="B1486" s="61" t="s">
        <v>237</v>
      </c>
      <c r="C1486" s="4">
        <v>100</v>
      </c>
      <c r="D1486" s="5">
        <v>10</v>
      </c>
      <c r="E1486" s="2" t="s">
        <v>111</v>
      </c>
      <c r="F1486" s="193" t="s">
        <v>112</v>
      </c>
      <c r="G1486" s="197">
        <f>G331+G716+G1101</f>
        <v>0</v>
      </c>
      <c r="H1486" s="197">
        <f>H331+H716+H1101</f>
        <v>0</v>
      </c>
      <c r="I1486" s="197">
        <f>I331+I716+I1101</f>
        <v>0</v>
      </c>
      <c r="J1486" s="197">
        <f>J331+J716+J1101</f>
        <v>220</v>
      </c>
      <c r="K1486" s="197">
        <f>K331+K716+K1101</f>
        <v>20</v>
      </c>
      <c r="L1486" s="197">
        <f>L331+L716+L1101</f>
        <v>40</v>
      </c>
      <c r="M1486" s="197">
        <f>M331+M716+M1101</f>
        <v>1220</v>
      </c>
      <c r="N1486" s="197">
        <f>N331+N716+N1101</f>
        <v>46</v>
      </c>
      <c r="O1486" s="197">
        <f>O331+O716+O1101</f>
        <v>10</v>
      </c>
      <c r="P1486" s="197">
        <f>P331+P716+P1101</f>
        <v>20</v>
      </c>
      <c r="Q1486" s="197">
        <f>Q331+Q716+Q1101</f>
        <v>0</v>
      </c>
      <c r="R1486" s="197">
        <f>R331+R716+R1101</f>
        <v>210</v>
      </c>
      <c r="S1486" s="197">
        <f t="shared" si="22"/>
        <v>1786</v>
      </c>
      <c r="T1486" s="237"/>
      <c r="U1486" s="238"/>
    </row>
    <row r="1487" spans="1:21" ht="12.75">
      <c r="A1487" s="2" t="s">
        <v>34</v>
      </c>
      <c r="B1487" s="61" t="s">
        <v>237</v>
      </c>
      <c r="C1487" s="4">
        <v>100</v>
      </c>
      <c r="D1487" s="5">
        <v>12.5</v>
      </c>
      <c r="E1487" s="2" t="s">
        <v>113</v>
      </c>
      <c r="F1487" s="193" t="s">
        <v>112</v>
      </c>
      <c r="G1487" s="197">
        <f>G332+G717+G1102</f>
        <v>100</v>
      </c>
      <c r="H1487" s="197">
        <f>H332+H717+H1102</f>
        <v>62.5</v>
      </c>
      <c r="I1487" s="197">
        <f>I332+I717+I1102</f>
        <v>60</v>
      </c>
      <c r="J1487" s="197">
        <f>J332+J717+J1102</f>
        <v>0</v>
      </c>
      <c r="K1487" s="197">
        <f>K332+K717+K1102</f>
        <v>0</v>
      </c>
      <c r="L1487" s="197">
        <f>L332+L717+L1102</f>
        <v>0</v>
      </c>
      <c r="M1487" s="197">
        <f>M332+M717+M1102</f>
        <v>0</v>
      </c>
      <c r="N1487" s="197">
        <f>N332+N717+N1102</f>
        <v>0</v>
      </c>
      <c r="O1487" s="197">
        <f>O332+O717+O1102</f>
        <v>0</v>
      </c>
      <c r="P1487" s="197">
        <f>P332+P717+P1102</f>
        <v>0</v>
      </c>
      <c r="Q1487" s="197">
        <f>Q332+Q717+Q1102</f>
        <v>12.5</v>
      </c>
      <c r="R1487" s="197">
        <f>R332+R717+R1102</f>
        <v>12.5</v>
      </c>
      <c r="S1487" s="197">
        <f t="shared" si="22"/>
        <v>247.5</v>
      </c>
      <c r="T1487" s="237"/>
      <c r="U1487" s="238"/>
    </row>
    <row r="1488" spans="1:21" ht="12.75">
      <c r="A1488" s="2" t="s">
        <v>34</v>
      </c>
      <c r="B1488" s="61" t="s">
        <v>237</v>
      </c>
      <c r="C1488" s="4">
        <v>100</v>
      </c>
      <c r="D1488" s="5">
        <v>12.5</v>
      </c>
      <c r="E1488" s="2" t="s">
        <v>111</v>
      </c>
      <c r="F1488" s="193" t="s">
        <v>112</v>
      </c>
      <c r="G1488" s="197">
        <f>G333+G718+G1103</f>
        <v>212.5</v>
      </c>
      <c r="H1488" s="197">
        <f>H333+H718+H1103</f>
        <v>750</v>
      </c>
      <c r="I1488" s="197">
        <f>I333+I718+I1103</f>
        <v>437.5</v>
      </c>
      <c r="J1488" s="197">
        <f>J333+J718+J1103</f>
        <v>11</v>
      </c>
      <c r="K1488" s="197">
        <f>K333+K718+K1103</f>
        <v>162.5</v>
      </c>
      <c r="L1488" s="197">
        <f>L333+L718+L1103</f>
        <v>2262.5</v>
      </c>
      <c r="M1488" s="197">
        <f>M333+M718+M1103</f>
        <v>19237.5</v>
      </c>
      <c r="N1488" s="197">
        <f>N333+N718+N1103</f>
        <v>6000</v>
      </c>
      <c r="O1488" s="197">
        <f>O333+O718+O1103</f>
        <v>3252.5</v>
      </c>
      <c r="P1488" s="197">
        <f>P333+P718+P1103</f>
        <v>5388</v>
      </c>
      <c r="Q1488" s="197">
        <f>Q333+Q718+Q1103</f>
        <v>4796</v>
      </c>
      <c r="R1488" s="197">
        <f>R333+R718+R1103</f>
        <v>3616.5</v>
      </c>
      <c r="S1488" s="197">
        <f t="shared" si="22"/>
        <v>46126.5</v>
      </c>
      <c r="T1488" s="237"/>
      <c r="U1488" s="238"/>
    </row>
    <row r="1489" spans="1:21" ht="12.75">
      <c r="A1489" s="2" t="s">
        <v>34</v>
      </c>
      <c r="B1489" s="61" t="s">
        <v>237</v>
      </c>
      <c r="C1489" s="4">
        <v>100</v>
      </c>
      <c r="D1489" s="5">
        <v>15</v>
      </c>
      <c r="E1489" s="2" t="s">
        <v>111</v>
      </c>
      <c r="F1489" s="193" t="s">
        <v>112</v>
      </c>
      <c r="G1489" s="197">
        <f>G334+G719+G1104</f>
        <v>0</v>
      </c>
      <c r="H1489" s="197">
        <f>H334+H719+H1104</f>
        <v>0</v>
      </c>
      <c r="I1489" s="197">
        <f>I334+I719+I1104</f>
        <v>0</v>
      </c>
      <c r="J1489" s="197">
        <f>J334+J719+J1104</f>
        <v>0</v>
      </c>
      <c r="K1489" s="197">
        <f>K334+K719+K1104</f>
        <v>0</v>
      </c>
      <c r="L1489" s="197">
        <f>L334+L719+L1104</f>
        <v>0</v>
      </c>
      <c r="M1489" s="197">
        <f>M334+M719+M1104</f>
        <v>2</v>
      </c>
      <c r="N1489" s="197">
        <f>N334+N719+N1104</f>
        <v>137</v>
      </c>
      <c r="O1489" s="197">
        <f>O334+O719+O1104</f>
        <v>3</v>
      </c>
      <c r="P1489" s="197">
        <f>P334+P719+P1104</f>
        <v>1</v>
      </c>
      <c r="Q1489" s="197">
        <f>Q334+Q719+Q1104</f>
        <v>3</v>
      </c>
      <c r="R1489" s="197">
        <f>R334+R719+R1104</f>
        <v>0</v>
      </c>
      <c r="S1489" s="197">
        <f t="shared" si="22"/>
        <v>146</v>
      </c>
      <c r="T1489" s="237"/>
      <c r="U1489" s="238"/>
    </row>
    <row r="1490" spans="1:21" ht="12.75">
      <c r="A1490" s="2" t="s">
        <v>15</v>
      </c>
      <c r="B1490" s="61" t="s">
        <v>237</v>
      </c>
      <c r="C1490" s="4">
        <v>1</v>
      </c>
      <c r="D1490" s="5">
        <v>100</v>
      </c>
      <c r="E1490" s="2" t="s">
        <v>22</v>
      </c>
      <c r="F1490" s="193" t="s">
        <v>120</v>
      </c>
      <c r="G1490" s="197">
        <f>G335+G720+G1105</f>
        <v>12796</v>
      </c>
      <c r="H1490" s="197">
        <f>H335+H720+H1105</f>
        <v>12353</v>
      </c>
      <c r="I1490" s="197">
        <f>I335+I720+I1105</f>
        <v>13101</v>
      </c>
      <c r="J1490" s="197">
        <f>J335+J720+J1105</f>
        <v>11681</v>
      </c>
      <c r="K1490" s="197">
        <f>K335+K720+K1105</f>
        <v>10604</v>
      </c>
      <c r="L1490" s="197">
        <f>L335+L720+L1105</f>
        <v>12034</v>
      </c>
      <c r="M1490" s="197">
        <f>M335+M720+M1105</f>
        <v>11564</v>
      </c>
      <c r="N1490" s="197">
        <f>N335+N720+N1105</f>
        <v>11423</v>
      </c>
      <c r="O1490" s="197">
        <f>O335+O720+O1105</f>
        <v>12675</v>
      </c>
      <c r="P1490" s="197">
        <f>P335+P720+P1105</f>
        <v>11147</v>
      </c>
      <c r="Q1490" s="197">
        <f>Q335+Q720+Q1105</f>
        <v>11180</v>
      </c>
      <c r="R1490" s="197">
        <f>R335+R720+R1105</f>
        <v>11419</v>
      </c>
      <c r="S1490" s="197">
        <f t="shared" si="22"/>
        <v>141977</v>
      </c>
      <c r="T1490" s="237"/>
      <c r="U1490" s="238"/>
    </row>
    <row r="1491" spans="1:21" ht="12.75">
      <c r="A1491" s="2" t="s">
        <v>15</v>
      </c>
      <c r="B1491" s="61" t="s">
        <v>237</v>
      </c>
      <c r="C1491" s="4">
        <v>1</v>
      </c>
      <c r="D1491" s="5">
        <v>100</v>
      </c>
      <c r="E1491" s="2" t="s">
        <v>145</v>
      </c>
      <c r="F1491" s="193" t="s">
        <v>120</v>
      </c>
      <c r="G1491" s="197">
        <f>G336+G721+G1106</f>
        <v>1575</v>
      </c>
      <c r="H1491" s="197">
        <f>H336+H721+H1106</f>
        <v>2008</v>
      </c>
      <c r="I1491" s="197">
        <f>I336+I721+I1106</f>
        <v>2112</v>
      </c>
      <c r="J1491" s="197">
        <f>J336+J721+J1106</f>
        <v>1729</v>
      </c>
      <c r="K1491" s="197">
        <f>K336+K721+K1106</f>
        <v>1670</v>
      </c>
      <c r="L1491" s="197">
        <f>L336+L721+L1106</f>
        <v>2275</v>
      </c>
      <c r="M1491" s="197">
        <f>M336+M721+M1106</f>
        <v>1692</v>
      </c>
      <c r="N1491" s="197">
        <f>N336+N721+N1106</f>
        <v>2225</v>
      </c>
      <c r="O1491" s="197">
        <f>O336+O721+O1106</f>
        <v>2370</v>
      </c>
      <c r="P1491" s="197">
        <f>P336+P721+P1106</f>
        <v>1784</v>
      </c>
      <c r="Q1491" s="197">
        <f>Q336+Q721+Q1106</f>
        <v>1788</v>
      </c>
      <c r="R1491" s="197">
        <f>R336+R721+R1106</f>
        <v>2111</v>
      </c>
      <c r="S1491" s="197">
        <f t="shared" si="22"/>
        <v>23339</v>
      </c>
      <c r="T1491" s="237"/>
      <c r="U1491" s="238"/>
    </row>
    <row r="1492" spans="1:21" ht="12.75">
      <c r="A1492" s="2" t="s">
        <v>15</v>
      </c>
      <c r="B1492" s="61" t="s">
        <v>237</v>
      </c>
      <c r="C1492" s="4">
        <v>1</v>
      </c>
      <c r="D1492" s="5">
        <v>100</v>
      </c>
      <c r="E1492" s="2" t="s">
        <v>26</v>
      </c>
      <c r="F1492" s="193" t="s">
        <v>120</v>
      </c>
      <c r="G1492" s="197">
        <f>G337+G722+G1107</f>
        <v>12499</v>
      </c>
      <c r="H1492" s="197">
        <f>H337+H722+H1107</f>
        <v>13013</v>
      </c>
      <c r="I1492" s="197">
        <f>I337+I722+I1107</f>
        <v>11793</v>
      </c>
      <c r="J1492" s="197">
        <f>J337+J722+J1107</f>
        <v>11498</v>
      </c>
      <c r="K1492" s="197">
        <f>K337+K722+K1107</f>
        <v>11248</v>
      </c>
      <c r="L1492" s="197">
        <f>L337+L722+L1107</f>
        <v>12167</v>
      </c>
      <c r="M1492" s="197">
        <f>M337+M722+M1107</f>
        <v>10724</v>
      </c>
      <c r="N1492" s="197">
        <f>N337+N722+N1107</f>
        <v>10705</v>
      </c>
      <c r="O1492" s="197">
        <f>O337+O722+O1107</f>
        <v>10561</v>
      </c>
      <c r="P1492" s="197">
        <f>P337+P722+P1107</f>
        <v>10284</v>
      </c>
      <c r="Q1492" s="197">
        <f>Q337+Q722+Q1107</f>
        <v>10321</v>
      </c>
      <c r="R1492" s="197">
        <f>R337+R722+R1107</f>
        <v>10301</v>
      </c>
      <c r="S1492" s="197">
        <f t="shared" si="22"/>
        <v>135114</v>
      </c>
      <c r="T1492" s="237"/>
      <c r="U1492" s="238"/>
    </row>
    <row r="1493" spans="1:21" ht="12.75">
      <c r="A1493" s="2" t="s">
        <v>15</v>
      </c>
      <c r="B1493" s="61" t="s">
        <v>237</v>
      </c>
      <c r="C1493" s="4">
        <v>1</v>
      </c>
      <c r="D1493" s="5">
        <v>100</v>
      </c>
      <c r="E1493" s="2" t="s">
        <v>150</v>
      </c>
      <c r="F1493" s="193" t="s">
        <v>120</v>
      </c>
      <c r="G1493" s="197">
        <f>G338+G723+G1108</f>
        <v>780</v>
      </c>
      <c r="H1493" s="197">
        <f>H338+H723+H1108</f>
        <v>1150</v>
      </c>
      <c r="I1493" s="197">
        <f>I338+I723+I1108</f>
        <v>910</v>
      </c>
      <c r="J1493" s="197">
        <f>J338+J723+J1108</f>
        <v>878</v>
      </c>
      <c r="K1493" s="197">
        <f>K338+K723+K1108</f>
        <v>853</v>
      </c>
      <c r="L1493" s="197">
        <f>L338+L723+L1108</f>
        <v>943</v>
      </c>
      <c r="M1493" s="197">
        <f>M338+M723+M1108</f>
        <v>758</v>
      </c>
      <c r="N1493" s="197">
        <f>N338+N723+N1108</f>
        <v>1050</v>
      </c>
      <c r="O1493" s="197">
        <f>O338+O723+O1108</f>
        <v>1200</v>
      </c>
      <c r="P1493" s="197">
        <f>P338+P723+P1108</f>
        <v>930</v>
      </c>
      <c r="Q1493" s="197">
        <f>Q338+Q723+Q1108</f>
        <v>1320</v>
      </c>
      <c r="R1493" s="197">
        <f>R338+R723+R1108</f>
        <v>1080</v>
      </c>
      <c r="S1493" s="197">
        <f t="shared" si="22"/>
        <v>11852</v>
      </c>
      <c r="T1493" s="237"/>
      <c r="U1493" s="238"/>
    </row>
    <row r="1494" spans="1:21" ht="12.75">
      <c r="A1494" s="2" t="s">
        <v>15</v>
      </c>
      <c r="B1494" s="61" t="s">
        <v>237</v>
      </c>
      <c r="C1494" s="4">
        <v>1</v>
      </c>
      <c r="D1494" s="5">
        <v>100</v>
      </c>
      <c r="E1494" s="2" t="s">
        <v>121</v>
      </c>
      <c r="F1494" s="193" t="s">
        <v>120</v>
      </c>
      <c r="G1494" s="197">
        <f>G339+G724+G1109</f>
        <v>10656</v>
      </c>
      <c r="H1494" s="197">
        <f>H339+H724+H1109</f>
        <v>9443</v>
      </c>
      <c r="I1494" s="197">
        <f>I339+I724+I1109</f>
        <v>10761</v>
      </c>
      <c r="J1494" s="197">
        <f>J339+J724+J1109</f>
        <v>8636</v>
      </c>
      <c r="K1494" s="197">
        <f>K339+K724+K1109</f>
        <v>8069</v>
      </c>
      <c r="L1494" s="197">
        <f>L339+L724+L1109</f>
        <v>9235</v>
      </c>
      <c r="M1494" s="197">
        <f>M339+M724+M1109</f>
        <v>9486</v>
      </c>
      <c r="N1494" s="197">
        <f>N339+N724+N1109</f>
        <v>9285</v>
      </c>
      <c r="O1494" s="197">
        <f>O339+O724+O1109</f>
        <v>8645</v>
      </c>
      <c r="P1494" s="197">
        <f>P339+P724+P1109</f>
        <v>9859</v>
      </c>
      <c r="Q1494" s="197">
        <f>Q339+Q724+Q1109</f>
        <v>9051</v>
      </c>
      <c r="R1494" s="197">
        <f>R339+R724+R1109</f>
        <v>9557</v>
      </c>
      <c r="S1494" s="197">
        <f t="shared" si="22"/>
        <v>112683</v>
      </c>
      <c r="T1494" s="237"/>
      <c r="U1494" s="238"/>
    </row>
    <row r="1495" spans="1:21" ht="12.75">
      <c r="A1495" s="2" t="s">
        <v>15</v>
      </c>
      <c r="B1495" s="61" t="s">
        <v>237</v>
      </c>
      <c r="C1495" s="4">
        <v>1</v>
      </c>
      <c r="D1495" s="5">
        <v>100</v>
      </c>
      <c r="E1495" s="2" t="s">
        <v>119</v>
      </c>
      <c r="F1495" s="193" t="s">
        <v>120</v>
      </c>
      <c r="G1495" s="197">
        <f>G340+G725+G1110</f>
        <v>9921</v>
      </c>
      <c r="H1495" s="197">
        <f>H340+H725+H1110</f>
        <v>9623</v>
      </c>
      <c r="I1495" s="197">
        <f>I340+I725+I1110</f>
        <v>9186</v>
      </c>
      <c r="J1495" s="197">
        <f>J340+J725+J1110</f>
        <v>8721</v>
      </c>
      <c r="K1495" s="197">
        <f>K340+K725+K1110</f>
        <v>8543</v>
      </c>
      <c r="L1495" s="197">
        <f>L340+L725+L1110</f>
        <v>9561</v>
      </c>
      <c r="M1495" s="197">
        <f>M340+M725+M1110</f>
        <v>8904</v>
      </c>
      <c r="N1495" s="197">
        <f>N340+N725+N1110</f>
        <v>9012</v>
      </c>
      <c r="O1495" s="197">
        <f>O340+O725+O1110</f>
        <v>8382</v>
      </c>
      <c r="P1495" s="197">
        <f>P340+P725+P1110</f>
        <v>8430</v>
      </c>
      <c r="Q1495" s="197">
        <f>Q340+Q725+Q1110</f>
        <v>9123</v>
      </c>
      <c r="R1495" s="197">
        <f>R340+R725+R1110</f>
        <v>7870</v>
      </c>
      <c r="S1495" s="197">
        <f t="shared" si="22"/>
        <v>107276</v>
      </c>
      <c r="T1495" s="237"/>
      <c r="U1495" s="238"/>
    </row>
    <row r="1496" spans="1:21" ht="12.75">
      <c r="A1496" s="2" t="s">
        <v>86</v>
      </c>
      <c r="B1496" s="61" t="s">
        <v>237</v>
      </c>
      <c r="C1496" s="4">
        <v>1</v>
      </c>
      <c r="D1496" s="5">
        <v>30</v>
      </c>
      <c r="E1496" s="2" t="s">
        <v>87</v>
      </c>
      <c r="F1496" s="193" t="s">
        <v>88</v>
      </c>
      <c r="G1496" s="197">
        <f>G341+G726+G1111</f>
        <v>3831</v>
      </c>
      <c r="H1496" s="197">
        <f>H341+H726+H1111</f>
        <v>3452</v>
      </c>
      <c r="I1496" s="197">
        <f>I341+I726+I1111</f>
        <v>3748</v>
      </c>
      <c r="J1496" s="197">
        <f>J341+J726+J1111</f>
        <v>4684</v>
      </c>
      <c r="K1496" s="197">
        <f>K341+K726+K1111</f>
        <v>3709</v>
      </c>
      <c r="L1496" s="197">
        <f>L341+L726+L1111</f>
        <v>3727</v>
      </c>
      <c r="M1496" s="197">
        <f>M341+M726+M1111</f>
        <v>4043</v>
      </c>
      <c r="N1496" s="197">
        <f>N341+N726+N1111</f>
        <v>3131</v>
      </c>
      <c r="O1496" s="197">
        <f>O341+O726+O1111</f>
        <v>3930</v>
      </c>
      <c r="P1496" s="197">
        <f>P341+P726+P1111</f>
        <v>4486</v>
      </c>
      <c r="Q1496" s="197">
        <f>Q341+Q726+Q1111</f>
        <v>4525</v>
      </c>
      <c r="R1496" s="197">
        <f>R341+R726+R1111</f>
        <v>4702</v>
      </c>
      <c r="S1496" s="197">
        <f t="shared" si="22"/>
        <v>47968</v>
      </c>
      <c r="T1496" s="237"/>
      <c r="U1496" s="238"/>
    </row>
    <row r="1497" spans="1:21" ht="12.75">
      <c r="A1497" s="2" t="s">
        <v>86</v>
      </c>
      <c r="B1497" s="61" t="s">
        <v>237</v>
      </c>
      <c r="C1497" s="4">
        <v>1</v>
      </c>
      <c r="D1497" s="5">
        <v>30</v>
      </c>
      <c r="E1497" s="2" t="s">
        <v>91</v>
      </c>
      <c r="F1497" s="193" t="s">
        <v>88</v>
      </c>
      <c r="G1497" s="197">
        <f>G342+G727+G1112</f>
        <v>10866</v>
      </c>
      <c r="H1497" s="197">
        <f>H342+H727+H1112</f>
        <v>9771</v>
      </c>
      <c r="I1497" s="197">
        <f>I342+I727+I1112</f>
        <v>10117</v>
      </c>
      <c r="J1497" s="197">
        <f>J342+J727+J1112</f>
        <v>10744</v>
      </c>
      <c r="K1497" s="197">
        <f>K342+K727+K1112</f>
        <v>9637</v>
      </c>
      <c r="L1497" s="197">
        <f>L342+L727+L1112</f>
        <v>10894</v>
      </c>
      <c r="M1497" s="197">
        <f>M342+M727+M1112</f>
        <v>11003</v>
      </c>
      <c r="N1497" s="197">
        <f>N342+N727+N1112</f>
        <v>10496</v>
      </c>
      <c r="O1497" s="197">
        <f>O342+O727+O1112</f>
        <v>10385</v>
      </c>
      <c r="P1497" s="197">
        <f>P342+P727+P1112</f>
        <v>9341</v>
      </c>
      <c r="Q1497" s="197">
        <f>Q342+Q727+Q1112</f>
        <v>11059</v>
      </c>
      <c r="R1497" s="197">
        <f>R342+R727+R1112</f>
        <v>10201</v>
      </c>
      <c r="S1497" s="197">
        <f t="shared" si="22"/>
        <v>124514</v>
      </c>
      <c r="T1497" s="237"/>
      <c r="U1497" s="238"/>
    </row>
    <row r="1498" spans="1:21" ht="12.75">
      <c r="A1498" s="2" t="s">
        <v>86</v>
      </c>
      <c r="B1498" s="61" t="s">
        <v>237</v>
      </c>
      <c r="C1498" s="4">
        <v>1</v>
      </c>
      <c r="D1498" s="5">
        <v>30</v>
      </c>
      <c r="E1498" s="2" t="s">
        <v>107</v>
      </c>
      <c r="F1498" s="193" t="s">
        <v>88</v>
      </c>
      <c r="G1498" s="197">
        <f>G343+G728+G1113</f>
        <v>7877</v>
      </c>
      <c r="H1498" s="197">
        <f>H343+H728+H1113</f>
        <v>8460</v>
      </c>
      <c r="I1498" s="197">
        <f>I343+I728+I1113</f>
        <v>8923</v>
      </c>
      <c r="J1498" s="197">
        <f>J343+J728+J1113</f>
        <v>8592</v>
      </c>
      <c r="K1498" s="197">
        <f>K343+K728+K1113</f>
        <v>7457</v>
      </c>
      <c r="L1498" s="197">
        <f>L343+L728+L1113</f>
        <v>8608</v>
      </c>
      <c r="M1498" s="197">
        <f>M343+M728+M1113</f>
        <v>6847</v>
      </c>
      <c r="N1498" s="197">
        <f>N343+N728+N1113</f>
        <v>7872</v>
      </c>
      <c r="O1498" s="197">
        <f>O343+O728+O1113</f>
        <v>7032</v>
      </c>
      <c r="P1498" s="197">
        <f>P343+P728+P1113</f>
        <v>7623</v>
      </c>
      <c r="Q1498" s="197">
        <f>Q343+Q728+Q1113</f>
        <v>7888</v>
      </c>
      <c r="R1498" s="197">
        <f>R343+R728+R1113</f>
        <v>7934</v>
      </c>
      <c r="S1498" s="197">
        <f t="shared" si="22"/>
        <v>95113</v>
      </c>
      <c r="T1498" s="237"/>
      <c r="U1498" s="238"/>
    </row>
    <row r="1499" spans="1:21" ht="12.75">
      <c r="A1499" s="2" t="s">
        <v>86</v>
      </c>
      <c r="B1499" s="61" t="s">
        <v>237</v>
      </c>
      <c r="C1499" s="4">
        <v>1</v>
      </c>
      <c r="D1499" s="5">
        <v>30</v>
      </c>
      <c r="E1499" s="2" t="s">
        <v>108</v>
      </c>
      <c r="F1499" s="193" t="s">
        <v>88</v>
      </c>
      <c r="G1499" s="197">
        <f>G344+G729+G1114</f>
        <v>10961</v>
      </c>
      <c r="H1499" s="197">
        <f>H344+H729+H1114</f>
        <v>11489</v>
      </c>
      <c r="I1499" s="197">
        <f>I344+I729+I1114</f>
        <v>12011</v>
      </c>
      <c r="J1499" s="197">
        <f>J344+J729+J1114</f>
        <v>10808</v>
      </c>
      <c r="K1499" s="197">
        <f>K344+K729+K1114</f>
        <v>10842</v>
      </c>
      <c r="L1499" s="197">
        <f>L344+L729+L1114</f>
        <v>13950</v>
      </c>
      <c r="M1499" s="197">
        <f>M344+M729+M1114</f>
        <v>11917</v>
      </c>
      <c r="N1499" s="197">
        <f>N344+N729+N1114</f>
        <v>11276</v>
      </c>
      <c r="O1499" s="197">
        <f>O344+O729+O1114</f>
        <v>12484</v>
      </c>
      <c r="P1499" s="197">
        <f>P344+P729+P1114</f>
        <v>10237</v>
      </c>
      <c r="Q1499" s="197">
        <f>Q344+Q729+Q1114</f>
        <v>11668</v>
      </c>
      <c r="R1499" s="197">
        <f>R344+R729+R1114</f>
        <v>12259</v>
      </c>
      <c r="S1499" s="197">
        <f t="shared" si="22"/>
        <v>139902</v>
      </c>
      <c r="T1499" s="237"/>
      <c r="U1499" s="238"/>
    </row>
    <row r="1500" spans="1:21" ht="12.75">
      <c r="A1500" s="2" t="s">
        <v>86</v>
      </c>
      <c r="B1500" s="61" t="s">
        <v>237</v>
      </c>
      <c r="C1500" s="4">
        <v>1</v>
      </c>
      <c r="D1500" s="5">
        <v>30</v>
      </c>
      <c r="E1500" s="2" t="s">
        <v>164</v>
      </c>
      <c r="F1500" s="193" t="s">
        <v>88</v>
      </c>
      <c r="G1500" s="197">
        <f>G345+G730+G1115</f>
        <v>6383</v>
      </c>
      <c r="H1500" s="197">
        <f>H345+H730+H1115</f>
        <v>5987</v>
      </c>
      <c r="I1500" s="197">
        <f>I345+I730+I1115</f>
        <v>6063</v>
      </c>
      <c r="J1500" s="197">
        <f>J345+J730+J1115</f>
        <v>5893</v>
      </c>
      <c r="K1500" s="197">
        <f>K345+K730+K1115</f>
        <v>5817</v>
      </c>
      <c r="L1500" s="197">
        <f>L345+L730+L1115</f>
        <v>5635</v>
      </c>
      <c r="M1500" s="197">
        <f>M345+M730+M1115</f>
        <v>6581</v>
      </c>
      <c r="N1500" s="197">
        <f>N345+N730+N1115</f>
        <v>5893</v>
      </c>
      <c r="O1500" s="197">
        <f>O345+O730+O1115</f>
        <v>6839</v>
      </c>
      <c r="P1500" s="197">
        <f>P345+P730+P1115</f>
        <v>5975</v>
      </c>
      <c r="Q1500" s="197">
        <f>Q345+Q730+Q1115</f>
        <v>6314</v>
      </c>
      <c r="R1500" s="197">
        <f>R345+R730+R1115</f>
        <v>5182</v>
      </c>
      <c r="S1500" s="197">
        <f t="shared" si="22"/>
        <v>72562</v>
      </c>
      <c r="T1500" s="237"/>
      <c r="U1500" s="238"/>
    </row>
    <row r="1501" spans="1:21" ht="12.75">
      <c r="A1501" s="2" t="s">
        <v>86</v>
      </c>
      <c r="B1501" s="61" t="s">
        <v>237</v>
      </c>
      <c r="C1501" s="4">
        <v>1</v>
      </c>
      <c r="D1501" s="5">
        <v>30</v>
      </c>
      <c r="E1501" s="2" t="s">
        <v>165</v>
      </c>
      <c r="F1501" s="193" t="s">
        <v>88</v>
      </c>
      <c r="G1501" s="197">
        <f>G346+G731+G1116</f>
        <v>8498</v>
      </c>
      <c r="H1501" s="197">
        <f>H346+H731+H1116</f>
        <v>7960</v>
      </c>
      <c r="I1501" s="197">
        <f>I346+I731+I1116</f>
        <v>8990</v>
      </c>
      <c r="J1501" s="197">
        <f>J346+J731+J1116</f>
        <v>8041</v>
      </c>
      <c r="K1501" s="197">
        <f>K346+K731+K1116</f>
        <v>6725</v>
      </c>
      <c r="L1501" s="197">
        <f>L346+L731+L1116</f>
        <v>7588</v>
      </c>
      <c r="M1501" s="197">
        <f>M346+M731+M1116</f>
        <v>7473</v>
      </c>
      <c r="N1501" s="197">
        <f>N346+N731+N1116</f>
        <v>7064</v>
      </c>
      <c r="O1501" s="197">
        <f>O346+O731+O1116</f>
        <v>8929</v>
      </c>
      <c r="P1501" s="197">
        <f>P346+P731+P1116</f>
        <v>6529</v>
      </c>
      <c r="Q1501" s="197">
        <f>Q346+Q731+Q1116</f>
        <v>7329</v>
      </c>
      <c r="R1501" s="197">
        <f>R346+R731+R1116</f>
        <v>7939</v>
      </c>
      <c r="S1501" s="197">
        <f t="shared" si="22"/>
        <v>93065</v>
      </c>
      <c r="T1501" s="237"/>
      <c r="U1501" s="238"/>
    </row>
    <row r="1502" spans="1:21" ht="12.75">
      <c r="A1502" s="2" t="s">
        <v>86</v>
      </c>
      <c r="B1502" s="61" t="s">
        <v>237</v>
      </c>
      <c r="C1502" s="4">
        <v>1</v>
      </c>
      <c r="D1502" s="5">
        <v>28</v>
      </c>
      <c r="E1502" s="2" t="s">
        <v>138</v>
      </c>
      <c r="F1502" s="193" t="s">
        <v>139</v>
      </c>
      <c r="G1502" s="197">
        <f>G347+G732+G1117</f>
        <v>968</v>
      </c>
      <c r="H1502" s="197">
        <f>H347+H732+H1117</f>
        <v>938</v>
      </c>
      <c r="I1502" s="197">
        <f>I347+I732+I1117</f>
        <v>1087</v>
      </c>
      <c r="J1502" s="197">
        <f>J347+J732+J1117</f>
        <v>1068</v>
      </c>
      <c r="K1502" s="197">
        <f>K347+K732+K1117</f>
        <v>705</v>
      </c>
      <c r="L1502" s="197">
        <f>L347+L732+L1117</f>
        <v>1588</v>
      </c>
      <c r="M1502" s="197">
        <f>M347+M732+M1117</f>
        <v>1095</v>
      </c>
      <c r="N1502" s="197">
        <f>N347+N732+N1117</f>
        <v>1692</v>
      </c>
      <c r="O1502" s="197">
        <f>O347+O732+O1117</f>
        <v>998</v>
      </c>
      <c r="P1502" s="197">
        <f>P347+P732+P1117</f>
        <v>1371</v>
      </c>
      <c r="Q1502" s="197">
        <f>Q347+Q732+Q1117</f>
        <v>958</v>
      </c>
      <c r="R1502" s="197">
        <f>R347+R732+R1117</f>
        <v>953</v>
      </c>
      <c r="S1502" s="197">
        <f t="shared" si="22"/>
        <v>13421</v>
      </c>
      <c r="T1502" s="237"/>
      <c r="U1502" s="238"/>
    </row>
    <row r="1503" spans="1:21" ht="12.75">
      <c r="A1503" s="2" t="s">
        <v>86</v>
      </c>
      <c r="B1503" s="61" t="s">
        <v>237</v>
      </c>
      <c r="C1503" s="4">
        <v>1</v>
      </c>
      <c r="D1503" s="5">
        <v>28</v>
      </c>
      <c r="E1503" s="2" t="s">
        <v>87</v>
      </c>
      <c r="F1503" s="193" t="s">
        <v>139</v>
      </c>
      <c r="G1503" s="197">
        <f>G348+G733+G1118</f>
        <v>3406</v>
      </c>
      <c r="H1503" s="197">
        <f>H348+H733+H1118</f>
        <v>3704</v>
      </c>
      <c r="I1503" s="197">
        <f>I348+I733+I1118</f>
        <v>3876</v>
      </c>
      <c r="J1503" s="197">
        <f>J348+J733+J1118</f>
        <v>3000</v>
      </c>
      <c r="K1503" s="197">
        <f>K348+K733+K1118</f>
        <v>3147</v>
      </c>
      <c r="L1503" s="197">
        <f>L348+L733+L1118</f>
        <v>3552</v>
      </c>
      <c r="M1503" s="197">
        <f>M348+M733+M1118</f>
        <v>3404</v>
      </c>
      <c r="N1503" s="197">
        <f>N348+N733+N1118</f>
        <v>4286</v>
      </c>
      <c r="O1503" s="197">
        <f>O348+O733+O1118</f>
        <v>3648</v>
      </c>
      <c r="P1503" s="197">
        <f>P348+P733+P1118</f>
        <v>3731</v>
      </c>
      <c r="Q1503" s="197">
        <f>Q348+Q733+Q1118</f>
        <v>3499</v>
      </c>
      <c r="R1503" s="197">
        <f>R348+R733+R1118</f>
        <v>2958</v>
      </c>
      <c r="S1503" s="197">
        <f t="shared" si="22"/>
        <v>42211</v>
      </c>
      <c r="T1503" s="237"/>
      <c r="U1503" s="238"/>
    </row>
    <row r="1504" spans="1:21" ht="12.75">
      <c r="A1504" s="2" t="s">
        <v>86</v>
      </c>
      <c r="B1504" s="61" t="s">
        <v>237</v>
      </c>
      <c r="C1504" s="4">
        <v>1</v>
      </c>
      <c r="D1504" s="5">
        <v>28</v>
      </c>
      <c r="E1504" s="2" t="s">
        <v>91</v>
      </c>
      <c r="F1504" s="193" t="s">
        <v>139</v>
      </c>
      <c r="G1504" s="197">
        <f>G349+G734+G1119</f>
        <v>5723</v>
      </c>
      <c r="H1504" s="197">
        <f>H349+H734+H1119</f>
        <v>6309</v>
      </c>
      <c r="I1504" s="197">
        <f>I349+I734+I1119</f>
        <v>6228</v>
      </c>
      <c r="J1504" s="197">
        <f>J349+J734+J1119</f>
        <v>6094</v>
      </c>
      <c r="K1504" s="197">
        <f>K349+K734+K1119</f>
        <v>5530</v>
      </c>
      <c r="L1504" s="197">
        <f>L349+L734+L1119</f>
        <v>5752</v>
      </c>
      <c r="M1504" s="197">
        <f>M349+M734+M1119</f>
        <v>6953</v>
      </c>
      <c r="N1504" s="197">
        <f>N349+N734+N1119</f>
        <v>5693</v>
      </c>
      <c r="O1504" s="197">
        <f>O349+O734+O1119</f>
        <v>6244</v>
      </c>
      <c r="P1504" s="197">
        <f>P349+P734+P1119</f>
        <v>5279</v>
      </c>
      <c r="Q1504" s="197">
        <f>Q349+Q734+Q1119</f>
        <v>5507</v>
      </c>
      <c r="R1504" s="197">
        <f>R349+R734+R1119</f>
        <v>6601</v>
      </c>
      <c r="S1504" s="197">
        <f t="shared" si="22"/>
        <v>71913</v>
      </c>
      <c r="T1504" s="237"/>
      <c r="U1504" s="238"/>
    </row>
    <row r="1505" spans="1:21" ht="12.75">
      <c r="A1505" s="2" t="s">
        <v>86</v>
      </c>
      <c r="B1505" s="61" t="s">
        <v>237</v>
      </c>
      <c r="C1505" s="4">
        <v>1</v>
      </c>
      <c r="D1505" s="5">
        <v>28</v>
      </c>
      <c r="E1505" s="2" t="s">
        <v>107</v>
      </c>
      <c r="F1505" s="193" t="s">
        <v>139</v>
      </c>
      <c r="G1505" s="197">
        <f>G350+G735+G1120</f>
        <v>2928</v>
      </c>
      <c r="H1505" s="197">
        <f>H350+H735+H1120</f>
        <v>3191</v>
      </c>
      <c r="I1505" s="197">
        <f>I350+I735+I1120</f>
        <v>4112</v>
      </c>
      <c r="J1505" s="197">
        <f>J350+J735+J1120</f>
        <v>3540</v>
      </c>
      <c r="K1505" s="197">
        <f>K350+K735+K1120</f>
        <v>3182</v>
      </c>
      <c r="L1505" s="197">
        <f>L350+L735+L1120</f>
        <v>3340</v>
      </c>
      <c r="M1505" s="197">
        <f>M350+M735+M1120</f>
        <v>2756</v>
      </c>
      <c r="N1505" s="197">
        <f>N350+N735+N1120</f>
        <v>2696</v>
      </c>
      <c r="O1505" s="197">
        <f>O350+O735+O1120</f>
        <v>2970</v>
      </c>
      <c r="P1505" s="197">
        <f>P350+P735+P1120</f>
        <v>3588</v>
      </c>
      <c r="Q1505" s="197">
        <f>Q350+Q735+Q1120</f>
        <v>2996</v>
      </c>
      <c r="R1505" s="197">
        <f>R350+R735+R1120</f>
        <v>2818</v>
      </c>
      <c r="S1505" s="197">
        <f t="shared" si="22"/>
        <v>38117</v>
      </c>
      <c r="T1505" s="237"/>
      <c r="U1505" s="238"/>
    </row>
    <row r="1506" spans="1:21" ht="12.75">
      <c r="A1506" s="2" t="s">
        <v>86</v>
      </c>
      <c r="B1506" s="61" t="s">
        <v>237</v>
      </c>
      <c r="C1506" s="4">
        <v>1</v>
      </c>
      <c r="D1506" s="5">
        <v>28</v>
      </c>
      <c r="E1506" s="2" t="s">
        <v>108</v>
      </c>
      <c r="F1506" s="193" t="s">
        <v>139</v>
      </c>
      <c r="G1506" s="197">
        <f>G351+G736+G1121</f>
        <v>6530</v>
      </c>
      <c r="H1506" s="197">
        <f>H351+H736+H1121</f>
        <v>6806</v>
      </c>
      <c r="I1506" s="197">
        <f>I351+I736+I1121</f>
        <v>6042</v>
      </c>
      <c r="J1506" s="197">
        <f>J351+J736+J1121</f>
        <v>5026</v>
      </c>
      <c r="K1506" s="197">
        <f>K351+K736+K1121</f>
        <v>5910</v>
      </c>
      <c r="L1506" s="197">
        <f>L351+L736+L1121</f>
        <v>7460</v>
      </c>
      <c r="M1506" s="197">
        <f>M351+M736+M1121</f>
        <v>5932</v>
      </c>
      <c r="N1506" s="197">
        <f>N351+N736+N1121</f>
        <v>5558</v>
      </c>
      <c r="O1506" s="197">
        <f>O351+O736+O1121</f>
        <v>6394</v>
      </c>
      <c r="P1506" s="197">
        <f>P351+P736+P1121</f>
        <v>4730</v>
      </c>
      <c r="Q1506" s="197">
        <f>Q351+Q736+Q1121</f>
        <v>6714</v>
      </c>
      <c r="R1506" s="197">
        <f>R351+R736+R1121</f>
        <v>5383</v>
      </c>
      <c r="S1506" s="197">
        <f t="shared" si="22"/>
        <v>72485</v>
      </c>
      <c r="T1506" s="237"/>
      <c r="U1506" s="238"/>
    </row>
    <row r="1507" spans="1:21" ht="12.75">
      <c r="A1507" s="2" t="s">
        <v>93</v>
      </c>
      <c r="B1507" s="61" t="s">
        <v>237</v>
      </c>
      <c r="C1507" s="4">
        <v>1</v>
      </c>
      <c r="D1507" s="5">
        <v>30</v>
      </c>
      <c r="E1507" s="2" t="s">
        <v>13</v>
      </c>
      <c r="F1507" s="193" t="s">
        <v>125</v>
      </c>
      <c r="G1507" s="197">
        <f>G352+G737+G1122</f>
        <v>4765</v>
      </c>
      <c r="H1507" s="197">
        <f>H352+H737+H1122</f>
        <v>3834</v>
      </c>
      <c r="I1507" s="197">
        <f>I352+I737+I1122</f>
        <v>5388</v>
      </c>
      <c r="J1507" s="197">
        <f>J352+J737+J1122</f>
        <v>6372</v>
      </c>
      <c r="K1507" s="197">
        <f>K352+K737+K1122</f>
        <v>5230</v>
      </c>
      <c r="L1507" s="197">
        <f>L352+L737+L1122</f>
        <v>6016</v>
      </c>
      <c r="M1507" s="197">
        <f>M352+M737+M1122</f>
        <v>7425</v>
      </c>
      <c r="N1507" s="197">
        <f>N352+N737+N1122</f>
        <v>9626</v>
      </c>
      <c r="O1507" s="197">
        <f>O352+O737+O1122</f>
        <v>10154</v>
      </c>
      <c r="P1507" s="197">
        <f>P352+P737+P1122</f>
        <v>8987</v>
      </c>
      <c r="Q1507" s="197">
        <f>Q352+Q737+Q1122</f>
        <v>7279</v>
      </c>
      <c r="R1507" s="197">
        <f>R352+R737+R1122</f>
        <v>8615</v>
      </c>
      <c r="S1507" s="197">
        <f t="shared" si="22"/>
        <v>83691</v>
      </c>
      <c r="T1507" s="237"/>
      <c r="U1507" s="238"/>
    </row>
    <row r="1508" spans="1:21" ht="12.75">
      <c r="A1508" s="2" t="s">
        <v>15</v>
      </c>
      <c r="B1508" s="61" t="s">
        <v>237</v>
      </c>
      <c r="C1508" s="4">
        <v>1</v>
      </c>
      <c r="D1508" s="5">
        <v>25</v>
      </c>
      <c r="E1508" s="2" t="s">
        <v>21</v>
      </c>
      <c r="F1508" s="193" t="s">
        <v>25</v>
      </c>
      <c r="G1508" s="197">
        <f>G353+G738+G1123</f>
        <v>0</v>
      </c>
      <c r="H1508" s="197">
        <f>H353+H738+H1123</f>
        <v>0</v>
      </c>
      <c r="I1508" s="197">
        <f>I353+I738+I1123</f>
        <v>0</v>
      </c>
      <c r="J1508" s="197">
        <f>J353+J738+J1123</f>
        <v>12</v>
      </c>
      <c r="K1508" s="197">
        <f>K353+K738+K1123</f>
        <v>0</v>
      </c>
      <c r="L1508" s="197">
        <f>L353+L738+L1123</f>
        <v>0</v>
      </c>
      <c r="M1508" s="197">
        <f>M353+M738+M1123</f>
        <v>0</v>
      </c>
      <c r="N1508" s="197">
        <f>N353+N738+N1123</f>
        <v>0</v>
      </c>
      <c r="O1508" s="197">
        <f>O353+O738+O1123</f>
        <v>0</v>
      </c>
      <c r="P1508" s="197">
        <f>P353+P738+P1123</f>
        <v>45</v>
      </c>
      <c r="Q1508" s="197">
        <f>Q353+Q738+Q1123</f>
        <v>0</v>
      </c>
      <c r="R1508" s="197">
        <f>R353+R738+R1123</f>
        <v>0</v>
      </c>
      <c r="S1508" s="197">
        <f aca="true" t="shared" si="23" ref="S1508:S1518">SUM(G1508:R1508)</f>
        <v>57</v>
      </c>
      <c r="T1508" s="237"/>
      <c r="U1508" s="238"/>
    </row>
    <row r="1509" spans="1:21" ht="12.75">
      <c r="A1509" s="2" t="s">
        <v>15</v>
      </c>
      <c r="B1509" s="61" t="s">
        <v>237</v>
      </c>
      <c r="C1509" s="4">
        <v>1</v>
      </c>
      <c r="D1509" s="5">
        <v>25</v>
      </c>
      <c r="E1509" s="2" t="s">
        <v>23</v>
      </c>
      <c r="F1509" s="193" t="s">
        <v>25</v>
      </c>
      <c r="G1509" s="197">
        <f>G354+G739+G1124</f>
        <v>0</v>
      </c>
      <c r="H1509" s="197">
        <f>H354+H739+H1124</f>
        <v>0</v>
      </c>
      <c r="I1509" s="197">
        <f>I354+I739+I1124</f>
        <v>0</v>
      </c>
      <c r="J1509" s="197">
        <f>J354+J739+J1124</f>
        <v>0</v>
      </c>
      <c r="K1509" s="197">
        <f>K354+K739+K1124</f>
        <v>0</v>
      </c>
      <c r="L1509" s="197">
        <f>L354+L739+L1124</f>
        <v>0</v>
      </c>
      <c r="M1509" s="197">
        <f>M354+M739+M1124</f>
        <v>0</v>
      </c>
      <c r="N1509" s="197">
        <f>N354+N739+N1124</f>
        <v>0</v>
      </c>
      <c r="O1509" s="197">
        <f>O354+O739+O1124</f>
        <v>0</v>
      </c>
      <c r="P1509" s="197">
        <f>P354+P739+P1124</f>
        <v>10</v>
      </c>
      <c r="Q1509" s="197">
        <f>Q354+Q739+Q1124</f>
        <v>0</v>
      </c>
      <c r="R1509" s="197">
        <f>R354+R739+R1124</f>
        <v>0</v>
      </c>
      <c r="S1509" s="197">
        <f t="shared" si="23"/>
        <v>10</v>
      </c>
      <c r="T1509" s="237"/>
      <c r="U1509" s="238"/>
    </row>
    <row r="1510" spans="1:21" ht="12.75">
      <c r="A1510" s="2" t="s">
        <v>15</v>
      </c>
      <c r="B1510" s="61" t="s">
        <v>237</v>
      </c>
      <c r="C1510" s="4">
        <v>1</v>
      </c>
      <c r="D1510" s="5">
        <v>25</v>
      </c>
      <c r="E1510" s="2" t="s">
        <v>71</v>
      </c>
      <c r="F1510" s="193" t="s">
        <v>25</v>
      </c>
      <c r="G1510" s="197">
        <f>G355+G740+G1125</f>
        <v>21</v>
      </c>
      <c r="H1510" s="197">
        <f>H355+H740+H1125</f>
        <v>0</v>
      </c>
      <c r="I1510" s="197">
        <f>I355+I740+I1125</f>
        <v>0</v>
      </c>
      <c r="J1510" s="197">
        <f>J355+J740+J1125</f>
        <v>0</v>
      </c>
      <c r="K1510" s="197">
        <f>K355+K740+K1125</f>
        <v>0</v>
      </c>
      <c r="L1510" s="197">
        <f>L355+L740+L1125</f>
        <v>0</v>
      </c>
      <c r="M1510" s="197">
        <f>M355+M740+M1125</f>
        <v>0</v>
      </c>
      <c r="N1510" s="197">
        <f>N355+N740+N1125</f>
        <v>0</v>
      </c>
      <c r="O1510" s="197">
        <f>O355+O740+O1125</f>
        <v>0</v>
      </c>
      <c r="P1510" s="197">
        <f>P355+P740+P1125</f>
        <v>0</v>
      </c>
      <c r="Q1510" s="197">
        <f>Q355+Q740+Q1125</f>
        <v>0</v>
      </c>
      <c r="R1510" s="197">
        <f>R355+R740+R1125</f>
        <v>0</v>
      </c>
      <c r="S1510" s="197">
        <f t="shared" si="23"/>
        <v>21</v>
      </c>
      <c r="T1510" s="237"/>
      <c r="U1510" s="238"/>
    </row>
    <row r="1511" spans="1:21" ht="12.75">
      <c r="A1511" s="2" t="s">
        <v>15</v>
      </c>
      <c r="B1511" s="61" t="s">
        <v>237</v>
      </c>
      <c r="C1511" s="4">
        <v>1</v>
      </c>
      <c r="D1511" s="5">
        <v>50</v>
      </c>
      <c r="E1511" s="2" t="s">
        <v>23</v>
      </c>
      <c r="F1511" s="193" t="s">
        <v>25</v>
      </c>
      <c r="G1511" s="197">
        <f>G356+G741+G1126</f>
        <v>11982</v>
      </c>
      <c r="H1511" s="197">
        <f>H356+H741+H1126</f>
        <v>12371</v>
      </c>
      <c r="I1511" s="197">
        <f>I356+I741+I1126</f>
        <v>12566</v>
      </c>
      <c r="J1511" s="197">
        <f>J356+J741+J1126</f>
        <v>12261</v>
      </c>
      <c r="K1511" s="197">
        <f>K356+K741+K1126</f>
        <v>10209</v>
      </c>
      <c r="L1511" s="197">
        <f>L356+L741+L1126</f>
        <v>11621</v>
      </c>
      <c r="M1511" s="197">
        <f>M356+M741+M1126</f>
        <v>10245</v>
      </c>
      <c r="N1511" s="197">
        <f>N356+N741+N1126</f>
        <v>9142</v>
      </c>
      <c r="O1511" s="197">
        <f>O356+O741+O1126</f>
        <v>9776</v>
      </c>
      <c r="P1511" s="197">
        <f>P356+P741+P1126</f>
        <v>8967</v>
      </c>
      <c r="Q1511" s="197">
        <f>Q356+Q741+Q1126</f>
        <v>9172</v>
      </c>
      <c r="R1511" s="197">
        <f>R356+R741+R1126</f>
        <v>9475</v>
      </c>
      <c r="S1511" s="197">
        <f t="shared" si="23"/>
        <v>127787</v>
      </c>
      <c r="T1511" s="237"/>
      <c r="U1511" s="238"/>
    </row>
    <row r="1512" spans="1:21" ht="12.75">
      <c r="A1512" s="2" t="s">
        <v>15</v>
      </c>
      <c r="B1512" s="61" t="s">
        <v>237</v>
      </c>
      <c r="C1512" s="4">
        <v>1</v>
      </c>
      <c r="D1512" s="5">
        <v>250</v>
      </c>
      <c r="E1512" s="2" t="s">
        <v>23</v>
      </c>
      <c r="F1512" s="193" t="s">
        <v>25</v>
      </c>
      <c r="G1512" s="197">
        <f>G357+G742+G1127</f>
        <v>1568</v>
      </c>
      <c r="H1512" s="197">
        <f>H357+H742+H1127</f>
        <v>1479</v>
      </c>
      <c r="I1512" s="197">
        <f>I357+I742+I1127</f>
        <v>1288</v>
      </c>
      <c r="J1512" s="197">
        <f>J357+J742+J1127</f>
        <v>1462</v>
      </c>
      <c r="K1512" s="197">
        <f>K357+K742+K1127</f>
        <v>665</v>
      </c>
      <c r="L1512" s="197">
        <f>L357+L742+L1127</f>
        <v>1200</v>
      </c>
      <c r="M1512" s="197">
        <f>M357+M742+M1127</f>
        <v>1160</v>
      </c>
      <c r="N1512" s="197">
        <f>N357+N742+N1127</f>
        <v>920</v>
      </c>
      <c r="O1512" s="197">
        <f>O357+O742+O1127</f>
        <v>947</v>
      </c>
      <c r="P1512" s="197">
        <f>P357+P742+P1127</f>
        <v>974</v>
      </c>
      <c r="Q1512" s="197">
        <f>Q357+Q742+Q1127</f>
        <v>520</v>
      </c>
      <c r="R1512" s="197">
        <f>R357+R742+R1127</f>
        <v>582</v>
      </c>
      <c r="S1512" s="197">
        <f t="shared" si="23"/>
        <v>12765</v>
      </c>
      <c r="T1512" s="237"/>
      <c r="U1512" s="238"/>
    </row>
    <row r="1513" spans="1:21" ht="12.75">
      <c r="A1513" s="2" t="s">
        <v>15</v>
      </c>
      <c r="B1513" s="61" t="s">
        <v>237</v>
      </c>
      <c r="C1513" s="4">
        <v>1</v>
      </c>
      <c r="D1513" s="5">
        <v>500</v>
      </c>
      <c r="E1513" s="2" t="s">
        <v>20</v>
      </c>
      <c r="F1513" s="193" t="s">
        <v>25</v>
      </c>
      <c r="G1513" s="197">
        <f>G358+G743+G1128</f>
        <v>2275</v>
      </c>
      <c r="H1513" s="197">
        <f>H358+H743+H1128</f>
        <v>2396</v>
      </c>
      <c r="I1513" s="197">
        <f>I358+I743+I1128</f>
        <v>2377</v>
      </c>
      <c r="J1513" s="197">
        <f>J358+J743+J1128</f>
        <v>2961</v>
      </c>
      <c r="K1513" s="197">
        <f>K358+K743+K1128</f>
        <v>2188</v>
      </c>
      <c r="L1513" s="197">
        <f>L358+L743+L1128</f>
        <v>2144</v>
      </c>
      <c r="M1513" s="197">
        <f>M358+M743+M1128</f>
        <v>2882</v>
      </c>
      <c r="N1513" s="197">
        <f>N358+N743+N1128</f>
        <v>2817</v>
      </c>
      <c r="O1513" s="197">
        <f>O358+O743+O1128</f>
        <v>2602</v>
      </c>
      <c r="P1513" s="197">
        <f>P358+P743+P1128</f>
        <v>2370</v>
      </c>
      <c r="Q1513" s="197">
        <f>Q358+Q743+Q1128</f>
        <v>2610</v>
      </c>
      <c r="R1513" s="197">
        <f>R358+R743+R1128</f>
        <v>2596</v>
      </c>
      <c r="S1513" s="197">
        <f t="shared" si="23"/>
        <v>30218</v>
      </c>
      <c r="T1513" s="237"/>
      <c r="U1513" s="238"/>
    </row>
    <row r="1514" spans="1:21" ht="12.75">
      <c r="A1514" s="2" t="s">
        <v>15</v>
      </c>
      <c r="B1514" s="61" t="s">
        <v>237</v>
      </c>
      <c r="C1514" s="4">
        <v>1</v>
      </c>
      <c r="D1514" s="5">
        <v>500</v>
      </c>
      <c r="E1514" s="2" t="s">
        <v>27</v>
      </c>
      <c r="F1514" s="193" t="s">
        <v>25</v>
      </c>
      <c r="G1514" s="197">
        <f>G359+G744+G1129</f>
        <v>270</v>
      </c>
      <c r="H1514" s="197">
        <f>H359+H744+H1129</f>
        <v>120</v>
      </c>
      <c r="I1514" s="197">
        <f>I359+I744+I1129</f>
        <v>180</v>
      </c>
      <c r="J1514" s="197">
        <f>J359+J744+J1129</f>
        <v>180</v>
      </c>
      <c r="K1514" s="197">
        <f>K359+K744+K1129</f>
        <v>120</v>
      </c>
      <c r="L1514" s="197">
        <f>L359+L744+L1129</f>
        <v>210</v>
      </c>
      <c r="M1514" s="197">
        <f>M359+M744+M1129</f>
        <v>210</v>
      </c>
      <c r="N1514" s="197">
        <f>N359+N744+N1129</f>
        <v>150</v>
      </c>
      <c r="O1514" s="197">
        <f>O359+O744+O1129</f>
        <v>360</v>
      </c>
      <c r="P1514" s="197">
        <f>P359+P744+P1129</f>
        <v>120</v>
      </c>
      <c r="Q1514" s="197">
        <f>Q359+Q744+Q1129</f>
        <v>300</v>
      </c>
      <c r="R1514" s="197">
        <f>R359+R744+R1129</f>
        <v>240</v>
      </c>
      <c r="S1514" s="197">
        <f t="shared" si="23"/>
        <v>2460</v>
      </c>
      <c r="T1514" s="237"/>
      <c r="U1514" s="238"/>
    </row>
    <row r="1515" spans="1:21" ht="12.75">
      <c r="A1515" s="2" t="s">
        <v>58</v>
      </c>
      <c r="B1515" s="61" t="s">
        <v>237</v>
      </c>
      <c r="C1515" s="4">
        <v>1</v>
      </c>
      <c r="D1515" s="5">
        <v>30</v>
      </c>
      <c r="E1515" s="2" t="s">
        <v>8</v>
      </c>
      <c r="F1515" s="193" t="s">
        <v>73</v>
      </c>
      <c r="G1515" s="197">
        <f>G360+G745+G1130</f>
        <v>590</v>
      </c>
      <c r="H1515" s="197">
        <f>H360+H745+H1130</f>
        <v>1416</v>
      </c>
      <c r="I1515" s="197">
        <f>I360+I745+I1130</f>
        <v>1431</v>
      </c>
      <c r="J1515" s="197">
        <f>J360+J745+J1130</f>
        <v>861</v>
      </c>
      <c r="K1515" s="197">
        <f>K360+K745+K1130</f>
        <v>2310</v>
      </c>
      <c r="L1515" s="197">
        <f>L360+L745+L1130</f>
        <v>550</v>
      </c>
      <c r="M1515" s="197">
        <f>M360+M745+M1130</f>
        <v>1419</v>
      </c>
      <c r="N1515" s="197">
        <f>N360+N745+N1130</f>
        <v>2199</v>
      </c>
      <c r="O1515" s="197">
        <f>O360+O745+O1130</f>
        <v>318</v>
      </c>
      <c r="P1515" s="197">
        <f>P360+P745+P1130</f>
        <v>1959</v>
      </c>
      <c r="Q1515" s="197">
        <f>Q360+Q745+Q1130</f>
        <v>2079</v>
      </c>
      <c r="R1515" s="197">
        <f>R360+R745+R1130</f>
        <v>1938</v>
      </c>
      <c r="S1515" s="197">
        <f t="shared" si="23"/>
        <v>17070</v>
      </c>
      <c r="T1515" s="237"/>
      <c r="U1515" s="238"/>
    </row>
    <row r="1516" spans="1:21" ht="12.75">
      <c r="A1516" s="2" t="s">
        <v>58</v>
      </c>
      <c r="B1516" s="61" t="s">
        <v>237</v>
      </c>
      <c r="C1516" s="4">
        <v>1</v>
      </c>
      <c r="D1516" s="5">
        <v>946</v>
      </c>
      <c r="E1516" s="2" t="s">
        <v>8</v>
      </c>
      <c r="F1516" s="193" t="s">
        <v>73</v>
      </c>
      <c r="G1516" s="197">
        <f>G361+G746+G1131</f>
        <v>0</v>
      </c>
      <c r="H1516" s="197">
        <f>H361+H746+H1131</f>
        <v>240</v>
      </c>
      <c r="I1516" s="197">
        <f>I361+I746+I1131</f>
        <v>255</v>
      </c>
      <c r="J1516" s="197">
        <f>J361+J746+J1131</f>
        <v>0</v>
      </c>
      <c r="K1516" s="197">
        <f>K361+K746+K1131</f>
        <v>140</v>
      </c>
      <c r="L1516" s="197">
        <f>L361+L746+L1131</f>
        <v>175</v>
      </c>
      <c r="M1516" s="197">
        <f>M361+M746+M1131</f>
        <v>0</v>
      </c>
      <c r="N1516" s="197">
        <f>N361+N746+N1131</f>
        <v>420</v>
      </c>
      <c r="O1516" s="197">
        <f>O361+O746+O1131</f>
        <v>990</v>
      </c>
      <c r="P1516" s="197">
        <f>P361+P746+P1131</f>
        <v>420</v>
      </c>
      <c r="Q1516" s="197">
        <f>Q361+Q746+Q1131</f>
        <v>34</v>
      </c>
      <c r="R1516" s="197">
        <f>R361+R746+R1131</f>
        <v>420</v>
      </c>
      <c r="S1516" s="197">
        <f t="shared" si="23"/>
        <v>3094</v>
      </c>
      <c r="T1516" s="237"/>
      <c r="U1516" s="238"/>
    </row>
    <row r="1517" spans="1:21" ht="12.75">
      <c r="A1517" s="2" t="s">
        <v>58</v>
      </c>
      <c r="B1517" s="61" t="s">
        <v>237</v>
      </c>
      <c r="C1517" s="4">
        <v>1</v>
      </c>
      <c r="D1517" s="5">
        <v>1000</v>
      </c>
      <c r="E1517" s="2" t="s">
        <v>8</v>
      </c>
      <c r="F1517" s="193" t="s">
        <v>73</v>
      </c>
      <c r="G1517" s="197">
        <f>G362+G747+G1132</f>
        <v>360</v>
      </c>
      <c r="H1517" s="197">
        <f>H362+H747+H1132</f>
        <v>270</v>
      </c>
      <c r="I1517" s="197">
        <f>I362+I747+I1132</f>
        <v>600</v>
      </c>
      <c r="J1517" s="197">
        <f>J362+J747+J1132</f>
        <v>462</v>
      </c>
      <c r="K1517" s="197">
        <f>K362+K747+K1132</f>
        <v>284</v>
      </c>
      <c r="L1517" s="197">
        <f>L362+L747+L1132</f>
        <v>405</v>
      </c>
      <c r="M1517" s="197">
        <f>M362+M747+M1132</f>
        <v>547</v>
      </c>
      <c r="N1517" s="197">
        <f>N362+N747+N1132</f>
        <v>222</v>
      </c>
      <c r="O1517" s="197">
        <f>O362+O747+O1132</f>
        <v>630</v>
      </c>
      <c r="P1517" s="197">
        <f>P362+P747+P1132</f>
        <v>210</v>
      </c>
      <c r="Q1517" s="197">
        <f>Q362+Q747+Q1132</f>
        <v>1290</v>
      </c>
      <c r="R1517" s="197">
        <f>R362+R747+R1132</f>
        <v>1500</v>
      </c>
      <c r="S1517" s="197">
        <f t="shared" si="23"/>
        <v>6780</v>
      </c>
      <c r="T1517" s="237"/>
      <c r="U1517" s="238"/>
    </row>
    <row r="1518" spans="1:21" ht="12.75">
      <c r="A1518" s="2" t="s">
        <v>53</v>
      </c>
      <c r="B1518" s="61" t="s">
        <v>237</v>
      </c>
      <c r="C1518" s="4">
        <v>1</v>
      </c>
      <c r="D1518" s="5">
        <v>30</v>
      </c>
      <c r="E1518" s="2" t="s">
        <v>57</v>
      </c>
      <c r="F1518" s="193" t="s">
        <v>73</v>
      </c>
      <c r="G1518" s="197">
        <f>G363+G748+G1133</f>
        <v>9722.25</v>
      </c>
      <c r="H1518" s="197">
        <f>H363+H748+H1133</f>
        <v>10800</v>
      </c>
      <c r="I1518" s="197">
        <f>I363+I748+I1133</f>
        <v>11908.75</v>
      </c>
      <c r="J1518" s="197">
        <f>J363+J748+J1133</f>
        <v>12134</v>
      </c>
      <c r="K1518" s="197">
        <f>K363+K748+K1133</f>
        <v>12891</v>
      </c>
      <c r="L1518" s="197">
        <f>L363+L748+L1133</f>
        <v>10867.5</v>
      </c>
      <c r="M1518" s="197">
        <f>M363+M748+M1133</f>
        <v>10219</v>
      </c>
      <c r="N1518" s="197">
        <f>N363+N748+N1133</f>
        <v>10980</v>
      </c>
      <c r="O1518" s="197">
        <f>O363+O748+O1133</f>
        <v>13512</v>
      </c>
      <c r="P1518" s="197">
        <f>P363+P748+P1133</f>
        <v>11487</v>
      </c>
      <c r="Q1518" s="197">
        <f>Q363+Q748+Q1133</f>
        <v>11453</v>
      </c>
      <c r="R1518" s="197">
        <f>R363+R748+R1133</f>
        <v>12845</v>
      </c>
      <c r="S1518" s="197">
        <f t="shared" si="23"/>
        <v>138819.5</v>
      </c>
      <c r="T1518" s="237"/>
      <c r="U1518" s="238"/>
    </row>
    <row r="1519" spans="1:21" ht="12.75">
      <c r="A1519" s="2" t="s">
        <v>53</v>
      </c>
      <c r="B1519" s="61" t="s">
        <v>237</v>
      </c>
      <c r="C1519" s="4">
        <v>1</v>
      </c>
      <c r="D1519" s="5">
        <v>25</v>
      </c>
      <c r="E1519" s="2" t="s">
        <v>59</v>
      </c>
      <c r="F1519" s="193" t="s">
        <v>97</v>
      </c>
      <c r="G1519" s="197">
        <f>G364+G749+G1134</f>
        <v>10555</v>
      </c>
      <c r="H1519" s="197">
        <f>H364+H749+H1134</f>
        <v>10236</v>
      </c>
      <c r="I1519" s="197">
        <f>I364+I749+I1134</f>
        <v>10216</v>
      </c>
      <c r="J1519" s="197">
        <f>J364+J749+J1134</f>
        <v>10163</v>
      </c>
      <c r="K1519" s="197">
        <f>K364+K749+K1134</f>
        <v>8933</v>
      </c>
      <c r="L1519" s="197">
        <f>L364+L749+L1134</f>
        <v>8605</v>
      </c>
      <c r="M1519" s="197">
        <f>M364+M749+M1134</f>
        <v>7851</v>
      </c>
      <c r="N1519" s="197">
        <f>N364+N749+N1134</f>
        <v>8362</v>
      </c>
      <c r="O1519" s="197">
        <f>O364+O749+O1134</f>
        <v>4226</v>
      </c>
      <c r="P1519" s="197">
        <f>P364+P749+P1134</f>
        <v>160</v>
      </c>
      <c r="Q1519" s="197">
        <f>Q364+Q749+Q1134</f>
        <v>352</v>
      </c>
      <c r="R1519" s="197">
        <f>R364+R749+R1134</f>
        <v>166</v>
      </c>
      <c r="S1519" s="197">
        <f aca="true" t="shared" si="24" ref="S1519:S1542">SUM(G1519:R1519)</f>
        <v>79825</v>
      </c>
      <c r="T1519" s="237"/>
      <c r="U1519" s="238"/>
    </row>
    <row r="1520" spans="1:21" ht="12.75">
      <c r="A1520" s="2" t="s">
        <v>53</v>
      </c>
      <c r="B1520" s="61" t="s">
        <v>237</v>
      </c>
      <c r="C1520" s="4">
        <v>1</v>
      </c>
      <c r="D1520" s="5">
        <v>25</v>
      </c>
      <c r="E1520" s="2" t="s">
        <v>98</v>
      </c>
      <c r="F1520" s="193" t="s">
        <v>97</v>
      </c>
      <c r="G1520" s="197">
        <f>G365+G750+G1135</f>
        <v>604</v>
      </c>
      <c r="H1520" s="197">
        <f>H365+H750+H1135</f>
        <v>565</v>
      </c>
      <c r="I1520" s="197">
        <f>I365+I750+I1135</f>
        <v>638</v>
      </c>
      <c r="J1520" s="197">
        <f>J365+J750+J1135</f>
        <v>920</v>
      </c>
      <c r="K1520" s="197">
        <f>K365+K750+K1135</f>
        <v>453</v>
      </c>
      <c r="L1520" s="197">
        <f>L365+L750+L1135</f>
        <v>632</v>
      </c>
      <c r="M1520" s="197">
        <f>M365+M750+M1135</f>
        <v>668</v>
      </c>
      <c r="N1520" s="197">
        <f>N365+N750+N1135</f>
        <v>846</v>
      </c>
      <c r="O1520" s="197">
        <f>O365+O750+O1135</f>
        <v>801</v>
      </c>
      <c r="P1520" s="197">
        <f>P365+P750+P1135</f>
        <v>698</v>
      </c>
      <c r="Q1520" s="197">
        <f>Q365+Q750+Q1135</f>
        <v>721</v>
      </c>
      <c r="R1520" s="197">
        <f>R365+R750+R1135</f>
        <v>730</v>
      </c>
      <c r="S1520" s="197">
        <f t="shared" si="24"/>
        <v>8276</v>
      </c>
      <c r="T1520" s="237"/>
      <c r="U1520" s="238"/>
    </row>
    <row r="1521" spans="1:21" ht="12.75">
      <c r="A1521" s="2" t="s">
        <v>53</v>
      </c>
      <c r="B1521" s="61" t="s">
        <v>237</v>
      </c>
      <c r="C1521" s="4">
        <v>1</v>
      </c>
      <c r="D1521" s="5">
        <v>25</v>
      </c>
      <c r="E1521" s="2" t="s">
        <v>94</v>
      </c>
      <c r="F1521" s="193" t="s">
        <v>97</v>
      </c>
      <c r="G1521" s="197">
        <f>G366+G751+G1136</f>
        <v>866</v>
      </c>
      <c r="H1521" s="197">
        <f>H366+H751+H1136</f>
        <v>806</v>
      </c>
      <c r="I1521" s="197">
        <f>I366+I751+I1136</f>
        <v>701</v>
      </c>
      <c r="J1521" s="197">
        <f>J366+J751+J1136</f>
        <v>778</v>
      </c>
      <c r="K1521" s="197">
        <f>K366+K751+K1136</f>
        <v>688</v>
      </c>
      <c r="L1521" s="197">
        <f>L366+L751+L1136</f>
        <v>838</v>
      </c>
      <c r="M1521" s="197">
        <f>M366+M751+M1136</f>
        <v>750</v>
      </c>
      <c r="N1521" s="197">
        <f>N366+N751+N1136</f>
        <v>570</v>
      </c>
      <c r="O1521" s="197">
        <f>O366+O751+O1136</f>
        <v>1005</v>
      </c>
      <c r="P1521" s="197">
        <f>P366+P751+P1136</f>
        <v>702</v>
      </c>
      <c r="Q1521" s="197">
        <f>Q366+Q751+Q1136</f>
        <v>762</v>
      </c>
      <c r="R1521" s="197">
        <f>R366+R751+R1136</f>
        <v>744</v>
      </c>
      <c r="S1521" s="197">
        <f t="shared" si="24"/>
        <v>9210</v>
      </c>
      <c r="T1521" s="237"/>
      <c r="U1521" s="238"/>
    </row>
    <row r="1522" spans="1:21" ht="12.75">
      <c r="A1522" s="2" t="s">
        <v>53</v>
      </c>
      <c r="B1522" s="61" t="s">
        <v>237</v>
      </c>
      <c r="C1522" s="4">
        <v>1</v>
      </c>
      <c r="D1522" s="5">
        <v>100</v>
      </c>
      <c r="E1522" s="2" t="s">
        <v>59</v>
      </c>
      <c r="F1522" s="193" t="s">
        <v>97</v>
      </c>
      <c r="G1522" s="197">
        <f>G367+G752+G1137</f>
        <v>230</v>
      </c>
      <c r="H1522" s="197">
        <f>H367+H752+H1137</f>
        <v>360</v>
      </c>
      <c r="I1522" s="197">
        <f>I367+I752+I1137</f>
        <v>70</v>
      </c>
      <c r="J1522" s="197">
        <f>J367+J752+J1137</f>
        <v>240</v>
      </c>
      <c r="K1522" s="197">
        <f>K367+K752+K1137</f>
        <v>90</v>
      </c>
      <c r="L1522" s="197">
        <f>L367+L752+L1137</f>
        <v>180</v>
      </c>
      <c r="M1522" s="197">
        <f>M367+M752+M1137</f>
        <v>240</v>
      </c>
      <c r="N1522" s="197">
        <f>N367+N752+N1137</f>
        <v>180</v>
      </c>
      <c r="O1522" s="197">
        <f>O367+O752+O1137</f>
        <v>180</v>
      </c>
      <c r="P1522" s="197">
        <f>P367+P752+P1137</f>
        <v>180</v>
      </c>
      <c r="Q1522" s="197">
        <f>Q367+Q752+Q1137</f>
        <v>360</v>
      </c>
      <c r="R1522" s="197">
        <f>R367+R752+R1137</f>
        <v>0</v>
      </c>
      <c r="S1522" s="197">
        <f t="shared" si="24"/>
        <v>2310</v>
      </c>
      <c r="T1522" s="237"/>
      <c r="U1522" s="238"/>
    </row>
    <row r="1523" spans="1:21" ht="12.75">
      <c r="A1523" s="2" t="s">
        <v>53</v>
      </c>
      <c r="B1523" s="61" t="s">
        <v>237</v>
      </c>
      <c r="C1523" s="4">
        <v>1</v>
      </c>
      <c r="D1523" s="5">
        <v>100</v>
      </c>
      <c r="E1523" s="2" t="s">
        <v>98</v>
      </c>
      <c r="F1523" s="193" t="s">
        <v>97</v>
      </c>
      <c r="G1523" s="197">
        <f>G368+G753+G1138</f>
        <v>1629</v>
      </c>
      <c r="H1523" s="197">
        <f>H368+H753+H1138</f>
        <v>1635</v>
      </c>
      <c r="I1523" s="197">
        <f>I368+I753+I1138</f>
        <v>1400</v>
      </c>
      <c r="J1523" s="197">
        <f>J368+J753+J1138</f>
        <v>2102</v>
      </c>
      <c r="K1523" s="197">
        <f>K368+K753+K1138</f>
        <v>1348</v>
      </c>
      <c r="L1523" s="197">
        <f>L368+L753+L1138</f>
        <v>1675</v>
      </c>
      <c r="M1523" s="197">
        <f>M368+M753+M1138</f>
        <v>1903</v>
      </c>
      <c r="N1523" s="197">
        <f>N368+N753+N1138</f>
        <v>1606</v>
      </c>
      <c r="O1523" s="197">
        <f>O368+O753+O1138</f>
        <v>1470</v>
      </c>
      <c r="P1523" s="197">
        <f>P368+P753+P1138</f>
        <v>1440</v>
      </c>
      <c r="Q1523" s="197">
        <f>Q368+Q753+Q1138</f>
        <v>1874</v>
      </c>
      <c r="R1523" s="197">
        <f>R368+R753+R1138</f>
        <v>1394</v>
      </c>
      <c r="S1523" s="197">
        <f t="shared" si="24"/>
        <v>19476</v>
      </c>
      <c r="T1523" s="237"/>
      <c r="U1523" s="238"/>
    </row>
    <row r="1524" spans="1:21" ht="12.75">
      <c r="A1524" s="2" t="s">
        <v>53</v>
      </c>
      <c r="B1524" s="61" t="s">
        <v>237</v>
      </c>
      <c r="C1524" s="4">
        <v>1</v>
      </c>
      <c r="D1524" s="5">
        <v>100</v>
      </c>
      <c r="E1524" s="2" t="s">
        <v>94</v>
      </c>
      <c r="F1524" s="193" t="s">
        <v>97</v>
      </c>
      <c r="G1524" s="197">
        <f>G369+G754+G1139</f>
        <v>120</v>
      </c>
      <c r="H1524" s="197">
        <f>H369+H754+H1139</f>
        <v>180</v>
      </c>
      <c r="I1524" s="197">
        <f>I369+I754+I1139</f>
        <v>250</v>
      </c>
      <c r="J1524" s="197">
        <f>J369+J754+J1139</f>
        <v>204</v>
      </c>
      <c r="K1524" s="197">
        <f>K369+K754+K1139</f>
        <v>120</v>
      </c>
      <c r="L1524" s="197">
        <f>L369+L754+L1139</f>
        <v>120</v>
      </c>
      <c r="M1524" s="197">
        <f>M369+M754+M1139</f>
        <v>360</v>
      </c>
      <c r="N1524" s="197">
        <f>N369+N754+N1139</f>
        <v>300</v>
      </c>
      <c r="O1524" s="197">
        <f>O369+O754+O1139</f>
        <v>240</v>
      </c>
      <c r="P1524" s="197">
        <f>P369+P754+P1139</f>
        <v>120</v>
      </c>
      <c r="Q1524" s="197">
        <f>Q369+Q754+Q1139</f>
        <v>240</v>
      </c>
      <c r="R1524" s="197">
        <f>R369+R754+R1139</f>
        <v>180</v>
      </c>
      <c r="S1524" s="197">
        <f t="shared" si="24"/>
        <v>2434</v>
      </c>
      <c r="T1524" s="237"/>
      <c r="U1524" s="238"/>
    </row>
    <row r="1525" spans="1:21" ht="12.75">
      <c r="A1525" s="2" t="s">
        <v>86</v>
      </c>
      <c r="B1525" s="61" t="s">
        <v>237</v>
      </c>
      <c r="C1525" s="4">
        <v>1</v>
      </c>
      <c r="D1525" s="5">
        <v>24</v>
      </c>
      <c r="E1525" s="2" t="s">
        <v>89</v>
      </c>
      <c r="F1525" s="193" t="s">
        <v>90</v>
      </c>
      <c r="G1525" s="197">
        <f>G370+G755+G1140</f>
        <v>797</v>
      </c>
      <c r="H1525" s="197">
        <f>H370+H755+H1140</f>
        <v>835</v>
      </c>
      <c r="I1525" s="197">
        <f>I370+I755+I1140</f>
        <v>405</v>
      </c>
      <c r="J1525" s="197">
        <f>J370+J755+J1140</f>
        <v>715</v>
      </c>
      <c r="K1525" s="197">
        <f>K370+K755+K1140</f>
        <v>221</v>
      </c>
      <c r="L1525" s="197">
        <f>L370+L755+L1140</f>
        <v>288</v>
      </c>
      <c r="M1525" s="197">
        <f>M370+M755+M1140</f>
        <v>390</v>
      </c>
      <c r="N1525" s="197">
        <f>N370+N755+N1140</f>
        <v>122</v>
      </c>
      <c r="O1525" s="197">
        <f>O370+O755+O1140</f>
        <v>215</v>
      </c>
      <c r="P1525" s="197">
        <f>P370+P755+P1140</f>
        <v>503</v>
      </c>
      <c r="Q1525" s="197">
        <f>Q370+Q755+Q1140</f>
        <v>663</v>
      </c>
      <c r="R1525" s="197">
        <f>R370+R755+R1140</f>
        <v>365</v>
      </c>
      <c r="S1525" s="197">
        <f t="shared" si="24"/>
        <v>5519</v>
      </c>
      <c r="T1525" s="237"/>
      <c r="U1525" s="238"/>
    </row>
    <row r="1526" spans="1:21" ht="12.75">
      <c r="A1526" s="2" t="s">
        <v>86</v>
      </c>
      <c r="B1526" s="61" t="s">
        <v>237</v>
      </c>
      <c r="C1526" s="4">
        <v>1</v>
      </c>
      <c r="D1526" s="5">
        <v>24</v>
      </c>
      <c r="E1526" s="2" t="s">
        <v>92</v>
      </c>
      <c r="F1526" s="193" t="s">
        <v>90</v>
      </c>
      <c r="G1526" s="197">
        <f>G371+G756+G1141</f>
        <v>0</v>
      </c>
      <c r="H1526" s="197">
        <f>H371+H756+H1141</f>
        <v>0</v>
      </c>
      <c r="I1526" s="197">
        <f>I371+I756+I1141</f>
        <v>0</v>
      </c>
      <c r="J1526" s="197">
        <f>J371+J756+J1141</f>
        <v>240</v>
      </c>
      <c r="K1526" s="197">
        <f>K371+K756+K1141</f>
        <v>60</v>
      </c>
      <c r="L1526" s="197">
        <f>L371+L756+L1141</f>
        <v>0</v>
      </c>
      <c r="M1526" s="197">
        <f>M371+M756+M1141</f>
        <v>0</v>
      </c>
      <c r="N1526" s="197">
        <f>N371+N756+N1141</f>
        <v>0</v>
      </c>
      <c r="O1526" s="197">
        <f>O371+O756+O1141</f>
        <v>12</v>
      </c>
      <c r="P1526" s="197">
        <f>P371+P756+P1141</f>
        <v>41</v>
      </c>
      <c r="Q1526" s="197">
        <f>Q371+Q756+Q1141</f>
        <v>0</v>
      </c>
      <c r="R1526" s="197">
        <f>R371+R756+R1141</f>
        <v>4</v>
      </c>
      <c r="S1526" s="197">
        <f t="shared" si="24"/>
        <v>357</v>
      </c>
      <c r="T1526" s="237"/>
      <c r="U1526" s="238"/>
    </row>
    <row r="1527" spans="1:21" ht="12.75">
      <c r="A1527" s="2" t="s">
        <v>15</v>
      </c>
      <c r="B1527" s="61" t="s">
        <v>237</v>
      </c>
      <c r="C1527" s="4">
        <v>1</v>
      </c>
      <c r="D1527" s="5">
        <v>60</v>
      </c>
      <c r="E1527" s="2" t="s">
        <v>11</v>
      </c>
      <c r="F1527" s="193" t="s">
        <v>136</v>
      </c>
      <c r="G1527" s="197">
        <f>G372+G757+G1142</f>
        <v>30</v>
      </c>
      <c r="H1527" s="197">
        <f>H372+H757+H1142</f>
        <v>30</v>
      </c>
      <c r="I1527" s="197">
        <f>I372+I757+I1142</f>
        <v>30</v>
      </c>
      <c r="J1527" s="197">
        <f>J372+J757+J1142</f>
        <v>30</v>
      </c>
      <c r="K1527" s="197">
        <f>K372+K757+K1142</f>
        <v>0</v>
      </c>
      <c r="L1527" s="197">
        <f>L372+L757+L1142</f>
        <v>30</v>
      </c>
      <c r="M1527" s="197">
        <f>M372+M757+M1142</f>
        <v>37</v>
      </c>
      <c r="N1527" s="197">
        <f>N372+N757+N1142</f>
        <v>0</v>
      </c>
      <c r="O1527" s="197">
        <f>O372+O757+O1142</f>
        <v>30</v>
      </c>
      <c r="P1527" s="197">
        <f>P372+P757+P1142</f>
        <v>30</v>
      </c>
      <c r="Q1527" s="197">
        <f>Q372+Q757+Q1142</f>
        <v>60</v>
      </c>
      <c r="R1527" s="197">
        <f>R372+R757+R1142</f>
        <v>30</v>
      </c>
      <c r="S1527" s="197">
        <f t="shared" si="24"/>
        <v>337</v>
      </c>
      <c r="T1527" s="237"/>
      <c r="U1527" s="238"/>
    </row>
    <row r="1528" spans="1:21" ht="12.75">
      <c r="A1528" s="2" t="s">
        <v>58</v>
      </c>
      <c r="B1528" s="61" t="s">
        <v>237</v>
      </c>
      <c r="C1528" s="4">
        <v>1</v>
      </c>
      <c r="D1528" s="5">
        <v>100</v>
      </c>
      <c r="E1528" s="2" t="s">
        <v>94</v>
      </c>
      <c r="F1528" s="193" t="s">
        <v>95</v>
      </c>
      <c r="G1528" s="197">
        <f>G373+G758+G1143</f>
        <v>60</v>
      </c>
      <c r="H1528" s="197">
        <f>H373+H758+H1143</f>
        <v>100</v>
      </c>
      <c r="I1528" s="197">
        <f>I373+I758+I1143</f>
        <v>63</v>
      </c>
      <c r="J1528" s="197">
        <f>J373+J758+J1143</f>
        <v>134</v>
      </c>
      <c r="K1528" s="197">
        <f>K373+K758+K1143</f>
        <v>260</v>
      </c>
      <c r="L1528" s="197">
        <f>L373+L758+L1143</f>
        <v>275</v>
      </c>
      <c r="M1528" s="197">
        <f>M373+M758+M1143</f>
        <v>188</v>
      </c>
      <c r="N1528" s="197">
        <f>N373+N758+N1143</f>
        <v>236</v>
      </c>
      <c r="O1528" s="197">
        <f>O373+O758+O1143</f>
        <v>30</v>
      </c>
      <c r="P1528" s="197">
        <f>P373+P758+P1143</f>
        <v>0</v>
      </c>
      <c r="Q1528" s="197">
        <f>Q373+Q758+Q1143</f>
        <v>0</v>
      </c>
      <c r="R1528" s="197">
        <f>R373+R758+R1143</f>
        <v>90</v>
      </c>
      <c r="S1528" s="197">
        <f t="shared" si="24"/>
        <v>1436</v>
      </c>
      <c r="T1528" s="237"/>
      <c r="U1528" s="238"/>
    </row>
    <row r="1529" spans="1:21" ht="12.75">
      <c r="A1529" s="2" t="s">
        <v>122</v>
      </c>
      <c r="B1529" s="61" t="s">
        <v>237</v>
      </c>
      <c r="C1529" s="4">
        <v>1</v>
      </c>
      <c r="D1529" s="5">
        <v>1</v>
      </c>
      <c r="E1529" s="2" t="s">
        <v>123</v>
      </c>
      <c r="F1529" s="193" t="s">
        <v>155</v>
      </c>
      <c r="G1529" s="197">
        <f>G374+G759+G1144</f>
        <v>120</v>
      </c>
      <c r="H1529" s="197">
        <f>H374+H759+H1144</f>
        <v>0</v>
      </c>
      <c r="I1529" s="197">
        <f>I374+I759+I1144</f>
        <v>74</v>
      </c>
      <c r="J1529" s="197">
        <f>J374+J759+J1144</f>
        <v>0</v>
      </c>
      <c r="K1529" s="197">
        <f>K374+K759+K1144</f>
        <v>0</v>
      </c>
      <c r="L1529" s="197">
        <f>L374+L759+L1144</f>
        <v>60</v>
      </c>
      <c r="M1529" s="197">
        <f>M374+M759+M1144</f>
        <v>0</v>
      </c>
      <c r="N1529" s="197">
        <f>N374+N759+N1144</f>
        <v>28</v>
      </c>
      <c r="O1529" s="197">
        <f>O374+O759+O1144</f>
        <v>56</v>
      </c>
      <c r="P1529" s="197">
        <f>P374+P759+P1144</f>
        <v>90</v>
      </c>
      <c r="Q1529" s="197">
        <f>Q374+Q759+Q1144</f>
        <v>90</v>
      </c>
      <c r="R1529" s="197">
        <f>R374+R759+R1144</f>
        <v>90</v>
      </c>
      <c r="S1529" s="197">
        <f t="shared" si="24"/>
        <v>608</v>
      </c>
      <c r="T1529" s="237"/>
      <c r="U1529" s="238"/>
    </row>
    <row r="1530" spans="1:21" ht="12.75">
      <c r="A1530" s="2" t="s">
        <v>122</v>
      </c>
      <c r="B1530" s="61" t="s">
        <v>237</v>
      </c>
      <c r="C1530" s="4">
        <v>1</v>
      </c>
      <c r="D1530" s="5">
        <v>1</v>
      </c>
      <c r="E1530" s="2" t="s">
        <v>124</v>
      </c>
      <c r="F1530" s="193" t="s">
        <v>155</v>
      </c>
      <c r="G1530" s="197">
        <f>G375+G760+G1145</f>
        <v>540</v>
      </c>
      <c r="H1530" s="197">
        <f>H375+H760+H1145</f>
        <v>489</v>
      </c>
      <c r="I1530" s="197">
        <f>I375+I760+I1145</f>
        <v>50</v>
      </c>
      <c r="J1530" s="197">
        <f>J375+J760+J1145</f>
        <v>203</v>
      </c>
      <c r="K1530" s="197">
        <f>K375+K760+K1145</f>
        <v>162</v>
      </c>
      <c r="L1530" s="197">
        <f>L375+L760+L1145</f>
        <v>236</v>
      </c>
      <c r="M1530" s="197">
        <f>M375+M760+M1145</f>
        <v>231</v>
      </c>
      <c r="N1530" s="197">
        <f>N375+N760+N1145</f>
        <v>30</v>
      </c>
      <c r="O1530" s="197">
        <f>O375+O760+O1145</f>
        <v>217</v>
      </c>
      <c r="P1530" s="197">
        <f>P375+P760+P1145</f>
        <v>228</v>
      </c>
      <c r="Q1530" s="197">
        <f>Q375+Q760+Q1145</f>
        <v>302</v>
      </c>
      <c r="R1530" s="197">
        <f>R375+R760+R1145</f>
        <v>424</v>
      </c>
      <c r="S1530" s="197">
        <f t="shared" si="24"/>
        <v>3112</v>
      </c>
      <c r="T1530" s="237"/>
      <c r="U1530" s="238"/>
    </row>
    <row r="1531" spans="1:21" ht="12.75">
      <c r="A1531" s="2" t="s">
        <v>122</v>
      </c>
      <c r="B1531" s="61" t="s">
        <v>237</v>
      </c>
      <c r="C1531" s="4">
        <v>1</v>
      </c>
      <c r="D1531" s="5">
        <v>30</v>
      </c>
      <c r="E1531" s="2" t="s">
        <v>123</v>
      </c>
      <c r="F1531" s="193" t="s">
        <v>155</v>
      </c>
      <c r="G1531" s="197">
        <f>G376+G761+G1146</f>
        <v>1111</v>
      </c>
      <c r="H1531" s="197">
        <f>H376+H761+H1146</f>
        <v>2576</v>
      </c>
      <c r="I1531" s="197">
        <f>I376+I761+I1146</f>
        <v>2842</v>
      </c>
      <c r="J1531" s="197">
        <f>J376+J761+J1146</f>
        <v>2790</v>
      </c>
      <c r="K1531" s="197">
        <f>K376+K761+K1146</f>
        <v>2954</v>
      </c>
      <c r="L1531" s="197">
        <f>L376+L761+L1146</f>
        <v>4797</v>
      </c>
      <c r="M1531" s="197">
        <f>M376+M761+M1146</f>
        <v>4751</v>
      </c>
      <c r="N1531" s="197">
        <f>N376+N761+N1146</f>
        <v>5481</v>
      </c>
      <c r="O1531" s="197">
        <f>O376+O761+O1146</f>
        <v>5141</v>
      </c>
      <c r="P1531" s="197">
        <f>P376+P761+P1146</f>
        <v>5618</v>
      </c>
      <c r="Q1531" s="197">
        <f>Q376+Q761+Q1146</f>
        <v>6581</v>
      </c>
      <c r="R1531" s="197">
        <f>R376+R761+R1146</f>
        <v>6472</v>
      </c>
      <c r="S1531" s="197">
        <f t="shared" si="24"/>
        <v>51114</v>
      </c>
      <c r="T1531" s="237"/>
      <c r="U1531" s="238"/>
    </row>
    <row r="1532" spans="1:21" ht="12.75">
      <c r="A1532" s="2" t="s">
        <v>122</v>
      </c>
      <c r="B1532" s="61" t="s">
        <v>237</v>
      </c>
      <c r="C1532" s="4">
        <v>1</v>
      </c>
      <c r="D1532" s="5">
        <v>30</v>
      </c>
      <c r="E1532" s="2" t="s">
        <v>124</v>
      </c>
      <c r="F1532" s="193" t="s">
        <v>155</v>
      </c>
      <c r="G1532" s="197">
        <f>G377+G762+G1147</f>
        <v>11383</v>
      </c>
      <c r="H1532" s="197">
        <f>H377+H762+H1147</f>
        <v>17663</v>
      </c>
      <c r="I1532" s="197">
        <f>I377+I762+I1147</f>
        <v>20820</v>
      </c>
      <c r="J1532" s="197">
        <f>J377+J762+J1147</f>
        <v>24601</v>
      </c>
      <c r="K1532" s="197">
        <f>K377+K762+K1147</f>
        <v>26479</v>
      </c>
      <c r="L1532" s="197">
        <f>L377+L762+L1147</f>
        <v>34484</v>
      </c>
      <c r="M1532" s="197">
        <f>M377+M762+M1147</f>
        <v>33593</v>
      </c>
      <c r="N1532" s="197">
        <f>N377+N762+N1147</f>
        <v>39086</v>
      </c>
      <c r="O1532" s="197">
        <f>O377+O762+O1147</f>
        <v>43478</v>
      </c>
      <c r="P1532" s="197">
        <f>P377+P762+P1147</f>
        <v>41034</v>
      </c>
      <c r="Q1532" s="197">
        <f>Q377+Q762+Q1147</f>
        <v>48084.111</v>
      </c>
      <c r="R1532" s="197">
        <f>R377+R762+R1147</f>
        <v>46007.111000000004</v>
      </c>
      <c r="S1532" s="197">
        <f t="shared" si="24"/>
        <v>386712.22199999995</v>
      </c>
      <c r="T1532" s="237"/>
      <c r="U1532" s="238"/>
    </row>
    <row r="1533" spans="1:21" ht="12.75">
      <c r="A1533" s="2" t="s">
        <v>86</v>
      </c>
      <c r="B1533" s="61" t="s">
        <v>237</v>
      </c>
      <c r="C1533" s="4">
        <v>1</v>
      </c>
      <c r="D1533" s="5">
        <v>30</v>
      </c>
      <c r="E1533" s="2" t="s">
        <v>87</v>
      </c>
      <c r="F1533" s="193" t="s">
        <v>155</v>
      </c>
      <c r="G1533" s="197">
        <f>G378+G763+G1148</f>
        <v>300</v>
      </c>
      <c r="H1533" s="197">
        <f>H378+H763+H1148</f>
        <v>60</v>
      </c>
      <c r="I1533" s="197">
        <f>I378+I763+I1148</f>
        <v>120</v>
      </c>
      <c r="J1533" s="197">
        <f>J378+J763+J1148</f>
        <v>0</v>
      </c>
      <c r="K1533" s="197">
        <f>K378+K763+K1148</f>
        <v>180</v>
      </c>
      <c r="L1533" s="197">
        <f>L378+L763+L1148</f>
        <v>120</v>
      </c>
      <c r="M1533" s="197">
        <f>M378+M763+M1148</f>
        <v>0</v>
      </c>
      <c r="N1533" s="197">
        <f>N378+N763+N1148</f>
        <v>0</v>
      </c>
      <c r="O1533" s="197">
        <f>O378+O763+O1148</f>
        <v>0</v>
      </c>
      <c r="P1533" s="197">
        <f>P378+P763+P1148</f>
        <v>0</v>
      </c>
      <c r="Q1533" s="197">
        <f>Q378+Q763+Q1148</f>
        <v>0</v>
      </c>
      <c r="R1533" s="197">
        <f>R378+R763+R1148</f>
        <v>0</v>
      </c>
      <c r="S1533" s="197">
        <f t="shared" si="24"/>
        <v>780</v>
      </c>
      <c r="T1533" s="237"/>
      <c r="U1533" s="238"/>
    </row>
    <row r="1534" spans="1:21" ht="12.75">
      <c r="A1534" s="2" t="s">
        <v>86</v>
      </c>
      <c r="B1534" s="61" t="s">
        <v>237</v>
      </c>
      <c r="C1534" s="4">
        <v>1</v>
      </c>
      <c r="D1534" s="5">
        <v>30</v>
      </c>
      <c r="E1534" s="2" t="s">
        <v>91</v>
      </c>
      <c r="F1534" s="193" t="s">
        <v>155</v>
      </c>
      <c r="G1534" s="197">
        <f>G379+G764+G1149</f>
        <v>0</v>
      </c>
      <c r="H1534" s="197">
        <f>H379+H764+H1149</f>
        <v>0</v>
      </c>
      <c r="I1534" s="197">
        <f>I379+I764+I1149</f>
        <v>0</v>
      </c>
      <c r="J1534" s="197">
        <f>J379+J764+J1149</f>
        <v>60</v>
      </c>
      <c r="K1534" s="197">
        <f>K379+K764+K1149</f>
        <v>0</v>
      </c>
      <c r="L1534" s="197">
        <f>L379+L764+L1149</f>
        <v>0</v>
      </c>
      <c r="M1534" s="197">
        <f>M379+M764+M1149</f>
        <v>0</v>
      </c>
      <c r="N1534" s="197">
        <f>N379+N764+N1149</f>
        <v>0</v>
      </c>
      <c r="O1534" s="197">
        <f>O379+O764+O1149</f>
        <v>0</v>
      </c>
      <c r="P1534" s="197">
        <f>P379+P764+P1149</f>
        <v>0</v>
      </c>
      <c r="Q1534" s="197">
        <f>Q379+Q764+Q1149</f>
        <v>0</v>
      </c>
      <c r="R1534" s="197">
        <f>R379+R764+R1149</f>
        <v>0</v>
      </c>
      <c r="S1534" s="197">
        <f t="shared" si="24"/>
        <v>60</v>
      </c>
      <c r="T1534" s="237"/>
      <c r="U1534" s="238"/>
    </row>
    <row r="1535" spans="1:21" ht="12.75">
      <c r="A1535" s="2" t="s">
        <v>86</v>
      </c>
      <c r="B1535" s="61" t="s">
        <v>237</v>
      </c>
      <c r="C1535" s="4">
        <v>1</v>
      </c>
      <c r="D1535" s="5">
        <v>30</v>
      </c>
      <c r="E1535" s="2" t="s">
        <v>107</v>
      </c>
      <c r="F1535" s="193" t="s">
        <v>155</v>
      </c>
      <c r="G1535" s="197">
        <f>G380+G765+G1150</f>
        <v>120</v>
      </c>
      <c r="H1535" s="197">
        <f>H380+H765+H1150</f>
        <v>0</v>
      </c>
      <c r="I1535" s="197">
        <f>I380+I765+I1150</f>
        <v>0</v>
      </c>
      <c r="J1535" s="197">
        <f>J380+J765+J1150</f>
        <v>0</v>
      </c>
      <c r="K1535" s="197">
        <f>K380+K765+K1150</f>
        <v>0</v>
      </c>
      <c r="L1535" s="197">
        <f>L380+L765+L1150</f>
        <v>0</v>
      </c>
      <c r="M1535" s="197">
        <f>M380+M765+M1150</f>
        <v>0</v>
      </c>
      <c r="N1535" s="197">
        <f>N380+N765+N1150</f>
        <v>0</v>
      </c>
      <c r="O1535" s="197">
        <f>O380+O765+O1150</f>
        <v>0</v>
      </c>
      <c r="P1535" s="197">
        <f>P380+P765+P1150</f>
        <v>0</v>
      </c>
      <c r="Q1535" s="197">
        <f>Q380+Q765+Q1150</f>
        <v>0</v>
      </c>
      <c r="R1535" s="197">
        <f>R380+R765+R1150</f>
        <v>0</v>
      </c>
      <c r="S1535" s="197">
        <f t="shared" si="24"/>
        <v>120</v>
      </c>
      <c r="T1535" s="237"/>
      <c r="U1535" s="238"/>
    </row>
    <row r="1536" spans="1:21" ht="12.75">
      <c r="A1536" s="2" t="s">
        <v>86</v>
      </c>
      <c r="B1536" s="61" t="s">
        <v>237</v>
      </c>
      <c r="C1536" s="4">
        <v>1</v>
      </c>
      <c r="D1536" s="5">
        <v>30</v>
      </c>
      <c r="E1536" s="2" t="s">
        <v>108</v>
      </c>
      <c r="F1536" s="193" t="s">
        <v>155</v>
      </c>
      <c r="G1536" s="197">
        <f>G381+G766+G1151</f>
        <v>120</v>
      </c>
      <c r="H1536" s="197">
        <f>H381+H766+H1151</f>
        <v>0</v>
      </c>
      <c r="I1536" s="197">
        <f>I381+I766+I1151</f>
        <v>0</v>
      </c>
      <c r="J1536" s="197">
        <f>J381+J766+J1151</f>
        <v>0</v>
      </c>
      <c r="K1536" s="197">
        <f>K381+K766+K1151</f>
        <v>0</v>
      </c>
      <c r="L1536" s="197">
        <f>L381+L766+L1151</f>
        <v>0</v>
      </c>
      <c r="M1536" s="197">
        <f>M381+M766+M1151</f>
        <v>0</v>
      </c>
      <c r="N1536" s="197">
        <f>N381+N766+N1151</f>
        <v>0</v>
      </c>
      <c r="O1536" s="197">
        <f>O381+O766+O1151</f>
        <v>0</v>
      </c>
      <c r="P1536" s="197">
        <f>P381+P766+P1151</f>
        <v>0</v>
      </c>
      <c r="Q1536" s="197">
        <f>Q381+Q766+Q1151</f>
        <v>0</v>
      </c>
      <c r="R1536" s="197">
        <f>R381+R766+R1151</f>
        <v>0</v>
      </c>
      <c r="S1536" s="197">
        <f t="shared" si="24"/>
        <v>120</v>
      </c>
      <c r="T1536" s="237"/>
      <c r="U1536" s="238"/>
    </row>
    <row r="1537" spans="1:21" ht="12.75">
      <c r="A1537" s="2" t="s">
        <v>28</v>
      </c>
      <c r="B1537" s="61" t="s">
        <v>237</v>
      </c>
      <c r="C1537" s="4">
        <v>1</v>
      </c>
      <c r="D1537" s="5">
        <v>473</v>
      </c>
      <c r="E1537" s="2" t="s">
        <v>16</v>
      </c>
      <c r="F1537" s="193" t="s">
        <v>81</v>
      </c>
      <c r="G1537" s="197">
        <f>G382+G767+G1152</f>
        <v>15629</v>
      </c>
      <c r="H1537" s="197">
        <f>H382+H767+H1152</f>
        <v>10215</v>
      </c>
      <c r="I1537" s="197">
        <f>I382+I767+I1152</f>
        <v>9012</v>
      </c>
      <c r="J1537" s="197">
        <f>J382+J767+J1152</f>
        <v>5679.5</v>
      </c>
      <c r="K1537" s="197">
        <f>K382+K767+K1152</f>
        <v>8048</v>
      </c>
      <c r="L1537" s="197">
        <f>L382+L767+L1152</f>
        <v>7775</v>
      </c>
      <c r="M1537" s="197">
        <f>M382+M767+M1152</f>
        <v>10050</v>
      </c>
      <c r="N1537" s="197">
        <f>N382+N767+N1152</f>
        <v>8868</v>
      </c>
      <c r="O1537" s="197">
        <f>O382+O767+O1152</f>
        <v>8048</v>
      </c>
      <c r="P1537" s="197">
        <f>P382+P767+P1152</f>
        <v>8759</v>
      </c>
      <c r="Q1537" s="197">
        <f>Q382+Q767+Q1152</f>
        <v>9456.25</v>
      </c>
      <c r="R1537" s="197">
        <f>R382+R767+R1152</f>
        <v>9301.5</v>
      </c>
      <c r="S1537" s="197">
        <f t="shared" si="24"/>
        <v>110841.25</v>
      </c>
      <c r="T1537" s="237"/>
      <c r="U1537" s="238"/>
    </row>
    <row r="1538" spans="1:21" ht="12.75">
      <c r="A1538" s="2" t="s">
        <v>130</v>
      </c>
      <c r="B1538" s="61" t="s">
        <v>237</v>
      </c>
      <c r="C1538" s="4">
        <v>1</v>
      </c>
      <c r="D1538" s="5">
        <v>4</v>
      </c>
      <c r="E1538" s="2" t="s">
        <v>131</v>
      </c>
      <c r="F1538" s="193" t="s">
        <v>132</v>
      </c>
      <c r="G1538" s="197">
        <f>G383+G768+G1153</f>
        <v>0</v>
      </c>
      <c r="H1538" s="197">
        <f>H383+H768+H1153</f>
        <v>0</v>
      </c>
      <c r="I1538" s="197">
        <f>I383+I768+I1153</f>
        <v>0</v>
      </c>
      <c r="J1538" s="197">
        <f>J383+J768+J1153</f>
        <v>156</v>
      </c>
      <c r="K1538" s="197">
        <f>K383+K768+K1153</f>
        <v>1036</v>
      </c>
      <c r="L1538" s="197">
        <f>L383+L768+L1153</f>
        <v>1986</v>
      </c>
      <c r="M1538" s="197">
        <f>M383+M768+M1153</f>
        <v>1887</v>
      </c>
      <c r="N1538" s="197">
        <f>N383+N768+N1153</f>
        <v>1948</v>
      </c>
      <c r="O1538" s="197">
        <f>O383+O768+O1153</f>
        <v>2214</v>
      </c>
      <c r="P1538" s="197">
        <f>P383+P768+P1153</f>
        <v>2191</v>
      </c>
      <c r="Q1538" s="197">
        <f>Q383+Q768+Q1153</f>
        <v>2382</v>
      </c>
      <c r="R1538" s="197">
        <f>R383+R768+R1153</f>
        <v>2563</v>
      </c>
      <c r="S1538" s="197">
        <f t="shared" si="24"/>
        <v>16363</v>
      </c>
      <c r="T1538" s="237"/>
      <c r="U1538" s="238"/>
    </row>
    <row r="1539" spans="1:21" ht="12.75">
      <c r="A1539" s="2" t="s">
        <v>130</v>
      </c>
      <c r="B1539" s="61" t="s">
        <v>237</v>
      </c>
      <c r="C1539" s="4">
        <v>1</v>
      </c>
      <c r="D1539" s="5">
        <v>4</v>
      </c>
      <c r="E1539" s="2" t="s">
        <v>133</v>
      </c>
      <c r="F1539" s="193" t="s">
        <v>132</v>
      </c>
      <c r="G1539" s="197">
        <f>G384+G769+G1154</f>
        <v>0</v>
      </c>
      <c r="H1539" s="197">
        <f>H384+H769+H1154</f>
        <v>0</v>
      </c>
      <c r="I1539" s="197">
        <f>I384+I769+I1154</f>
        <v>0</v>
      </c>
      <c r="J1539" s="197">
        <f>J384+J769+J1154</f>
        <v>96</v>
      </c>
      <c r="K1539" s="197">
        <f>K384+K769+K1154</f>
        <v>597</v>
      </c>
      <c r="L1539" s="197">
        <f>L384+L769+L1154</f>
        <v>1367</v>
      </c>
      <c r="M1539" s="197">
        <f>M384+M769+M1154</f>
        <v>1698</v>
      </c>
      <c r="N1539" s="197">
        <f>N384+N769+N1154</f>
        <v>2131</v>
      </c>
      <c r="O1539" s="197">
        <f>O384+O769+O1154</f>
        <v>2529</v>
      </c>
      <c r="P1539" s="197">
        <f>P384+P769+P1154</f>
        <v>2628</v>
      </c>
      <c r="Q1539" s="197">
        <f>Q384+Q769+Q1154</f>
        <v>3072</v>
      </c>
      <c r="R1539" s="197">
        <f>R384+R769+R1154</f>
        <v>3264</v>
      </c>
      <c r="S1539" s="197">
        <f t="shared" si="24"/>
        <v>17382</v>
      </c>
      <c r="T1539" s="237"/>
      <c r="U1539" s="238"/>
    </row>
    <row r="1540" spans="1:21" ht="12.75">
      <c r="A1540" s="2" t="s">
        <v>130</v>
      </c>
      <c r="B1540" s="61" t="s">
        <v>237</v>
      </c>
      <c r="C1540" s="4">
        <v>1</v>
      </c>
      <c r="D1540" s="5">
        <v>4</v>
      </c>
      <c r="E1540" s="2" t="s">
        <v>134</v>
      </c>
      <c r="F1540" s="194" t="s">
        <v>132</v>
      </c>
      <c r="G1540" s="197">
        <f>G385+G770+G1155</f>
        <v>0</v>
      </c>
      <c r="H1540" s="197">
        <f>H385+H770+H1155</f>
        <v>0</v>
      </c>
      <c r="I1540" s="197">
        <f>I385+I770+I1155</f>
        <v>0</v>
      </c>
      <c r="J1540" s="197">
        <f>J385+J770+J1155</f>
        <v>8</v>
      </c>
      <c r="K1540" s="197">
        <f>K385+K770+K1155</f>
        <v>106</v>
      </c>
      <c r="L1540" s="197">
        <f>L385+L770+L1155</f>
        <v>366</v>
      </c>
      <c r="M1540" s="197">
        <f>M385+M770+M1155</f>
        <v>514</v>
      </c>
      <c r="N1540" s="197">
        <f>N385+N770+N1155</f>
        <v>734</v>
      </c>
      <c r="O1540" s="197">
        <f>O385+O770+O1155</f>
        <v>959</v>
      </c>
      <c r="P1540" s="197">
        <f>P385+P770+P1155</f>
        <v>1170</v>
      </c>
      <c r="Q1540" s="197">
        <f>Q385+Q770+Q1155</f>
        <v>1370</v>
      </c>
      <c r="R1540" s="197">
        <f>R385+R770+R1155</f>
        <v>1556</v>
      </c>
      <c r="S1540" s="197">
        <f t="shared" si="24"/>
        <v>6783</v>
      </c>
      <c r="T1540" s="237"/>
      <c r="U1540" s="238"/>
    </row>
    <row r="1541" spans="1:21" ht="12.75">
      <c r="A1541" s="2" t="s">
        <v>93</v>
      </c>
      <c r="B1541" s="61" t="s">
        <v>237</v>
      </c>
      <c r="C1541" s="4">
        <v>1</v>
      </c>
      <c r="D1541" s="5">
        <v>30</v>
      </c>
      <c r="E1541" s="2" t="s">
        <v>11</v>
      </c>
      <c r="F1541" s="193" t="s">
        <v>197</v>
      </c>
      <c r="G1541" s="197">
        <f>G386+G771+G1156</f>
        <v>0</v>
      </c>
      <c r="H1541" s="197">
        <f>H386+H771+H1156</f>
        <v>0</v>
      </c>
      <c r="I1541" s="197">
        <f>I386+I771+I1156</f>
        <v>0</v>
      </c>
      <c r="J1541" s="197">
        <f>J386+J771+J1156</f>
        <v>0</v>
      </c>
      <c r="K1541" s="197">
        <f>K386+K771+K1156</f>
        <v>0</v>
      </c>
      <c r="L1541" s="197">
        <f>L386+L771+L1156</f>
        <v>0</v>
      </c>
      <c r="M1541" s="197">
        <f>M386+M771+M1156</f>
        <v>0</v>
      </c>
      <c r="N1541" s="197">
        <f>N386+N771+N1156</f>
        <v>0</v>
      </c>
      <c r="O1541" s="197">
        <f>O386+O771+O1156</f>
        <v>0</v>
      </c>
      <c r="P1541" s="197">
        <f>P386+P771+P1156</f>
        <v>0</v>
      </c>
      <c r="Q1541" s="197">
        <f>Q386+Q771+Q1156</f>
        <v>0</v>
      </c>
      <c r="R1541" s="197">
        <f>R386+R771+R1156</f>
        <v>30</v>
      </c>
      <c r="S1541" s="197">
        <f t="shared" si="24"/>
        <v>30</v>
      </c>
      <c r="T1541" s="237"/>
      <c r="U1541" s="238"/>
    </row>
    <row r="1542" spans="1:21" ht="12.75">
      <c r="A1542" s="2" t="s">
        <v>93</v>
      </c>
      <c r="B1542" s="61" t="s">
        <v>237</v>
      </c>
      <c r="C1542" s="4">
        <v>1</v>
      </c>
      <c r="D1542" s="5">
        <v>30</v>
      </c>
      <c r="E1542" s="2" t="s">
        <v>82</v>
      </c>
      <c r="F1542" s="194" t="s">
        <v>197</v>
      </c>
      <c r="G1542" s="197">
        <f>G387+G772+G1157</f>
        <v>0</v>
      </c>
      <c r="H1542" s="197">
        <f>H387+H772+H1157</f>
        <v>0</v>
      </c>
      <c r="I1542" s="197">
        <f>I387+I772+I1157</f>
        <v>0</v>
      </c>
      <c r="J1542" s="197">
        <f>J387+J772+J1157</f>
        <v>0</v>
      </c>
      <c r="K1542" s="197">
        <f>K387+K772+K1157</f>
        <v>0</v>
      </c>
      <c r="L1542" s="197">
        <f>L387+L772+L1157</f>
        <v>0</v>
      </c>
      <c r="M1542" s="197">
        <f>M387+M772+M1157</f>
        <v>0</v>
      </c>
      <c r="N1542" s="197">
        <f>N387+N772+N1157</f>
        <v>0</v>
      </c>
      <c r="O1542" s="197">
        <f>O387+O772+O1157</f>
        <v>0</v>
      </c>
      <c r="P1542" s="197">
        <f>P387+P772+P1157</f>
        <v>0</v>
      </c>
      <c r="Q1542" s="197">
        <f>Q387+Q772+Q1157</f>
        <v>0</v>
      </c>
      <c r="R1542" s="197">
        <f>R387+R772+R1157</f>
        <v>30</v>
      </c>
      <c r="S1542" s="197">
        <f t="shared" si="24"/>
        <v>30</v>
      </c>
      <c r="T1542" s="237"/>
      <c r="U1542" s="238"/>
    </row>
    <row r="1543" spans="6:19" ht="15">
      <c r="F1543" s="195" t="s">
        <v>219</v>
      </c>
      <c r="G1543" s="197">
        <f>SUM(G1161:G1542)</f>
        <v>34523950.98799999</v>
      </c>
      <c r="H1543" s="197">
        <f>SUM(H1161:H1542)</f>
        <v>35230018.575</v>
      </c>
      <c r="I1543" s="197">
        <f>SUM(I1161:I1542)</f>
        <v>38014706.049</v>
      </c>
      <c r="J1543" s="197">
        <f>SUM(J1161:J1542)</f>
        <v>37418830.794</v>
      </c>
      <c r="K1543" s="197">
        <f>SUM(K1161:K1542)</f>
        <v>34503609.993999995</v>
      </c>
      <c r="L1543" s="197">
        <f>SUM(L1161:L1542)</f>
        <v>39834379.036</v>
      </c>
      <c r="M1543" s="197">
        <f>SUM(M1161:M1542)</f>
        <v>37158587.207</v>
      </c>
      <c r="N1543" s="197">
        <f>SUM(N1161:N1542)</f>
        <v>38004603.663</v>
      </c>
      <c r="O1543" s="197">
        <f>SUM(O1161:O1542)</f>
        <v>39196218.475</v>
      </c>
      <c r="P1543" s="197">
        <f>SUM(P1161:P1542)</f>
        <v>36737228.042</v>
      </c>
      <c r="Q1543" s="197">
        <f>SUM(Q1161:Q1542)</f>
        <v>39878274.19800001</v>
      </c>
      <c r="R1543" s="197">
        <f>SUM(R1161:R1542)</f>
        <v>38366661.769</v>
      </c>
      <c r="S1543" s="14">
        <f>SUM(S1161:S1542)</f>
        <v>448867068.78999996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david.J.Meade</cp:lastModifiedBy>
  <dcterms:created xsi:type="dcterms:W3CDTF">2011-11-15T19:22:12Z</dcterms:created>
  <dcterms:modified xsi:type="dcterms:W3CDTF">2011-11-15T19:22:14Z</dcterms:modified>
  <cp:category/>
  <cp:version/>
  <cp:contentType/>
  <cp:contentStatus/>
</cp:coreProperties>
</file>