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195" windowWidth="16335" windowHeight="10830" activeTab="0"/>
  </bookViews>
  <sheets>
    <sheet name="Utilization for PEC" sheetId="1" r:id="rId1"/>
    <sheet name="Historical Factors" sheetId="2" r:id="rId2"/>
    <sheet name="NDC" sheetId="3" r:id="rId3"/>
  </sheets>
  <definedNames>
    <definedName name="_xlnm.Print_Area" localSheetId="0">'Utilization for PEC'!$A$1:$K$797</definedName>
    <definedName name="Print_Area_0">#REF!</definedName>
    <definedName name="Print_Area_2">'Historical Factors'!$A$3:$R$737</definedName>
    <definedName name="Print_Area_3">'NDC'!$A$2:$F$125</definedName>
  </definedNames>
  <calcPr fullCalcOnLoad="1"/>
</workbook>
</file>

<file path=xl/sharedStrings.xml><?xml version="1.0" encoding="utf-8"?>
<sst xmlns="http://schemas.openxmlformats.org/spreadsheetml/2006/main" count="5734" uniqueCount="352">
  <si>
    <t>Brand Name</t>
  </si>
  <si>
    <t>Generic Name</t>
  </si>
  <si>
    <t>Strength</t>
  </si>
  <si>
    <t>Dosage Form</t>
  </si>
  <si>
    <t>MTF</t>
  </si>
  <si>
    <t xml:space="preserve">PONSTEL                    </t>
  </si>
  <si>
    <t>MEFENAMIC ACID</t>
  </si>
  <si>
    <t xml:space="preserve">250 MG    </t>
  </si>
  <si>
    <t xml:space="preserve">CAPSULE   </t>
  </si>
  <si>
    <t xml:space="preserve">CHOLINE MAG TRISALICYLATE  </t>
  </si>
  <si>
    <t>CHOLINE SAL/MAG SALICYLATE</t>
  </si>
  <si>
    <t>500 MG/5ML</t>
  </si>
  <si>
    <t xml:space="preserve">LIQUID    </t>
  </si>
  <si>
    <t xml:space="preserve">TRILISATE                  </t>
  </si>
  <si>
    <t xml:space="preserve">500MG     </t>
  </si>
  <si>
    <t xml:space="preserve">TABLET    </t>
  </si>
  <si>
    <t>SALSALATE</t>
  </si>
  <si>
    <t xml:space="preserve">500 MG    </t>
  </si>
  <si>
    <t xml:space="preserve">DISALCID                   </t>
  </si>
  <si>
    <t xml:space="preserve">750 MG    </t>
  </si>
  <si>
    <t xml:space="preserve">750MG     </t>
  </si>
  <si>
    <t>DIFLUNISAL</t>
  </si>
  <si>
    <t xml:space="preserve">DOLOBID                    </t>
  </si>
  <si>
    <t>INDOMETHACIN</t>
  </si>
  <si>
    <t xml:space="preserve">25 MG     </t>
  </si>
  <si>
    <t xml:space="preserve">25MG      </t>
  </si>
  <si>
    <t xml:space="preserve">INDOCIN                    </t>
  </si>
  <si>
    <t xml:space="preserve">50 MG     </t>
  </si>
  <si>
    <t xml:space="preserve">50MG      </t>
  </si>
  <si>
    <t xml:space="preserve">INDOCIN SR                 </t>
  </si>
  <si>
    <t xml:space="preserve">75 MG     </t>
  </si>
  <si>
    <t>CAPSULE ER</t>
  </si>
  <si>
    <t xml:space="preserve">75MG      </t>
  </si>
  <si>
    <t>CAPSULE SA</t>
  </si>
  <si>
    <t xml:space="preserve">SUPP.RECT </t>
  </si>
  <si>
    <t>25 MG/5 ML</t>
  </si>
  <si>
    <t xml:space="preserve">ORAL SUSP </t>
  </si>
  <si>
    <t>IBUPROFEN</t>
  </si>
  <si>
    <t xml:space="preserve">200 MG    </t>
  </si>
  <si>
    <t xml:space="preserve">400 MG    </t>
  </si>
  <si>
    <t xml:space="preserve">MOTRIN                     </t>
  </si>
  <si>
    <t xml:space="preserve">400MG     </t>
  </si>
  <si>
    <t xml:space="preserve">600 MG    </t>
  </si>
  <si>
    <t xml:space="preserve">600MG     </t>
  </si>
  <si>
    <t xml:space="preserve">800 MG    </t>
  </si>
  <si>
    <t xml:space="preserve">800MG     </t>
  </si>
  <si>
    <t>TOLMETIN SODIUM</t>
  </si>
  <si>
    <t xml:space="preserve">ANAPROX                    </t>
  </si>
  <si>
    <t>NAPROXEN SODIUM</t>
  </si>
  <si>
    <t xml:space="preserve">275 MG    </t>
  </si>
  <si>
    <t xml:space="preserve">ANAPROX DS                 </t>
  </si>
  <si>
    <t xml:space="preserve">550 MG    </t>
  </si>
  <si>
    <t xml:space="preserve">NAPROSYN                   </t>
  </si>
  <si>
    <t>NAPROXEN</t>
  </si>
  <si>
    <t>125 MG/5ML</t>
  </si>
  <si>
    <t xml:space="preserve">250MG     </t>
  </si>
  <si>
    <t xml:space="preserve">375MG     </t>
  </si>
  <si>
    <t xml:space="preserve">375 MG    </t>
  </si>
  <si>
    <t>FLURBIPROFEN</t>
  </si>
  <si>
    <t xml:space="preserve">100 MG    </t>
  </si>
  <si>
    <t xml:space="preserve">ANSAID                     </t>
  </si>
  <si>
    <t>SULINDAC</t>
  </si>
  <si>
    <t xml:space="preserve">150 MG    </t>
  </si>
  <si>
    <t xml:space="preserve">CLINORIL                   </t>
  </si>
  <si>
    <t xml:space="preserve">150MG     </t>
  </si>
  <si>
    <t>MECLOFENAMATE SODIUM</t>
  </si>
  <si>
    <t>PIROXICAM</t>
  </si>
  <si>
    <t xml:space="preserve">10 MG     </t>
  </si>
  <si>
    <t xml:space="preserve">FELDENE                    </t>
  </si>
  <si>
    <t xml:space="preserve">10MG      </t>
  </si>
  <si>
    <t xml:space="preserve">20 MG     </t>
  </si>
  <si>
    <t>DICLOFENAC SODIUM</t>
  </si>
  <si>
    <t xml:space="preserve">TABLET DR </t>
  </si>
  <si>
    <t xml:space="preserve">VOLTAREN                   </t>
  </si>
  <si>
    <t>KETOPROFEN</t>
  </si>
  <si>
    <t>TAB ER 24H</t>
  </si>
  <si>
    <t xml:space="preserve">VOLTAREN-XR                </t>
  </si>
  <si>
    <t>100 MG/5ML</t>
  </si>
  <si>
    <t xml:space="preserve">CHILDREN'S MOTRIN          </t>
  </si>
  <si>
    <t xml:space="preserve">100MG/5ML </t>
  </si>
  <si>
    <t>ETODOLAC</t>
  </si>
  <si>
    <t xml:space="preserve">LODINE                     </t>
  </si>
  <si>
    <t xml:space="preserve">300 MG    </t>
  </si>
  <si>
    <t xml:space="preserve">300MG     </t>
  </si>
  <si>
    <t xml:space="preserve">KETOROLAC TROMETHAMINE     </t>
  </si>
  <si>
    <t>KETOROLAC TROMETHAMINE</t>
  </si>
  <si>
    <t xml:space="preserve">TORADOL                    </t>
  </si>
  <si>
    <t>CAP24H PEL</t>
  </si>
  <si>
    <t>NABUMETONE</t>
  </si>
  <si>
    <t xml:space="preserve">RELAFEN                    </t>
  </si>
  <si>
    <t xml:space="preserve">DAYPRO                     </t>
  </si>
  <si>
    <t>OXAPROZIN</t>
  </si>
  <si>
    <t xml:space="preserve">1 %       </t>
  </si>
  <si>
    <t>GEL (GRAM)</t>
  </si>
  <si>
    <t xml:space="preserve">EC-NAPROSYN                </t>
  </si>
  <si>
    <t xml:space="preserve">NAPRELAN                   </t>
  </si>
  <si>
    <t xml:space="preserve">TABLET SA </t>
  </si>
  <si>
    <t xml:space="preserve">ARTHROTEC 50               </t>
  </si>
  <si>
    <t>DICLOFENAC SODIUM/MISOPROSTOL</t>
  </si>
  <si>
    <t xml:space="preserve">50 MG-200 </t>
  </si>
  <si>
    <t xml:space="preserve">LODINE XL                  </t>
  </si>
  <si>
    <t>TAB.SR 24H</t>
  </si>
  <si>
    <t xml:space="preserve">CATAFLAM                   </t>
  </si>
  <si>
    <t>DICLOFENAC POTASSIUM</t>
  </si>
  <si>
    <t xml:space="preserve">220 MG    </t>
  </si>
  <si>
    <t xml:space="preserve">30 MG/ML  </t>
  </si>
  <si>
    <t xml:space="preserve">CARTRIDGE </t>
  </si>
  <si>
    <t xml:space="preserve">30MG/ML   </t>
  </si>
  <si>
    <t xml:space="preserve">TAB CHEW  </t>
  </si>
  <si>
    <t xml:space="preserve">15MG/ML   </t>
  </si>
  <si>
    <t>50 MG/1.25</t>
  </si>
  <si>
    <t>DROPS SUSP</t>
  </si>
  <si>
    <t xml:space="preserve">INFANT'S MOTRIN            </t>
  </si>
  <si>
    <t xml:space="preserve">60MG/2ML  </t>
  </si>
  <si>
    <t>MELOXICAM</t>
  </si>
  <si>
    <t xml:space="preserve">7.5 MG    </t>
  </si>
  <si>
    <t xml:space="preserve">MOBIC                      </t>
  </si>
  <si>
    <t xml:space="preserve">15 MG     </t>
  </si>
  <si>
    <t xml:space="preserve">VIAL      </t>
  </si>
  <si>
    <t xml:space="preserve">ARTHROTEC 75               </t>
  </si>
  <si>
    <t xml:space="preserve">75 MG-200 </t>
  </si>
  <si>
    <t xml:space="preserve">CELEBREX                   </t>
  </si>
  <si>
    <t>CELECOXIB</t>
  </si>
  <si>
    <t xml:space="preserve">TBMP 24HR </t>
  </si>
  <si>
    <t xml:space="preserve">PENNSAID                   </t>
  </si>
  <si>
    <t xml:space="preserve">1.5 %     </t>
  </si>
  <si>
    <t xml:space="preserve">DROPS     </t>
  </si>
  <si>
    <t xml:space="preserve">FLECTOR                    </t>
  </si>
  <si>
    <t>DICLOFENAC EPOLAMINE</t>
  </si>
  <si>
    <t xml:space="preserve">1.3%      </t>
  </si>
  <si>
    <t>ADH. PATCH</t>
  </si>
  <si>
    <t xml:space="preserve">CALDOLOR                   </t>
  </si>
  <si>
    <t xml:space="preserve">800MG/8ML </t>
  </si>
  <si>
    <t xml:space="preserve">ZIPSOR                     </t>
  </si>
  <si>
    <t xml:space="preserve">VIMOVO                     </t>
  </si>
  <si>
    <t>NAPROXEN/ESOMEPRAZOLE MAG</t>
  </si>
  <si>
    <t>500MG-20MG</t>
  </si>
  <si>
    <t xml:space="preserve">TAB IR DR </t>
  </si>
  <si>
    <t xml:space="preserve">SPRIX                      </t>
  </si>
  <si>
    <t xml:space="preserve">15.75 MG  </t>
  </si>
  <si>
    <t xml:space="preserve">SPRAY     </t>
  </si>
  <si>
    <t xml:space="preserve">DUEXIS                     </t>
  </si>
  <si>
    <t>IBUPROFEN/FAMOTIDINE</t>
  </si>
  <si>
    <t>800-26.6MG</t>
  </si>
  <si>
    <t xml:space="preserve">CAMBIA                     </t>
  </si>
  <si>
    <t xml:space="preserve">POWD PACK </t>
  </si>
  <si>
    <t>Retail</t>
  </si>
  <si>
    <t>MAGNESIUM SALICYLATE</t>
  </si>
  <si>
    <t xml:space="preserve">NALFON                     </t>
  </si>
  <si>
    <t>FENOPROFEN CALCIUM</t>
  </si>
  <si>
    <t xml:space="preserve">7.5MG/5ML </t>
  </si>
  <si>
    <t xml:space="preserve">NAPRELAN CR DOSE CARD      </t>
  </si>
  <si>
    <t>750(6)-500</t>
  </si>
  <si>
    <t>TB MP DSPK</t>
  </si>
  <si>
    <t>375MG-20MG</t>
  </si>
  <si>
    <t>Mail Order</t>
  </si>
  <si>
    <t>NDC</t>
  </si>
  <si>
    <t>Manufacturer</t>
  </si>
  <si>
    <t>00004002828</t>
  </si>
  <si>
    <t>ROCHE LABS.</t>
  </si>
  <si>
    <t>00004631301</t>
  </si>
  <si>
    <t>18393027262</t>
  </si>
  <si>
    <t>00004641501</t>
  </si>
  <si>
    <t>00004631401</t>
  </si>
  <si>
    <t>00004641601</t>
  </si>
  <si>
    <t>00004631601</t>
  </si>
  <si>
    <t>00025138131</t>
  </si>
  <si>
    <t>PHARMACIA/UPJHN</t>
  </si>
  <si>
    <t>00025138151</t>
  </si>
  <si>
    <t>CARACO PHARM</t>
  </si>
  <si>
    <t>00025141134</t>
  </si>
  <si>
    <t>00025141160</t>
  </si>
  <si>
    <t>00025141190</t>
  </si>
  <si>
    <t>00025142134</t>
  </si>
  <si>
    <t>00025142160</t>
  </si>
  <si>
    <t>00025151501</t>
  </si>
  <si>
    <t>PFIZER US PHARM</t>
  </si>
  <si>
    <t>00025152031</t>
  </si>
  <si>
    <t>00025152034</t>
  </si>
  <si>
    <t>00025152051</t>
  </si>
  <si>
    <t>00025152531</t>
  </si>
  <si>
    <t>00025152534</t>
  </si>
  <si>
    <t>00025152551</t>
  </si>
  <si>
    <t>00025153001</t>
  </si>
  <si>
    <t>00025153002</t>
  </si>
  <si>
    <t>00069322066</t>
  </si>
  <si>
    <t>00663322066</t>
  </si>
  <si>
    <t>00069323066</t>
  </si>
  <si>
    <t>00004027301</t>
  </si>
  <si>
    <t>HOSPIRA</t>
  </si>
  <si>
    <t>00004692106</t>
  </si>
  <si>
    <t>00517888001</t>
  </si>
  <si>
    <t>AMER. REGENT</t>
  </si>
  <si>
    <t>00517888005</t>
  </si>
  <si>
    <t>00409228721</t>
  </si>
  <si>
    <t>00409228722</t>
  </si>
  <si>
    <t>00004692306</t>
  </si>
  <si>
    <t>00004692606</t>
  </si>
  <si>
    <t>00004692409</t>
  </si>
  <si>
    <t>00004692709</t>
  </si>
  <si>
    <t>00009030530</t>
  </si>
  <si>
    <t>00006069761</t>
  </si>
  <si>
    <t>MERCK &amp; CO.</t>
  </si>
  <si>
    <t>00029485120</t>
  </si>
  <si>
    <t>GLAXOSMITHKLINE</t>
  </si>
  <si>
    <t>00029485121</t>
  </si>
  <si>
    <t>00029485220</t>
  </si>
  <si>
    <t>00597002901</t>
  </si>
  <si>
    <t>BOEHRINGER ING.</t>
  </si>
  <si>
    <t>00597003401</t>
  </si>
  <si>
    <t>00597003001</t>
  </si>
  <si>
    <t>00046073981</t>
  </si>
  <si>
    <t>WYETH PHARM</t>
  </si>
  <si>
    <t>00046076181</t>
  </si>
  <si>
    <t>00046082981</t>
  </si>
  <si>
    <t>00046078781</t>
  </si>
  <si>
    <t>00046083981</t>
  </si>
  <si>
    <t>00046083181</t>
  </si>
  <si>
    <t>00006002582</t>
  </si>
  <si>
    <t>00006337666</t>
  </si>
  <si>
    <t>MERCK SHARP &amp; D</t>
  </si>
  <si>
    <t>IROKO PHARMACEU</t>
  </si>
  <si>
    <t>42211010243</t>
  </si>
  <si>
    <t>00006015030</t>
  </si>
  <si>
    <t>64814069560</t>
  </si>
  <si>
    <t>FORTE PHARMA</t>
  </si>
  <si>
    <t>00006069361</t>
  </si>
  <si>
    <t>00186051060</t>
  </si>
  <si>
    <t>ASTRAZENECA</t>
  </si>
  <si>
    <t>00186052039</t>
  </si>
  <si>
    <t>00186052060</t>
  </si>
  <si>
    <t>00067621505</t>
  </si>
  <si>
    <t>ENDO PHARM INC.</t>
  </si>
  <si>
    <t>00067621593</t>
  </si>
  <si>
    <t>00067621597</t>
  </si>
  <si>
    <t>63481068403</t>
  </si>
  <si>
    <t>63481068405</t>
  </si>
  <si>
    <t>63481068447</t>
  </si>
  <si>
    <t>23635031015</t>
  </si>
  <si>
    <t>MALLINCKRODT BR</t>
  </si>
  <si>
    <t>00028026201</t>
  </si>
  <si>
    <t>NOVARTIS</t>
  </si>
  <si>
    <t>00028026260</t>
  </si>
  <si>
    <t>00028026401</t>
  </si>
  <si>
    <t>00028026410</t>
  </si>
  <si>
    <t>00028026460</t>
  </si>
  <si>
    <t>00078044605</t>
  </si>
  <si>
    <t>00884660010</t>
  </si>
  <si>
    <t>PEDINOL PHARM.</t>
  </si>
  <si>
    <t>00884730809</t>
  </si>
  <si>
    <t>66479059210</t>
  </si>
  <si>
    <t>XANODYNE PHARM</t>
  </si>
  <si>
    <t>50192011301</t>
  </si>
  <si>
    <t>NAUTILUS NEUROS</t>
  </si>
  <si>
    <t>50192011309</t>
  </si>
  <si>
    <t>00078043605</t>
  </si>
  <si>
    <t>50580010015</t>
  </si>
  <si>
    <t>MCNEIL CONSUMER</t>
  </si>
  <si>
    <t>00045018404</t>
  </si>
  <si>
    <t>MC NEIL</t>
  </si>
  <si>
    <t>00045019202</t>
  </si>
  <si>
    <t>00045019204</t>
  </si>
  <si>
    <t>00045019209</t>
  </si>
  <si>
    <t>50580018404</t>
  </si>
  <si>
    <t>50580021504</t>
  </si>
  <si>
    <t>50580060304</t>
  </si>
  <si>
    <t>50580060404</t>
  </si>
  <si>
    <t>50580060150</t>
  </si>
  <si>
    <t>00045044803</t>
  </si>
  <si>
    <t>MC NEIL CONS.</t>
  </si>
  <si>
    <t>00045044804</t>
  </si>
  <si>
    <t>00045044816</t>
  </si>
  <si>
    <t>00009738501</t>
  </si>
  <si>
    <t>00009738502</t>
  </si>
  <si>
    <t>00009738503</t>
  </si>
  <si>
    <t>00009738601</t>
  </si>
  <si>
    <t>00009738602</t>
  </si>
  <si>
    <t>00009738701</t>
  </si>
  <si>
    <t>00009738702</t>
  </si>
  <si>
    <t>00009738703</t>
  </si>
  <si>
    <t>00009738704</t>
  </si>
  <si>
    <t>66220028708</t>
  </si>
  <si>
    <t>CUMBERLAND PHAR</t>
  </si>
  <si>
    <t>00089014910</t>
  </si>
  <si>
    <t>3M PHARM</t>
  </si>
  <si>
    <t>00089015150</t>
  </si>
  <si>
    <t>00004620201</t>
  </si>
  <si>
    <t>68453037510</t>
  </si>
  <si>
    <t>SHIONOGI PHARMA</t>
  </si>
  <si>
    <t>51674037501</t>
  </si>
  <si>
    <t>VICTORY PHARMA</t>
  </si>
  <si>
    <t>68453085075</t>
  </si>
  <si>
    <t>00086009175</t>
  </si>
  <si>
    <t>CARNRICK/ELAN</t>
  </si>
  <si>
    <t>00004620301</t>
  </si>
  <si>
    <t>68453077703</t>
  </si>
  <si>
    <t>68453090002</t>
  </si>
  <si>
    <t>00006094168</t>
  </si>
  <si>
    <t>00006094268</t>
  </si>
  <si>
    <t>59630040010</t>
  </si>
  <si>
    <t>59630040030</t>
  </si>
  <si>
    <t>60793041130</t>
  </si>
  <si>
    <t>63857011133</t>
  </si>
  <si>
    <t>KING PHARM</t>
  </si>
  <si>
    <t>57664021908</t>
  </si>
  <si>
    <t>00034050080</t>
  </si>
  <si>
    <t>PURDUE FREDERIC</t>
  </si>
  <si>
    <t>54838052270</t>
  </si>
  <si>
    <t>SILARX PHARM</t>
  </si>
  <si>
    <t>57664022008</t>
  </si>
  <si>
    <t>75987001003</t>
  </si>
  <si>
    <t>HORIZON PHARMA</t>
  </si>
  <si>
    <t>Nonsteroidal Antiinflammatory Agents NDC/Manufacturer Listing</t>
  </si>
  <si>
    <t>Nonsteroidal Antiinflammatory Agents Industry Monthly Usage</t>
  </si>
  <si>
    <t>GENERIC NAME</t>
  </si>
  <si>
    <t>SERVICE CATEGORY</t>
  </si>
  <si>
    <t>CASE PACK</t>
  </si>
  <si>
    <t>PACKAGE SIZE</t>
  </si>
  <si>
    <t>STRENGTH</t>
  </si>
  <si>
    <t>DOSAGE FORM</t>
  </si>
  <si>
    <t>JUN-11 TOTAL QTY DISPENSED</t>
  </si>
  <si>
    <t>JUL-11 TOTAL QTY DISPENSED</t>
  </si>
  <si>
    <t>AUG-11 TOTAL QTY DISPENSED</t>
  </si>
  <si>
    <t>SEP-11 TOTAL QTY DISPENSED</t>
  </si>
  <si>
    <t>OCT-11 TOTAL QTY DISPENSED</t>
  </si>
  <si>
    <t>NOV-11 TOTAL QTY DISPENSED</t>
  </si>
  <si>
    <t>DEC-11 TOTAL QTY DISPENSED</t>
  </si>
  <si>
    <t>JAN-12 TOTAL QTY DISPENSED</t>
  </si>
  <si>
    <t>FEB-12 TOTAL QTY DISPENSED</t>
  </si>
  <si>
    <t>MAR-12 TOTAL QTY DISPENSED</t>
  </si>
  <si>
    <t>APR-12 TOTAL QTY DISPENSED</t>
  </si>
  <si>
    <t>TOTAL QTY DISPENSED</t>
  </si>
  <si>
    <t>MAY-12 TOTAL QTY DISPENSED</t>
  </si>
  <si>
    <t>Sum:</t>
  </si>
  <si>
    <t xml:space="preserve">Sum: </t>
  </si>
  <si>
    <t>All POS</t>
  </si>
  <si>
    <t>The cost determination is only one factor used in the Committee's overall cost-effectiveness analysis. In the absence of a valid UF BPA or UF VARR offer, the Committee will use prices as described in the DoD P&amp;T Committee Evaluation of these agents.  Columns E, F, and G will be used to determine the price across the three points of service</t>
  </si>
  <si>
    <t>POS</t>
  </si>
  <si>
    <t>Evaluation Price (per tab/cap/ml)</t>
  </si>
  <si>
    <t>Total Quantity Dispensed</t>
  </si>
  <si>
    <t>Total Days of Therapy</t>
  </si>
  <si>
    <t>% market share by days of Therapy (POS)</t>
  </si>
  <si>
    <t>Average Tabs/Day of Therapy</t>
  </si>
  <si>
    <t>Cost/Day of Therapy</t>
  </si>
  <si>
    <t>Total Cost of Therapy</t>
  </si>
  <si>
    <t>Weighted Average Cost per Day of Therapy</t>
  </si>
  <si>
    <t>Source: PDTS 1 Jun 2011 - 31 May 2012</t>
  </si>
  <si>
    <t>Nonsteroidal Antiinflammatory Agents Cost Determination</t>
  </si>
  <si>
    <t xml:space="preserve"> </t>
  </si>
  <si>
    <t>Mail</t>
  </si>
  <si>
    <t>All  POS</t>
  </si>
  <si>
    <t>Source: PDTS 1 June 2011 - 31 May 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</si>
</sst>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\$#,##0.00"/>
    <numFmt numFmtId="166" formatCode="#,##0.0000"/>
    <numFmt numFmtId="167" formatCode="\$#,##0;[Red]&quot;$-&quot;#,##0"/>
    <numFmt numFmtId="168" formatCode="mmm/yy"/>
    <numFmt numFmtId="169" formatCode="&quot;$&quot;#,##0.00"/>
    <numFmt numFmtId="170" formatCode="&quot;$&quot;#,##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35" borderId="10" xfId="0" applyNumberFormat="1" applyFont="1" applyFill="1" applyBorder="1" applyAlignment="1">
      <alignment horizontal="center" vertical="center" wrapText="1"/>
    </xf>
    <xf numFmtId="168" fontId="1" fillId="34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left" vertical="center"/>
    </xf>
    <xf numFmtId="3" fontId="1" fillId="36" borderId="10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13" xfId="0" applyNumberFormat="1" applyFont="1" applyFill="1" applyBorder="1" applyAlignment="1">
      <alignment horizontal="left" vertical="center"/>
    </xf>
    <xf numFmtId="168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42" fillId="37" borderId="15" xfId="0" applyFont="1" applyFill="1" applyBorder="1" applyAlignment="1">
      <alignment horizontal="center" vertical="center" wrapText="1"/>
    </xf>
    <xf numFmtId="0" fontId="43" fillId="37" borderId="15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0" fillId="0" borderId="16" xfId="0" applyBorder="1" applyAlignment="1">
      <alignment/>
    </xf>
    <xf numFmtId="169" fontId="0" fillId="0" borderId="16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9" fontId="0" fillId="0" borderId="16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70" fontId="0" fillId="0" borderId="16" xfId="0" applyNumberFormat="1" applyBorder="1" applyAlignment="1">
      <alignment horizontal="right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0" fontId="0" fillId="38" borderId="0" xfId="0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169" fontId="0" fillId="38" borderId="0" xfId="0" applyNumberFormat="1" applyFill="1" applyBorder="1" applyAlignment="1">
      <alignment horizontal="right"/>
    </xf>
    <xf numFmtId="3" fontId="0" fillId="38" borderId="0" xfId="0" applyNumberFormat="1" applyFill="1" applyBorder="1" applyAlignment="1">
      <alignment horizontal="right"/>
    </xf>
    <xf numFmtId="9" fontId="0" fillId="38" borderId="0" xfId="0" applyNumberFormat="1" applyFill="1" applyBorder="1" applyAlignment="1">
      <alignment horizontal="right"/>
    </xf>
    <xf numFmtId="2" fontId="0" fillId="38" borderId="0" xfId="0" applyNumberFormat="1" applyFill="1" applyBorder="1" applyAlignment="1">
      <alignment horizontal="right"/>
    </xf>
    <xf numFmtId="170" fontId="0" fillId="38" borderId="0" xfId="0" applyNumberFormat="1" applyFill="1" applyBorder="1" applyAlignment="1">
      <alignment horizontal="right"/>
    </xf>
    <xf numFmtId="169" fontId="0" fillId="38" borderId="17" xfId="0" applyNumberFormat="1" applyFill="1" applyBorder="1" applyAlignment="1">
      <alignment vertical="center"/>
    </xf>
    <xf numFmtId="0" fontId="0" fillId="0" borderId="18" xfId="0" applyBorder="1" applyAlignment="1">
      <alignment/>
    </xf>
    <xf numFmtId="169" fontId="0" fillId="0" borderId="18" xfId="0" applyNumberForma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9" fontId="1" fillId="0" borderId="18" xfId="0" applyNumberFormat="1" applyFont="1" applyBorder="1" applyAlignment="1">
      <alignment horizontal="right"/>
    </xf>
    <xf numFmtId="2" fontId="1" fillId="0" borderId="18" xfId="0" applyNumberFormat="1" applyFont="1" applyBorder="1" applyAlignment="1">
      <alignment horizontal="right"/>
    </xf>
    <xf numFmtId="169" fontId="1" fillId="0" borderId="18" xfId="0" applyNumberFormat="1" applyFont="1" applyBorder="1" applyAlignment="1">
      <alignment horizontal="right"/>
    </xf>
    <xf numFmtId="170" fontId="1" fillId="0" borderId="18" xfId="0" applyNumberFormat="1" applyFont="1" applyBorder="1" applyAlignment="1">
      <alignment horizontal="right"/>
    </xf>
    <xf numFmtId="0" fontId="0" fillId="39" borderId="19" xfId="0" applyNumberFormat="1" applyFont="1" applyFill="1" applyBorder="1" applyAlignment="1">
      <alignment horizontal="left" vertical="center"/>
    </xf>
    <xf numFmtId="0" fontId="0" fillId="39" borderId="20" xfId="0" applyNumberFormat="1" applyFont="1" applyFill="1" applyBorder="1" applyAlignment="1">
      <alignment horizontal="left" vertical="center"/>
    </xf>
    <xf numFmtId="4" fontId="0" fillId="39" borderId="20" xfId="0" applyNumberFormat="1" applyFont="1" applyFill="1" applyBorder="1" applyAlignment="1">
      <alignment horizontal="right" vertical="center"/>
    </xf>
    <xf numFmtId="1" fontId="0" fillId="39" borderId="20" xfId="0" applyNumberFormat="1" applyFont="1" applyFill="1" applyBorder="1" applyAlignment="1">
      <alignment horizontal="right" vertical="center"/>
    </xf>
    <xf numFmtId="3" fontId="0" fillId="39" borderId="20" xfId="0" applyNumberFormat="1" applyFont="1" applyFill="1" applyBorder="1" applyAlignment="1">
      <alignment horizontal="right" vertical="center"/>
    </xf>
    <xf numFmtId="166" fontId="0" fillId="39" borderId="20" xfId="0" applyNumberFormat="1" applyFont="1" applyFill="1" applyBorder="1" applyAlignment="1">
      <alignment horizontal="right" vertical="center"/>
    </xf>
    <xf numFmtId="167" fontId="0" fillId="39" borderId="20" xfId="0" applyNumberFormat="1" applyFont="1" applyFill="1" applyBorder="1" applyAlignment="1">
      <alignment horizontal="right" vertical="center"/>
    </xf>
    <xf numFmtId="0" fontId="0" fillId="40" borderId="21" xfId="0" applyFont="1" applyFill="1" applyBorder="1" applyAlignment="1">
      <alignment/>
    </xf>
    <xf numFmtId="0" fontId="0" fillId="40" borderId="19" xfId="0" applyFont="1" applyFill="1" applyBorder="1" applyAlignment="1">
      <alignment/>
    </xf>
    <xf numFmtId="0" fontId="0" fillId="40" borderId="20" xfId="0" applyFont="1" applyFill="1" applyBorder="1" applyAlignment="1">
      <alignment/>
    </xf>
    <xf numFmtId="0" fontId="0" fillId="40" borderId="19" xfId="0" applyNumberFormat="1" applyFont="1" applyFill="1" applyBorder="1" applyAlignment="1">
      <alignment/>
    </xf>
    <xf numFmtId="0" fontId="0" fillId="40" borderId="20" xfId="0" applyNumberFormat="1" applyFont="1" applyFill="1" applyBorder="1" applyAlignment="1">
      <alignment/>
    </xf>
    <xf numFmtId="0" fontId="1" fillId="39" borderId="19" xfId="0" applyNumberFormat="1" applyFont="1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20" xfId="0" applyFill="1" applyBorder="1" applyAlignment="1">
      <alignment/>
    </xf>
    <xf numFmtId="169" fontId="0" fillId="40" borderId="20" xfId="0" applyNumberFormat="1" applyFill="1" applyBorder="1" applyAlignment="1">
      <alignment horizontal="right"/>
    </xf>
    <xf numFmtId="3" fontId="1" fillId="40" borderId="20" xfId="0" applyNumberFormat="1" applyFont="1" applyFill="1" applyBorder="1" applyAlignment="1">
      <alignment horizontal="right"/>
    </xf>
    <xf numFmtId="9" fontId="1" fillId="40" borderId="20" xfId="0" applyNumberFormat="1" applyFont="1" applyFill="1" applyBorder="1" applyAlignment="1">
      <alignment horizontal="right"/>
    </xf>
    <xf numFmtId="2" fontId="1" fillId="40" borderId="20" xfId="0" applyNumberFormat="1" applyFont="1" applyFill="1" applyBorder="1" applyAlignment="1">
      <alignment horizontal="right"/>
    </xf>
    <xf numFmtId="169" fontId="1" fillId="40" borderId="20" xfId="0" applyNumberFormat="1" applyFont="1" applyFill="1" applyBorder="1" applyAlignment="1">
      <alignment horizontal="right"/>
    </xf>
    <xf numFmtId="170" fontId="1" fillId="40" borderId="20" xfId="0" applyNumberFormat="1" applyFont="1" applyFill="1" applyBorder="1" applyAlignment="1">
      <alignment horizontal="right"/>
    </xf>
    <xf numFmtId="169" fontId="0" fillId="40" borderId="21" xfId="0" applyNumberFormat="1" applyFill="1" applyBorder="1" applyAlignment="1">
      <alignment horizontal="center" vertical="center"/>
    </xf>
    <xf numFmtId="3" fontId="0" fillId="0" borderId="16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39" borderId="20" xfId="0" applyNumberFormat="1" applyFont="1" applyFill="1" applyBorder="1" applyAlignment="1">
      <alignment horizontal="left" vertical="center"/>
    </xf>
    <xf numFmtId="0" fontId="44" fillId="41" borderId="0" xfId="0" applyFont="1" applyFill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/>
    </xf>
    <xf numFmtId="16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9" fontId="0" fillId="0" borderId="23" xfId="0" applyNumberFormat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7"/>
  <sheetViews>
    <sheetView showGridLines="0" tabSelected="1" zoomScalePageLayoutView="0" workbookViewId="0" topLeftCell="A1">
      <pane ySplit="6" topLeftCell="A67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7.7109375" style="0" customWidth="1"/>
    <col min="2" max="2" width="9.7109375" style="0" customWidth="1"/>
    <col min="3" max="3" width="12.00390625" style="0" customWidth="1"/>
    <col min="4" max="4" width="12.8515625" style="0" customWidth="1"/>
    <col min="5" max="5" width="13.57421875" style="0" customWidth="1"/>
    <col min="6" max="6" width="13.7109375" style="0" customWidth="1"/>
    <col min="7" max="7" width="12.28125" style="0" customWidth="1"/>
    <col min="8" max="8" width="15.140625" style="0" customWidth="1"/>
    <col min="9" max="9" width="11.28125" style="0" customWidth="1"/>
    <col min="10" max="10" width="9.8515625" style="0" bestFit="1" customWidth="1"/>
    <col min="11" max="11" width="12.140625" style="0" bestFit="1" customWidth="1"/>
    <col min="12" max="12" width="19.57421875" style="0" customWidth="1"/>
  </cols>
  <sheetData>
    <row r="1" ht="15.75">
      <c r="A1" s="6" t="s">
        <v>347</v>
      </c>
    </row>
    <row r="2" ht="12.75">
      <c r="A2" s="8" t="s">
        <v>346</v>
      </c>
    </row>
    <row r="4" spans="1:12" ht="12.75" customHeight="1">
      <c r="A4" s="83" t="s">
        <v>336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3.5" thickBo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36" customHeight="1" thickBot="1" thickTop="1">
      <c r="A6" s="23" t="s">
        <v>1</v>
      </c>
      <c r="B6" s="23" t="s">
        <v>337</v>
      </c>
      <c r="C6" s="23" t="s">
        <v>2</v>
      </c>
      <c r="D6" s="23" t="s">
        <v>3</v>
      </c>
      <c r="E6" s="24" t="s">
        <v>338</v>
      </c>
      <c r="F6" s="23" t="s">
        <v>339</v>
      </c>
      <c r="G6" s="23" t="s">
        <v>340</v>
      </c>
      <c r="H6" s="23" t="s">
        <v>341</v>
      </c>
      <c r="I6" s="23" t="s">
        <v>342</v>
      </c>
      <c r="J6" s="23" t="s">
        <v>343</v>
      </c>
      <c r="K6" s="23" t="s">
        <v>344</v>
      </c>
      <c r="L6" s="23" t="s">
        <v>345</v>
      </c>
    </row>
    <row r="7" spans="1:12" ht="13.5" thickTop="1">
      <c r="A7" s="90" t="s">
        <v>53</v>
      </c>
      <c r="B7" s="84" t="s">
        <v>4</v>
      </c>
      <c r="C7" s="26" t="s">
        <v>7</v>
      </c>
      <c r="D7" s="26" t="s">
        <v>15</v>
      </c>
      <c r="E7" s="27">
        <v>1</v>
      </c>
      <c r="F7" s="28">
        <v>1787255</v>
      </c>
      <c r="G7" s="28">
        <f>F7/I7</f>
        <v>803695.7962770535</v>
      </c>
      <c r="H7" s="29">
        <f>G7/G10</f>
        <v>0.04776479339190528</v>
      </c>
      <c r="I7" s="30">
        <f>(F12+F17)/(G12+G17)</f>
        <v>2.223795381634533</v>
      </c>
      <c r="J7" s="27">
        <f>I7*E7</f>
        <v>2.223795381634533</v>
      </c>
      <c r="K7" s="31">
        <f>J7*G7</f>
        <v>1787255</v>
      </c>
      <c r="L7" s="86">
        <f>K10/G10</f>
        <v>1.9753059788832514</v>
      </c>
    </row>
    <row r="8" spans="1:12" ht="12.75">
      <c r="A8" s="91"/>
      <c r="B8" s="85"/>
      <c r="C8" s="32" t="s">
        <v>57</v>
      </c>
      <c r="D8" s="32" t="s">
        <v>15</v>
      </c>
      <c r="E8" s="33">
        <v>1</v>
      </c>
      <c r="F8" s="34">
        <v>778855</v>
      </c>
      <c r="G8" s="34">
        <f>F8/I8</f>
        <v>388491.6899500194</v>
      </c>
      <c r="H8" s="35">
        <f>G8/G10</f>
        <v>0.02308861809517045</v>
      </c>
      <c r="I8" s="36">
        <f>(F13+F18)/(G13+G18)</f>
        <v>2.0048176580049937</v>
      </c>
      <c r="J8" s="33">
        <f>I8*E8</f>
        <v>2.0048176580049937</v>
      </c>
      <c r="K8" s="37">
        <f>J8*G8</f>
        <v>778855</v>
      </c>
      <c r="L8" s="87"/>
    </row>
    <row r="9" spans="1:12" ht="12.75">
      <c r="A9" s="91"/>
      <c r="B9" s="85"/>
      <c r="C9" s="32" t="s">
        <v>17</v>
      </c>
      <c r="D9" s="32" t="s">
        <v>15</v>
      </c>
      <c r="E9" s="33">
        <v>1</v>
      </c>
      <c r="F9" s="34">
        <v>30670611</v>
      </c>
      <c r="G9" s="34">
        <f>F9/I9</f>
        <v>15633925.20482575</v>
      </c>
      <c r="H9" s="35">
        <f>G9/G10</f>
        <v>0.9291465885129242</v>
      </c>
      <c r="I9" s="36">
        <f>(F14+F19)/(G14+G19)</f>
        <v>1.961798498980464</v>
      </c>
      <c r="J9" s="33">
        <f>I9*E9</f>
        <v>1.961798498980464</v>
      </c>
      <c r="K9" s="37">
        <f>J9*G9</f>
        <v>30670611</v>
      </c>
      <c r="L9" s="87"/>
    </row>
    <row r="10" spans="1:12" ht="12.75">
      <c r="A10" s="91"/>
      <c r="B10" s="85"/>
      <c r="C10" s="32"/>
      <c r="D10" s="32"/>
      <c r="E10" s="33"/>
      <c r="F10" s="38">
        <f>SUM(F7:F9)</f>
        <v>33236721</v>
      </c>
      <c r="G10" s="38">
        <f>SUM(G7:G9)</f>
        <v>16826112.691052824</v>
      </c>
      <c r="H10" s="39">
        <f>SUM(H7:H9)</f>
        <v>0.9999999999999999</v>
      </c>
      <c r="I10" s="40"/>
      <c r="J10" s="41"/>
      <c r="K10" s="42">
        <f>SUM(K7:K9)</f>
        <v>33236721</v>
      </c>
      <c r="L10" s="87"/>
    </row>
    <row r="11" spans="1:12" ht="12.75">
      <c r="A11" s="91"/>
      <c r="B11" s="43"/>
      <c r="C11" s="44"/>
      <c r="D11" s="44"/>
      <c r="E11" s="45"/>
      <c r="F11" s="46"/>
      <c r="G11" s="46"/>
      <c r="H11" s="47" t="s">
        <v>348</v>
      </c>
      <c r="I11" s="48"/>
      <c r="J11" s="45"/>
      <c r="K11" s="49"/>
      <c r="L11" s="50"/>
    </row>
    <row r="12" spans="1:12" ht="12.75">
      <c r="A12" s="91"/>
      <c r="B12" s="85" t="s">
        <v>146</v>
      </c>
      <c r="C12" s="32" t="s">
        <v>7</v>
      </c>
      <c r="D12" s="32" t="s">
        <v>15</v>
      </c>
      <c r="E12" s="33">
        <v>1</v>
      </c>
      <c r="F12" s="34">
        <v>403353</v>
      </c>
      <c r="G12" s="34">
        <v>177442</v>
      </c>
      <c r="H12" s="35">
        <f>G12/G15</f>
        <v>0.034674404484953916</v>
      </c>
      <c r="I12" s="36">
        <f>F12/G12</f>
        <v>2.273154044701931</v>
      </c>
      <c r="J12" s="33">
        <f>I12*E12</f>
        <v>2.273154044701931</v>
      </c>
      <c r="K12" s="37">
        <f>G12*J12</f>
        <v>403353.00000000006</v>
      </c>
      <c r="L12" s="87">
        <f>K15/G15</f>
        <v>1.9917983826479857</v>
      </c>
    </row>
    <row r="13" spans="1:12" ht="12.75">
      <c r="A13" s="91"/>
      <c r="B13" s="85"/>
      <c r="C13" s="32" t="s">
        <v>57</v>
      </c>
      <c r="D13" s="32" t="s">
        <v>15</v>
      </c>
      <c r="E13" s="33">
        <v>1</v>
      </c>
      <c r="F13" s="34">
        <v>862869</v>
      </c>
      <c r="G13" s="34">
        <v>425846</v>
      </c>
      <c r="H13" s="35">
        <f>G13/G15</f>
        <v>0.0832156786572496</v>
      </c>
      <c r="I13" s="36">
        <f>F13/G13</f>
        <v>2.02624657740122</v>
      </c>
      <c r="J13" s="33">
        <f>I13*E13</f>
        <v>2.02624657740122</v>
      </c>
      <c r="K13" s="37">
        <f>G13*J13</f>
        <v>862869</v>
      </c>
      <c r="L13" s="87"/>
    </row>
    <row r="14" spans="1:12" ht="12.75">
      <c r="A14" s="91"/>
      <c r="B14" s="85"/>
      <c r="C14" s="32" t="s">
        <v>17</v>
      </c>
      <c r="D14" s="32" t="s">
        <v>15</v>
      </c>
      <c r="E14" s="33">
        <v>1</v>
      </c>
      <c r="F14" s="34">
        <v>8926561.232</v>
      </c>
      <c r="G14" s="34">
        <v>4514089</v>
      </c>
      <c r="H14" s="35">
        <f>G14/G15</f>
        <v>0.8821099168577965</v>
      </c>
      <c r="I14" s="36">
        <f>F14/G14</f>
        <v>1.9774889755164333</v>
      </c>
      <c r="J14" s="33">
        <f>I14*E14</f>
        <v>1.9774889755164333</v>
      </c>
      <c r="K14" s="37">
        <f>G14*J14</f>
        <v>8926561.232</v>
      </c>
      <c r="L14" s="87"/>
    </row>
    <row r="15" spans="1:12" ht="12.75">
      <c r="A15" s="91"/>
      <c r="B15" s="85"/>
      <c r="C15" s="32"/>
      <c r="D15" s="32"/>
      <c r="E15" s="33"/>
      <c r="F15" s="38">
        <f>SUM(F12:F14)</f>
        <v>10192783.232</v>
      </c>
      <c r="G15" s="38">
        <f>SUM(G12:G14)</f>
        <v>5117377</v>
      </c>
      <c r="H15" s="39">
        <f>SUM(H12:H14)</f>
        <v>1</v>
      </c>
      <c r="I15" s="40"/>
      <c r="J15" s="41"/>
      <c r="K15" s="42">
        <f>SUM(K12:K14)</f>
        <v>10192783.232</v>
      </c>
      <c r="L15" s="87"/>
    </row>
    <row r="16" spans="1:12" ht="12.75">
      <c r="A16" s="91"/>
      <c r="B16" s="43"/>
      <c r="C16" s="44"/>
      <c r="D16" s="44"/>
      <c r="E16" s="45"/>
      <c r="F16" s="46"/>
      <c r="G16" s="46"/>
      <c r="H16" s="47" t="s">
        <v>348</v>
      </c>
      <c r="I16" s="48"/>
      <c r="J16" s="45"/>
      <c r="K16" s="49"/>
      <c r="L16" s="50"/>
    </row>
    <row r="17" spans="1:12" ht="12.75">
      <c r="A17" s="91"/>
      <c r="B17" s="85" t="s">
        <v>349</v>
      </c>
      <c r="C17" s="32" t="s">
        <v>7</v>
      </c>
      <c r="D17" s="32" t="s">
        <v>15</v>
      </c>
      <c r="E17" s="33">
        <v>1</v>
      </c>
      <c r="F17" s="34">
        <v>156741</v>
      </c>
      <c r="G17" s="34">
        <v>74422</v>
      </c>
      <c r="H17" s="35">
        <f>G17/G20</f>
        <v>0.0360614510927896</v>
      </c>
      <c r="I17" s="36">
        <f>F17/G17</f>
        <v>2.1061110961812366</v>
      </c>
      <c r="J17" s="33">
        <f>I17*E17</f>
        <v>2.1061110961812366</v>
      </c>
      <c r="K17" s="37">
        <f>G17*J17</f>
        <v>156741</v>
      </c>
      <c r="L17" s="87">
        <f>K20/G20</f>
        <v>1.9321653975399211</v>
      </c>
    </row>
    <row r="18" spans="1:12" ht="12.75">
      <c r="A18" s="91"/>
      <c r="B18" s="85"/>
      <c r="C18" s="32" t="s">
        <v>57</v>
      </c>
      <c r="D18" s="32" t="s">
        <v>15</v>
      </c>
      <c r="E18" s="33">
        <v>1</v>
      </c>
      <c r="F18" s="34">
        <v>366407</v>
      </c>
      <c r="G18" s="34">
        <v>187315</v>
      </c>
      <c r="H18" s="35">
        <f>G18/G20</f>
        <v>0.09076416532001134</v>
      </c>
      <c r="I18" s="36">
        <f>F18/G18</f>
        <v>1.9561006860101968</v>
      </c>
      <c r="J18" s="33">
        <f>I18*E18</f>
        <v>1.9561006860101968</v>
      </c>
      <c r="K18" s="37">
        <f>G18*J18</f>
        <v>366407</v>
      </c>
      <c r="L18" s="87"/>
    </row>
    <row r="19" spans="1:12" ht="12.75">
      <c r="A19" s="91"/>
      <c r="B19" s="85"/>
      <c r="C19" s="32" t="s">
        <v>17</v>
      </c>
      <c r="D19" s="32" t="s">
        <v>15</v>
      </c>
      <c r="E19" s="33">
        <v>1</v>
      </c>
      <c r="F19" s="34">
        <v>3464368</v>
      </c>
      <c r="G19" s="34">
        <v>1802018</v>
      </c>
      <c r="H19" s="35">
        <f>G19/G20</f>
        <v>0.873174383587199</v>
      </c>
      <c r="I19" s="36">
        <f>F19/G19</f>
        <v>1.922493559997736</v>
      </c>
      <c r="J19" s="33">
        <f>I19*E19</f>
        <v>1.922493559997736</v>
      </c>
      <c r="K19" s="37">
        <f>G19*J19</f>
        <v>3464368</v>
      </c>
      <c r="L19" s="87"/>
    </row>
    <row r="20" spans="1:12" ht="12.75">
      <c r="A20" s="91"/>
      <c r="B20" s="85"/>
      <c r="C20" s="32"/>
      <c r="D20" s="32"/>
      <c r="E20" s="33"/>
      <c r="F20" s="38">
        <f>SUM(F17:F19)</f>
        <v>3987516</v>
      </c>
      <c r="G20" s="38">
        <f>SUM(G17:G19)</f>
        <v>2063755</v>
      </c>
      <c r="H20" s="39">
        <f>SUM(H17:H19)</f>
        <v>1</v>
      </c>
      <c r="I20" s="40"/>
      <c r="J20" s="41"/>
      <c r="K20" s="42">
        <f>SUM(K17:K19)</f>
        <v>3987516</v>
      </c>
      <c r="L20" s="87"/>
    </row>
    <row r="21" spans="1:12" ht="12.75">
      <c r="A21" s="91"/>
      <c r="B21" s="43"/>
      <c r="C21" s="44"/>
      <c r="D21" s="44"/>
      <c r="E21" s="45"/>
      <c r="F21" s="46"/>
      <c r="G21" s="46"/>
      <c r="H21" s="47" t="s">
        <v>348</v>
      </c>
      <c r="I21" s="48"/>
      <c r="J21" s="45"/>
      <c r="K21" s="49"/>
      <c r="L21" s="50"/>
    </row>
    <row r="22" spans="1:12" ht="12.75">
      <c r="A22" s="91"/>
      <c r="B22" s="85" t="s">
        <v>350</v>
      </c>
      <c r="C22" s="32" t="str">
        <f aca="true" t="shared" si="0" ref="C22:D24">C17</f>
        <v>250 MG    </v>
      </c>
      <c r="D22" s="32" t="str">
        <f t="shared" si="0"/>
        <v>TABLET    </v>
      </c>
      <c r="E22" s="33">
        <f>(E7*(F7/F22))+(E12*(F12/F22))+(E17*(F17/F22))</f>
        <v>1</v>
      </c>
      <c r="F22" s="34">
        <f aca="true" t="shared" si="1" ref="F22:G24">F7+F12+F17</f>
        <v>2347349</v>
      </c>
      <c r="G22" s="34">
        <f t="shared" si="1"/>
        <v>1055559.7962770537</v>
      </c>
      <c r="H22" s="35">
        <f>G22/G25</f>
        <v>0.04396838578774708</v>
      </c>
      <c r="I22" s="36">
        <f>F22/G22</f>
        <v>2.2237953816345324</v>
      </c>
      <c r="J22" s="33">
        <f>I22*E22</f>
        <v>2.2237953816345324</v>
      </c>
      <c r="K22" s="37">
        <f>G22*J22</f>
        <v>2347349</v>
      </c>
      <c r="L22" s="87">
        <f>K25/G25</f>
        <v>1.9751129645323973</v>
      </c>
    </row>
    <row r="23" spans="1:12" ht="12.75">
      <c r="A23" s="91"/>
      <c r="B23" s="85"/>
      <c r="C23" s="32" t="str">
        <f t="shared" si="0"/>
        <v>375 MG    </v>
      </c>
      <c r="D23" s="32" t="str">
        <f t="shared" si="0"/>
        <v>TABLET    </v>
      </c>
      <c r="E23" s="33">
        <f>(E8*(F8/F23))+(E13*(F13/F23))+(E18*(F18/F23))</f>
        <v>1</v>
      </c>
      <c r="F23" s="34">
        <f t="shared" si="1"/>
        <v>2008131</v>
      </c>
      <c r="G23" s="34">
        <f t="shared" si="1"/>
        <v>1001652.6899500194</v>
      </c>
      <c r="H23" s="35">
        <f>G23/G25</f>
        <v>0.041722934174254565</v>
      </c>
      <c r="I23" s="36">
        <f>F23/G23</f>
        <v>2.0048176580049937</v>
      </c>
      <c r="J23" s="33">
        <f>I23*E23</f>
        <v>2.0048176580049937</v>
      </c>
      <c r="K23" s="37">
        <f>G23*J23</f>
        <v>2008130.9999999998</v>
      </c>
      <c r="L23" s="87"/>
    </row>
    <row r="24" spans="1:12" ht="12.75">
      <c r="A24" s="91"/>
      <c r="B24" s="85"/>
      <c r="C24" s="32" t="str">
        <f t="shared" si="0"/>
        <v>500 MG    </v>
      </c>
      <c r="D24" s="32" t="str">
        <f t="shared" si="0"/>
        <v>TABLET    </v>
      </c>
      <c r="E24" s="33">
        <f>(E9*(F9/F24))+(E14*(F14/F24))+(E19*(F19/F24))</f>
        <v>1</v>
      </c>
      <c r="F24" s="34">
        <f t="shared" si="1"/>
        <v>43061540.232</v>
      </c>
      <c r="G24" s="34">
        <f t="shared" si="1"/>
        <v>21950032.20482575</v>
      </c>
      <c r="H24" s="35">
        <f>G24/G25</f>
        <v>0.9143086800379984</v>
      </c>
      <c r="I24" s="36">
        <f>F24/G24</f>
        <v>1.9617984989804638</v>
      </c>
      <c r="J24" s="33">
        <f>I24*E24</f>
        <v>1.9617984989804638</v>
      </c>
      <c r="K24" s="37">
        <f>G24*J24</f>
        <v>43061540.232</v>
      </c>
      <c r="L24" s="87"/>
    </row>
    <row r="25" spans="1:12" ht="13.5" thickBot="1">
      <c r="A25" s="92"/>
      <c r="B25" s="88"/>
      <c r="C25" s="51"/>
      <c r="D25" s="51"/>
      <c r="E25" s="52"/>
      <c r="F25" s="53">
        <f>SUM(F22:F24)</f>
        <v>47417020.232</v>
      </c>
      <c r="G25" s="53">
        <f>SUM(G22:G24)</f>
        <v>24007244.691052824</v>
      </c>
      <c r="H25" s="54">
        <f>SUM(H22:H24)</f>
        <v>1</v>
      </c>
      <c r="I25" s="55"/>
      <c r="J25" s="56"/>
      <c r="K25" s="57">
        <f>SUM(K22:K24)</f>
        <v>47417020.232</v>
      </c>
      <c r="L25" s="89"/>
    </row>
    <row r="26" spans="1:12" ht="14.25" thickBot="1" thickTop="1">
      <c r="A26" s="58"/>
      <c r="B26" s="59"/>
      <c r="C26" s="59"/>
      <c r="D26" s="59"/>
      <c r="E26" s="60"/>
      <c r="F26" s="61"/>
      <c r="G26" s="62"/>
      <c r="H26" s="60"/>
      <c r="I26" s="60"/>
      <c r="J26" s="63"/>
      <c r="K26" s="64"/>
      <c r="L26" s="65"/>
    </row>
    <row r="27" spans="1:12" ht="13.5" thickTop="1">
      <c r="A27" s="90" t="s">
        <v>53</v>
      </c>
      <c r="B27" s="93" t="s">
        <v>4</v>
      </c>
      <c r="C27" s="26" t="s">
        <v>57</v>
      </c>
      <c r="D27" s="26" t="s">
        <v>72</v>
      </c>
      <c r="E27" s="27">
        <v>1</v>
      </c>
      <c r="F27" s="28">
        <v>30</v>
      </c>
      <c r="G27" s="28">
        <f>F27/I27</f>
        <v>15.294541077623848</v>
      </c>
      <c r="H27" s="29">
        <f>G27/G29</f>
        <v>0.007475306078902276</v>
      </c>
      <c r="I27" s="30">
        <f>(F31+F35)/(G31+G35)</f>
        <v>1.9614841561928569</v>
      </c>
      <c r="J27" s="27">
        <f>E27*I27</f>
        <v>1.9614841561928569</v>
      </c>
      <c r="K27" s="31">
        <f>G27*J27</f>
        <v>30</v>
      </c>
      <c r="L27" s="86">
        <f>K29/G29</f>
        <v>1.9388969609810904</v>
      </c>
    </row>
    <row r="28" spans="1:12" ht="12.75">
      <c r="A28" s="91"/>
      <c r="B28" s="94"/>
      <c r="C28" s="32" t="s">
        <v>17</v>
      </c>
      <c r="D28" s="32" t="s">
        <v>72</v>
      </c>
      <c r="E28" s="33">
        <v>1</v>
      </c>
      <c r="F28" s="34">
        <v>3937</v>
      </c>
      <c r="G28" s="34">
        <f>F28/I28</f>
        <v>2030.714132840087</v>
      </c>
      <c r="H28" s="35">
        <f>G28/G29</f>
        <v>0.9925246939210978</v>
      </c>
      <c r="I28" s="36">
        <f>(F32+F36)/(G32+G36)</f>
        <v>1.9387268431001892</v>
      </c>
      <c r="J28" s="33">
        <f>E28*I28</f>
        <v>1.9387268431001892</v>
      </c>
      <c r="K28" s="37">
        <f>G28*J28</f>
        <v>3937</v>
      </c>
      <c r="L28" s="87"/>
    </row>
    <row r="29" spans="1:12" ht="12.75">
      <c r="A29" s="91"/>
      <c r="B29" s="94"/>
      <c r="C29" s="32"/>
      <c r="D29" s="32"/>
      <c r="E29" s="33"/>
      <c r="F29" s="38">
        <f>SUM(F27:F28)</f>
        <v>3967</v>
      </c>
      <c r="G29" s="38">
        <f>SUM(G27:G28)</f>
        <v>2046.0086739177107</v>
      </c>
      <c r="H29" s="39">
        <f>SUM(H27:H28)</f>
        <v>1</v>
      </c>
      <c r="I29" s="40"/>
      <c r="J29" s="41"/>
      <c r="K29" s="42">
        <f>SUM(K27:K28)</f>
        <v>3967</v>
      </c>
      <c r="L29" s="87"/>
    </row>
    <row r="30" spans="1:12" ht="12.75">
      <c r="A30" s="91"/>
      <c r="B30" s="43"/>
      <c r="C30" s="44"/>
      <c r="D30" s="44"/>
      <c r="E30" s="45"/>
      <c r="F30" s="46"/>
      <c r="G30" s="46"/>
      <c r="H30" s="47" t="s">
        <v>348</v>
      </c>
      <c r="I30" s="48"/>
      <c r="J30" s="45"/>
      <c r="K30" s="49"/>
      <c r="L30" s="50"/>
    </row>
    <row r="31" spans="1:12" ht="12.75">
      <c r="A31" s="91"/>
      <c r="B31" s="94" t="s">
        <v>146</v>
      </c>
      <c r="C31" s="32" t="s">
        <v>57</v>
      </c>
      <c r="D31" s="32" t="s">
        <v>72</v>
      </c>
      <c r="E31" s="33">
        <v>1</v>
      </c>
      <c r="F31" s="34">
        <v>56772</v>
      </c>
      <c r="G31" s="34">
        <v>28431</v>
      </c>
      <c r="H31" s="35">
        <f>G31/G33</f>
        <v>0.11971552246850367</v>
      </c>
      <c r="I31" s="36">
        <f>F31/G31</f>
        <v>1.9968344412788857</v>
      </c>
      <c r="J31" s="33">
        <f>E31*I31</f>
        <v>1.9968344412788857</v>
      </c>
      <c r="K31" s="37">
        <f>G31*J31</f>
        <v>56772</v>
      </c>
      <c r="L31" s="87">
        <f>K33/G33</f>
        <v>1.9567056482853873</v>
      </c>
    </row>
    <row r="32" spans="1:12" ht="12.75">
      <c r="A32" s="91"/>
      <c r="B32" s="94"/>
      <c r="C32" s="32" t="s">
        <v>17</v>
      </c>
      <c r="D32" s="32" t="s">
        <v>72</v>
      </c>
      <c r="E32" s="33">
        <v>1</v>
      </c>
      <c r="F32" s="34">
        <v>407922.11100000003</v>
      </c>
      <c r="G32" s="34">
        <v>209057</v>
      </c>
      <c r="H32" s="35">
        <f>G32/G33</f>
        <v>0.8802844775314963</v>
      </c>
      <c r="I32" s="36">
        <f>F32/G32</f>
        <v>1.951248276785757</v>
      </c>
      <c r="J32" s="33">
        <f>E32*I32</f>
        <v>1.951248276785757</v>
      </c>
      <c r="K32" s="37">
        <f>G32*J32</f>
        <v>407922.11100000003</v>
      </c>
      <c r="L32" s="87"/>
    </row>
    <row r="33" spans="1:12" ht="12.75">
      <c r="A33" s="91"/>
      <c r="B33" s="94"/>
      <c r="C33" s="32"/>
      <c r="D33" s="32"/>
      <c r="E33" s="33"/>
      <c r="F33" s="38">
        <f>SUM(F31:F32)</f>
        <v>464694.11100000003</v>
      </c>
      <c r="G33" s="38">
        <f>SUM(G31:G32)</f>
        <v>237488</v>
      </c>
      <c r="H33" s="39">
        <f>SUM(H31:H32)</f>
        <v>1</v>
      </c>
      <c r="I33" s="40"/>
      <c r="J33" s="41"/>
      <c r="K33" s="42">
        <f>SUM(K31:K32)</f>
        <v>464694.11100000003</v>
      </c>
      <c r="L33" s="87"/>
    </row>
    <row r="34" spans="1:12" ht="12.75">
      <c r="A34" s="91"/>
      <c r="B34" s="43"/>
      <c r="C34" s="44"/>
      <c r="D34" s="44"/>
      <c r="E34" s="45"/>
      <c r="F34" s="46"/>
      <c r="G34" s="46"/>
      <c r="H34" s="47" t="s">
        <v>348</v>
      </c>
      <c r="I34" s="48"/>
      <c r="J34" s="45"/>
      <c r="K34" s="49"/>
      <c r="L34" s="50"/>
    </row>
    <row r="35" spans="1:12" ht="12.75">
      <c r="A35" s="91"/>
      <c r="B35" s="94" t="s">
        <v>349</v>
      </c>
      <c r="C35" s="32" t="s">
        <v>57</v>
      </c>
      <c r="D35" s="32" t="s">
        <v>72</v>
      </c>
      <c r="E35" s="33">
        <v>1</v>
      </c>
      <c r="F35" s="34">
        <v>27970</v>
      </c>
      <c r="G35" s="34">
        <v>14772</v>
      </c>
      <c r="H35" s="35">
        <f>G35/G37</f>
        <v>0.11317718987749098</v>
      </c>
      <c r="I35" s="36">
        <f>F35/G35</f>
        <v>1.8934470620092065</v>
      </c>
      <c r="J35" s="33">
        <f>E35*I35</f>
        <v>1.8934470620092065</v>
      </c>
      <c r="K35" s="37">
        <f>G35*J35</f>
        <v>27970</v>
      </c>
      <c r="L35" s="87">
        <f>K37/G37</f>
        <v>1.9135464791106411</v>
      </c>
    </row>
    <row r="36" spans="1:12" ht="12.75">
      <c r="A36" s="91"/>
      <c r="B36" s="94"/>
      <c r="C36" s="32" t="s">
        <v>17</v>
      </c>
      <c r="D36" s="32" t="s">
        <v>72</v>
      </c>
      <c r="E36" s="33">
        <v>1</v>
      </c>
      <c r="F36" s="34">
        <v>221788</v>
      </c>
      <c r="G36" s="34">
        <v>115749</v>
      </c>
      <c r="H36" s="35">
        <f>G36/G37</f>
        <v>0.8868228101225091</v>
      </c>
      <c r="I36" s="36">
        <f>F36/G36</f>
        <v>1.9161115862772033</v>
      </c>
      <c r="J36" s="33">
        <f>E36*I36</f>
        <v>1.9161115862772033</v>
      </c>
      <c r="K36" s="37">
        <f>G36*J36</f>
        <v>221788</v>
      </c>
      <c r="L36" s="87"/>
    </row>
    <row r="37" spans="1:12" ht="12.75">
      <c r="A37" s="91"/>
      <c r="B37" s="94"/>
      <c r="C37" s="32"/>
      <c r="D37" s="32"/>
      <c r="E37" s="33"/>
      <c r="F37" s="38">
        <f>SUM(F35:F36)</f>
        <v>249758</v>
      </c>
      <c r="G37" s="38">
        <f>SUM(G35:G36)</f>
        <v>130521</v>
      </c>
      <c r="H37" s="39">
        <f>SUM(H35:H36)</f>
        <v>1</v>
      </c>
      <c r="I37" s="40"/>
      <c r="J37" s="41"/>
      <c r="K37" s="42">
        <f>SUM(K35:K36)</f>
        <v>249758</v>
      </c>
      <c r="L37" s="87"/>
    </row>
    <row r="38" spans="1:12" ht="12.75">
      <c r="A38" s="91"/>
      <c r="B38" s="43"/>
      <c r="C38" s="44"/>
      <c r="D38" s="44"/>
      <c r="E38" s="45"/>
      <c r="F38" s="46"/>
      <c r="G38" s="46"/>
      <c r="H38" s="47" t="s">
        <v>348</v>
      </c>
      <c r="I38" s="48"/>
      <c r="J38" s="45"/>
      <c r="K38" s="49"/>
      <c r="L38" s="50"/>
    </row>
    <row r="39" spans="1:12" ht="12.75">
      <c r="A39" s="91"/>
      <c r="B39" s="94" t="s">
        <v>350</v>
      </c>
      <c r="C39" s="32" t="str">
        <f>C35</f>
        <v>375 MG    </v>
      </c>
      <c r="D39" s="32" t="str">
        <f>D35</f>
        <v>TABLET DR </v>
      </c>
      <c r="E39" s="33">
        <f>(E27*(F27/F39))+(E31*(F31/F39))+(E35*(F35/F39))</f>
        <v>1</v>
      </c>
      <c r="F39" s="34">
        <f>F27+F31+F35</f>
        <v>84772</v>
      </c>
      <c r="G39" s="34">
        <f>G27+G31+G35</f>
        <v>43218.29454107762</v>
      </c>
      <c r="H39" s="35">
        <f>G39/G41</f>
        <v>0.11678883822150993</v>
      </c>
      <c r="I39" s="36">
        <f>F39/G39</f>
        <v>1.961484156192857</v>
      </c>
      <c r="J39" s="33">
        <f>E39*I39</f>
        <v>1.961484156192857</v>
      </c>
      <c r="K39" s="37">
        <f>G39*J39</f>
        <v>84772</v>
      </c>
      <c r="L39" s="87">
        <f>K41/G41</f>
        <v>1.9413846432573252</v>
      </c>
    </row>
    <row r="40" spans="1:12" ht="12.75">
      <c r="A40" s="91"/>
      <c r="B40" s="94"/>
      <c r="C40" s="32" t="str">
        <f>C36</f>
        <v>500 MG    </v>
      </c>
      <c r="D40" s="32" t="str">
        <f>D36</f>
        <v>TABLET DR </v>
      </c>
      <c r="E40" s="33">
        <f>(E28*(F28/F40))+(E32*(F32/F40))+(E36*(F36/F40))</f>
        <v>1</v>
      </c>
      <c r="F40" s="34">
        <f>F28+F32+F36</f>
        <v>633647.111</v>
      </c>
      <c r="G40" s="34">
        <f>G28+G32+G36</f>
        <v>326836.71413284005</v>
      </c>
      <c r="H40" s="35">
        <f>G40/G41</f>
        <v>0.88321116177849</v>
      </c>
      <c r="I40" s="36">
        <f>F40/G40</f>
        <v>1.9387268431001894</v>
      </c>
      <c r="J40" s="33">
        <f>E40*I40</f>
        <v>1.9387268431001894</v>
      </c>
      <c r="K40" s="37">
        <f>G40*J40</f>
        <v>633647.111</v>
      </c>
      <c r="L40" s="87"/>
    </row>
    <row r="41" spans="1:12" ht="13.5" thickBot="1">
      <c r="A41" s="92"/>
      <c r="B41" s="95"/>
      <c r="C41" s="51"/>
      <c r="D41" s="51"/>
      <c r="E41" s="52"/>
      <c r="F41" s="53">
        <f>SUM(F39:F40)</f>
        <v>718419.111</v>
      </c>
      <c r="G41" s="53">
        <f>SUM(G39:G40)</f>
        <v>370055.0086739177</v>
      </c>
      <c r="H41" s="54">
        <f>SUM(H39:H40)</f>
        <v>1</v>
      </c>
      <c r="I41" s="55" t="s">
        <v>348</v>
      </c>
      <c r="J41" s="56"/>
      <c r="K41" s="57">
        <f>SUM(K39:K40)</f>
        <v>718419.111</v>
      </c>
      <c r="L41" s="89"/>
    </row>
    <row r="42" spans="1:12" ht="14.25" thickBot="1" thickTop="1">
      <c r="A42" s="58"/>
      <c r="B42" s="59"/>
      <c r="C42" s="59"/>
      <c r="D42" s="59"/>
      <c r="E42" s="60"/>
      <c r="F42" s="61"/>
      <c r="G42" s="62"/>
      <c r="H42" s="60"/>
      <c r="I42" s="60"/>
      <c r="J42" s="63"/>
      <c r="K42" s="64"/>
      <c r="L42" s="65"/>
    </row>
    <row r="43" spans="1:12" ht="13.5" thickTop="1">
      <c r="A43" s="90" t="s">
        <v>53</v>
      </c>
      <c r="B43" s="84" t="s">
        <v>4</v>
      </c>
      <c r="C43" s="26" t="s">
        <v>54</v>
      </c>
      <c r="D43" s="26" t="s">
        <v>36</v>
      </c>
      <c r="E43" s="27">
        <v>1</v>
      </c>
      <c r="F43" s="28">
        <v>140678</v>
      </c>
      <c r="G43" s="28">
        <f>F43/I43</f>
        <v>9079.348062301466</v>
      </c>
      <c r="H43" s="29">
        <f>G43/G44</f>
        <v>1</v>
      </c>
      <c r="I43" s="30">
        <f>(F46+F49)/(G46+G49)</f>
        <v>15.494284285026124</v>
      </c>
      <c r="J43" s="27">
        <f>E43*I43</f>
        <v>15.494284285026124</v>
      </c>
      <c r="K43" s="31">
        <f>G43*J43</f>
        <v>140678</v>
      </c>
      <c r="L43" s="86">
        <f>K44/G44</f>
        <v>15.494284285026126</v>
      </c>
    </row>
    <row r="44" spans="1:12" ht="12.75">
      <c r="A44" s="91"/>
      <c r="B44" s="85"/>
      <c r="C44" s="32"/>
      <c r="D44" s="32"/>
      <c r="E44" s="33"/>
      <c r="F44" s="38">
        <f>SUM(F43)</f>
        <v>140678</v>
      </c>
      <c r="G44" s="38">
        <f>SUM(G43:G43)</f>
        <v>9079.348062301466</v>
      </c>
      <c r="H44" s="39">
        <f>SUM(H43:H43)</f>
        <v>1</v>
      </c>
      <c r="I44" s="40"/>
      <c r="J44" s="41"/>
      <c r="K44" s="42">
        <f>SUM(K43:K43)</f>
        <v>140678</v>
      </c>
      <c r="L44" s="87"/>
    </row>
    <row r="45" spans="1:12" ht="12.75">
      <c r="A45" s="91"/>
      <c r="B45" s="43"/>
      <c r="C45" s="44"/>
      <c r="D45" s="44"/>
      <c r="E45" s="45"/>
      <c r="F45" s="46"/>
      <c r="G45" s="46"/>
      <c r="H45" s="47" t="s">
        <v>348</v>
      </c>
      <c r="I45" s="48"/>
      <c r="J45" s="45"/>
      <c r="K45" s="49"/>
      <c r="L45" s="50"/>
    </row>
    <row r="46" spans="1:12" ht="12.75">
      <c r="A46" s="91"/>
      <c r="B46" s="85" t="s">
        <v>146</v>
      </c>
      <c r="C46" s="32" t="s">
        <v>54</v>
      </c>
      <c r="D46" s="32" t="s">
        <v>36</v>
      </c>
      <c r="E46" s="33">
        <v>1</v>
      </c>
      <c r="F46" s="34">
        <v>391889.25</v>
      </c>
      <c r="G46" s="34">
        <v>25412</v>
      </c>
      <c r="H46" s="35">
        <f>G46/G47</f>
        <v>1</v>
      </c>
      <c r="I46" s="36">
        <f>F46/G46</f>
        <v>15.421424917361877</v>
      </c>
      <c r="J46" s="33">
        <f>E46*I46</f>
        <v>15.421424917361877</v>
      </c>
      <c r="K46" s="37">
        <f>G46*J46</f>
        <v>391889.25</v>
      </c>
      <c r="L46" s="87">
        <f>K47/G47</f>
        <v>15.421424917361877</v>
      </c>
    </row>
    <row r="47" spans="1:12" ht="12.75">
      <c r="A47" s="91"/>
      <c r="B47" s="85"/>
      <c r="C47" s="32"/>
      <c r="D47" s="32"/>
      <c r="E47" s="33"/>
      <c r="F47" s="38">
        <f>SUM(F46)</f>
        <v>391889.25</v>
      </c>
      <c r="G47" s="38">
        <f>SUM(G46)</f>
        <v>25412</v>
      </c>
      <c r="H47" s="39">
        <f>SUM(H46:H46)</f>
        <v>1</v>
      </c>
      <c r="I47" s="40"/>
      <c r="J47" s="41"/>
      <c r="K47" s="42">
        <f>SUM(K46:K46)</f>
        <v>391889.25</v>
      </c>
      <c r="L47" s="87"/>
    </row>
    <row r="48" spans="1:12" ht="12.75">
      <c r="A48" s="91"/>
      <c r="B48" s="43"/>
      <c r="C48" s="44"/>
      <c r="D48" s="44"/>
      <c r="E48" s="45"/>
      <c r="F48" s="46"/>
      <c r="G48" s="46"/>
      <c r="H48" s="47" t="s">
        <v>348</v>
      </c>
      <c r="I48" s="48"/>
      <c r="J48" s="45"/>
      <c r="K48" s="49"/>
      <c r="L48" s="50"/>
    </row>
    <row r="49" spans="1:12" ht="12.75">
      <c r="A49" s="91"/>
      <c r="B49" s="85" t="s">
        <v>349</v>
      </c>
      <c r="C49" s="32" t="s">
        <v>54</v>
      </c>
      <c r="D49" s="32" t="s">
        <v>36</v>
      </c>
      <c r="E49" s="33">
        <v>1</v>
      </c>
      <c r="F49" s="34">
        <v>26255</v>
      </c>
      <c r="G49" s="34">
        <v>1575</v>
      </c>
      <c r="H49" s="35">
        <f>G49/G50</f>
        <v>1</v>
      </c>
      <c r="I49" s="36">
        <f>F49/G49</f>
        <v>16.66984126984127</v>
      </c>
      <c r="J49" s="33">
        <f>E49*I49</f>
        <v>16.66984126984127</v>
      </c>
      <c r="K49" s="37">
        <f>G49*J49</f>
        <v>26255.000000000004</v>
      </c>
      <c r="L49" s="87">
        <f>K50/G50</f>
        <v>16.66984126984127</v>
      </c>
    </row>
    <row r="50" spans="1:12" ht="12.75">
      <c r="A50" s="91"/>
      <c r="B50" s="85"/>
      <c r="C50" s="32"/>
      <c r="D50" s="32"/>
      <c r="E50" s="33"/>
      <c r="F50" s="38">
        <f>SUM(F49)</f>
        <v>26255</v>
      </c>
      <c r="G50" s="38">
        <f>SUM(G49)</f>
        <v>1575</v>
      </c>
      <c r="H50" s="39">
        <f>SUM(H49:H49)</f>
        <v>1</v>
      </c>
      <c r="I50" s="40"/>
      <c r="J50" s="41"/>
      <c r="K50" s="42">
        <f>SUM(K49:K49)</f>
        <v>26255.000000000004</v>
      </c>
      <c r="L50" s="87"/>
    </row>
    <row r="51" spans="1:12" ht="12.75">
      <c r="A51" s="91"/>
      <c r="B51" s="43"/>
      <c r="C51" s="44"/>
      <c r="D51" s="44"/>
      <c r="E51" s="45"/>
      <c r="F51" s="46"/>
      <c r="G51" s="46"/>
      <c r="H51" s="47" t="s">
        <v>348</v>
      </c>
      <c r="I51" s="48"/>
      <c r="J51" s="45"/>
      <c r="K51" s="49"/>
      <c r="L51" s="50"/>
    </row>
    <row r="52" spans="1:12" ht="12.75">
      <c r="A52" s="91"/>
      <c r="B52" s="85" t="s">
        <v>350</v>
      </c>
      <c r="C52" s="32" t="str">
        <f>C49</f>
        <v>125 MG/5ML</v>
      </c>
      <c r="D52" s="32" t="str">
        <f>D49</f>
        <v>ORAL SUSP </v>
      </c>
      <c r="E52" s="33">
        <f>(E43*(F43/F52))+(E46*(F46/F52))+(E49*(F49/F52))</f>
        <v>1</v>
      </c>
      <c r="F52" s="34">
        <f>F43+F46+F49</f>
        <v>558822.25</v>
      </c>
      <c r="G52" s="34">
        <f>G43+G46+G49</f>
        <v>36066.34806230146</v>
      </c>
      <c r="H52" s="35">
        <f>G52/G53</f>
        <v>1</v>
      </c>
      <c r="I52" s="36">
        <f>F52/G52</f>
        <v>15.494284285026126</v>
      </c>
      <c r="J52" s="33">
        <f>E52*I52</f>
        <v>15.494284285026126</v>
      </c>
      <c r="K52" s="37">
        <f>G52*J52</f>
        <v>558822.25</v>
      </c>
      <c r="L52" s="87">
        <f>K53/G53</f>
        <v>15.494284285026126</v>
      </c>
    </row>
    <row r="53" spans="1:12" ht="13.5" thickBot="1">
      <c r="A53" s="92"/>
      <c r="B53" s="88"/>
      <c r="C53" s="51"/>
      <c r="D53" s="51"/>
      <c r="E53" s="52"/>
      <c r="F53" s="53">
        <f>SUM(F52:F52)</f>
        <v>558822.25</v>
      </c>
      <c r="G53" s="53">
        <f>SUM(G52:G52)</f>
        <v>36066.34806230146</v>
      </c>
      <c r="H53" s="54">
        <f>SUM(H52:H52)</f>
        <v>1</v>
      </c>
      <c r="I53" s="55" t="s">
        <v>348</v>
      </c>
      <c r="J53" s="56"/>
      <c r="K53" s="57">
        <f>SUM(K52:K52)</f>
        <v>558822.25</v>
      </c>
      <c r="L53" s="89"/>
    </row>
    <row r="54" spans="1:12" ht="14.25" thickBot="1" thickTop="1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5"/>
    </row>
    <row r="55" spans="1:12" ht="13.5" thickTop="1">
      <c r="A55" s="90" t="s">
        <v>91</v>
      </c>
      <c r="B55" s="84" t="s">
        <v>4</v>
      </c>
      <c r="C55" s="26" t="s">
        <v>42</v>
      </c>
      <c r="D55" s="26" t="s">
        <v>15</v>
      </c>
      <c r="E55" s="27">
        <v>1</v>
      </c>
      <c r="F55" s="28">
        <v>336890</v>
      </c>
      <c r="G55" s="28">
        <f>F55/I55</f>
        <v>178242.16764874602</v>
      </c>
      <c r="H55" s="29">
        <f>G55/G56</f>
        <v>1</v>
      </c>
      <c r="I55" s="30">
        <f>(F58+F61)/(G58+G61)</f>
        <v>1.8900690248779641</v>
      </c>
      <c r="J55" s="27">
        <f>E55*I55</f>
        <v>1.8900690248779641</v>
      </c>
      <c r="K55" s="31">
        <f>G55*J55</f>
        <v>336890</v>
      </c>
      <c r="L55" s="86">
        <f>K56/G56</f>
        <v>1.8900690248779641</v>
      </c>
    </row>
    <row r="56" spans="1:12" ht="12.75">
      <c r="A56" s="91"/>
      <c r="B56" s="85"/>
      <c r="C56" s="32"/>
      <c r="D56" s="32"/>
      <c r="E56" s="33"/>
      <c r="F56" s="38">
        <f>SUM(F55)</f>
        <v>336890</v>
      </c>
      <c r="G56" s="38">
        <f>SUM(G55:G55)</f>
        <v>178242.16764874602</v>
      </c>
      <c r="H56" s="39">
        <f>SUM(H55:H55)</f>
        <v>1</v>
      </c>
      <c r="I56" s="40"/>
      <c r="J56" s="41"/>
      <c r="K56" s="42">
        <f>SUM(K55:K55)</f>
        <v>336890</v>
      </c>
      <c r="L56" s="87"/>
    </row>
    <row r="57" spans="1:12" ht="12.75">
      <c r="A57" s="91"/>
      <c r="B57" s="43"/>
      <c r="C57" s="44"/>
      <c r="D57" s="44"/>
      <c r="E57" s="45"/>
      <c r="F57" s="46"/>
      <c r="G57" s="46"/>
      <c r="H57" s="47" t="s">
        <v>348</v>
      </c>
      <c r="I57" s="48"/>
      <c r="J57" s="45"/>
      <c r="K57" s="49"/>
      <c r="L57" s="50"/>
    </row>
    <row r="58" spans="1:12" ht="12.75">
      <c r="A58" s="91"/>
      <c r="B58" s="85" t="s">
        <v>146</v>
      </c>
      <c r="C58" s="32" t="s">
        <v>42</v>
      </c>
      <c r="D58" s="32" t="s">
        <v>15</v>
      </c>
      <c r="E58" s="33">
        <v>1</v>
      </c>
      <c r="F58" s="34">
        <v>585367</v>
      </c>
      <c r="G58" s="34">
        <v>309598</v>
      </c>
      <c r="H58" s="35">
        <f>G58/G59</f>
        <v>1</v>
      </c>
      <c r="I58" s="36">
        <f>F58/G58</f>
        <v>1.8907324982719527</v>
      </c>
      <c r="J58" s="33">
        <f>E58*I58</f>
        <v>1.8907324982719527</v>
      </c>
      <c r="K58" s="37">
        <f>G58*J58</f>
        <v>585367</v>
      </c>
      <c r="L58" s="87">
        <f>K59/G59</f>
        <v>1.8907324982719527</v>
      </c>
    </row>
    <row r="59" spans="1:12" ht="12.75">
      <c r="A59" s="91"/>
      <c r="B59" s="85"/>
      <c r="C59" s="32"/>
      <c r="D59" s="32"/>
      <c r="E59" s="33"/>
      <c r="F59" s="38">
        <f>SUM(F58)</f>
        <v>585367</v>
      </c>
      <c r="G59" s="38">
        <f>SUM(G58)</f>
        <v>309598</v>
      </c>
      <c r="H59" s="39">
        <f>SUM(H58:H58)</f>
        <v>1</v>
      </c>
      <c r="I59" s="40"/>
      <c r="J59" s="41"/>
      <c r="K59" s="42">
        <f>SUM(K58:K58)</f>
        <v>585367</v>
      </c>
      <c r="L59" s="87"/>
    </row>
    <row r="60" spans="1:12" ht="12.75">
      <c r="A60" s="91"/>
      <c r="B60" s="43"/>
      <c r="C60" s="44"/>
      <c r="D60" s="44"/>
      <c r="E60" s="45"/>
      <c r="F60" s="46"/>
      <c r="G60" s="46"/>
      <c r="H60" s="47" t="s">
        <v>348</v>
      </c>
      <c r="I60" s="48"/>
      <c r="J60" s="45"/>
      <c r="K60" s="49"/>
      <c r="L60" s="50"/>
    </row>
    <row r="61" spans="1:12" ht="12.75">
      <c r="A61" s="91"/>
      <c r="B61" s="85" t="s">
        <v>349</v>
      </c>
      <c r="C61" s="32" t="s">
        <v>42</v>
      </c>
      <c r="D61" s="32" t="s">
        <v>15</v>
      </c>
      <c r="E61" s="33">
        <v>1</v>
      </c>
      <c r="F61" s="34">
        <v>209545</v>
      </c>
      <c r="G61" s="34">
        <v>110975</v>
      </c>
      <c r="H61" s="35">
        <f>G61/G62</f>
        <v>1</v>
      </c>
      <c r="I61" s="36">
        <f>F61/G61</f>
        <v>1.888218067132237</v>
      </c>
      <c r="J61" s="33">
        <f>E61*I61</f>
        <v>1.888218067132237</v>
      </c>
      <c r="K61" s="37">
        <f>G61*J61</f>
        <v>209545</v>
      </c>
      <c r="L61" s="87">
        <f>K62/G62</f>
        <v>1.888218067132237</v>
      </c>
    </row>
    <row r="62" spans="1:12" ht="12.75">
      <c r="A62" s="91"/>
      <c r="B62" s="85"/>
      <c r="C62" s="32"/>
      <c r="D62" s="32"/>
      <c r="E62" s="33"/>
      <c r="F62" s="38">
        <f>SUM(F61)</f>
        <v>209545</v>
      </c>
      <c r="G62" s="38">
        <f>SUM(G61)</f>
        <v>110975</v>
      </c>
      <c r="H62" s="39">
        <f>SUM(H61:H61)</f>
        <v>1</v>
      </c>
      <c r="I62" s="40"/>
      <c r="J62" s="41"/>
      <c r="K62" s="42">
        <f>SUM(K61:K61)</f>
        <v>209545</v>
      </c>
      <c r="L62" s="87"/>
    </row>
    <row r="63" spans="1:12" ht="12.75">
      <c r="A63" s="91"/>
      <c r="B63" s="43"/>
      <c r="C63" s="44"/>
      <c r="D63" s="44"/>
      <c r="E63" s="45"/>
      <c r="F63" s="46"/>
      <c r="G63" s="46"/>
      <c r="H63" s="47" t="s">
        <v>348</v>
      </c>
      <c r="I63" s="48"/>
      <c r="J63" s="45"/>
      <c r="K63" s="49"/>
      <c r="L63" s="50"/>
    </row>
    <row r="64" spans="1:12" ht="12.75">
      <c r="A64" s="91"/>
      <c r="B64" s="85" t="s">
        <v>350</v>
      </c>
      <c r="C64" s="32" t="str">
        <f>C61</f>
        <v>600 MG    </v>
      </c>
      <c r="D64" s="32" t="str">
        <f>D61</f>
        <v>TABLET    </v>
      </c>
      <c r="E64" s="33">
        <f>(E55*(F55/F64))+(E58*(F58/F64))+(E61*(F61/F64))</f>
        <v>1</v>
      </c>
      <c r="F64" s="34">
        <f>F55+F58+F61</f>
        <v>1131802</v>
      </c>
      <c r="G64" s="34">
        <f>G55+G58+G61</f>
        <v>598815.167648746</v>
      </c>
      <c r="H64" s="35">
        <f>G64/G65</f>
        <v>1</v>
      </c>
      <c r="I64" s="36">
        <f>F64/G64</f>
        <v>1.8900690248779641</v>
      </c>
      <c r="J64" s="33">
        <f>E64*I64</f>
        <v>1.8900690248779641</v>
      </c>
      <c r="K64" s="37">
        <f>G64*J64</f>
        <v>1131802</v>
      </c>
      <c r="L64" s="87">
        <f>K65/G65</f>
        <v>1.8900690248779641</v>
      </c>
    </row>
    <row r="65" spans="1:12" ht="13.5" thickBot="1">
      <c r="A65" s="92"/>
      <c r="B65" s="88"/>
      <c r="C65" s="51"/>
      <c r="D65" s="51"/>
      <c r="E65" s="52"/>
      <c r="F65" s="53">
        <f>SUM(F64:F64)</f>
        <v>1131802</v>
      </c>
      <c r="G65" s="53">
        <f>SUM(G64:G64)</f>
        <v>598815.167648746</v>
      </c>
      <c r="H65" s="54">
        <f>SUM(H64:H64)</f>
        <v>1</v>
      </c>
      <c r="I65" s="55" t="s">
        <v>348</v>
      </c>
      <c r="J65" s="56"/>
      <c r="K65" s="57">
        <f>SUM(K64:K64)</f>
        <v>1131802</v>
      </c>
      <c r="L65" s="89"/>
    </row>
    <row r="66" spans="1:12" ht="14.25" thickBot="1" thickTop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5"/>
    </row>
    <row r="67" spans="1:12" ht="13.5" thickTop="1">
      <c r="A67" s="90" t="s">
        <v>98</v>
      </c>
      <c r="B67" s="93" t="s">
        <v>4</v>
      </c>
      <c r="C67" s="26" t="s">
        <v>99</v>
      </c>
      <c r="D67" s="26" t="s">
        <v>72</v>
      </c>
      <c r="E67" s="27">
        <v>1</v>
      </c>
      <c r="F67" s="28">
        <v>152558</v>
      </c>
      <c r="G67" s="28">
        <f>F67/I67</f>
        <v>77612.95781272493</v>
      </c>
      <c r="H67" s="29">
        <f>G67/G69</f>
        <v>0.3699940189967299</v>
      </c>
      <c r="I67" s="30">
        <f>(F71+F75)/(G71+G75)</f>
        <v>1.9656253839482916</v>
      </c>
      <c r="J67" s="27">
        <f>E67*I67</f>
        <v>1.9656253839482916</v>
      </c>
      <c r="K67" s="31">
        <f>G67*J67</f>
        <v>152558</v>
      </c>
      <c r="L67" s="86">
        <f>K69/G69</f>
        <v>1.913169448458524</v>
      </c>
    </row>
    <row r="68" spans="1:12" ht="12.75">
      <c r="A68" s="91"/>
      <c r="B68" s="94"/>
      <c r="C68" s="32" t="s">
        <v>120</v>
      </c>
      <c r="D68" s="32" t="s">
        <v>72</v>
      </c>
      <c r="E68" s="33">
        <v>1</v>
      </c>
      <c r="F68" s="34">
        <v>248764</v>
      </c>
      <c r="G68" s="34">
        <f>F68/I68</f>
        <v>132155.1839079954</v>
      </c>
      <c r="H68" s="35">
        <f>G68/G69</f>
        <v>0.6300059810032701</v>
      </c>
      <c r="I68" s="36">
        <f>(F72+F76)/(G72+G76)</f>
        <v>1.882362784748467</v>
      </c>
      <c r="J68" s="33">
        <f>E68*I68</f>
        <v>1.882362784748467</v>
      </c>
      <c r="K68" s="37">
        <f>G68*J68</f>
        <v>248764.00000000003</v>
      </c>
      <c r="L68" s="87"/>
    </row>
    <row r="69" spans="1:12" ht="12.75">
      <c r="A69" s="91"/>
      <c r="B69" s="94"/>
      <c r="C69" s="32"/>
      <c r="D69" s="32"/>
      <c r="E69" s="33"/>
      <c r="F69" s="38">
        <f>SUM(F67:F68)</f>
        <v>401322</v>
      </c>
      <c r="G69" s="38">
        <f>SUM(G67:G68)</f>
        <v>209768.14172072033</v>
      </c>
      <c r="H69" s="39">
        <f>SUM(H67:H68)</f>
        <v>1</v>
      </c>
      <c r="I69" s="40"/>
      <c r="J69" s="41"/>
      <c r="K69" s="42">
        <f>SUM(K67:K68)</f>
        <v>401322</v>
      </c>
      <c r="L69" s="87"/>
    </row>
    <row r="70" spans="1:12" ht="12.75">
      <c r="A70" s="91"/>
      <c r="B70" s="43"/>
      <c r="C70" s="44"/>
      <c r="D70" s="44"/>
      <c r="E70" s="45"/>
      <c r="F70" s="46"/>
      <c r="G70" s="46"/>
      <c r="H70" s="47" t="s">
        <v>348</v>
      </c>
      <c r="I70" s="48"/>
      <c r="J70" s="45"/>
      <c r="K70" s="49"/>
      <c r="L70" s="50"/>
    </row>
    <row r="71" spans="1:12" ht="12.75">
      <c r="A71" s="91"/>
      <c r="B71" s="94" t="s">
        <v>146</v>
      </c>
      <c r="C71" s="32" t="s">
        <v>99</v>
      </c>
      <c r="D71" s="32" t="s">
        <v>72</v>
      </c>
      <c r="E71" s="33">
        <v>1</v>
      </c>
      <c r="F71" s="34">
        <v>480461.111</v>
      </c>
      <c r="G71" s="34">
        <v>241556</v>
      </c>
      <c r="H71" s="35">
        <f>G71/G73</f>
        <v>0.2827120961021694</v>
      </c>
      <c r="I71" s="36">
        <f>F71/G71</f>
        <v>1.989025778701419</v>
      </c>
      <c r="J71" s="33">
        <f>E71*I71</f>
        <v>1.989025778701419</v>
      </c>
      <c r="K71" s="37">
        <f>G71*J71</f>
        <v>480461.111</v>
      </c>
      <c r="L71" s="87">
        <f>K73/G73</f>
        <v>1.8953998377854555</v>
      </c>
    </row>
    <row r="72" spans="1:12" ht="12.75">
      <c r="A72" s="91"/>
      <c r="B72" s="94"/>
      <c r="C72" s="32" t="s">
        <v>120</v>
      </c>
      <c r="D72" s="32" t="s">
        <v>72</v>
      </c>
      <c r="E72" s="33">
        <v>1</v>
      </c>
      <c r="F72" s="34">
        <v>1139014</v>
      </c>
      <c r="G72" s="34">
        <v>612868</v>
      </c>
      <c r="H72" s="35">
        <f>G72/G73</f>
        <v>0.7172879038978306</v>
      </c>
      <c r="I72" s="36">
        <f>F72/G72</f>
        <v>1.8584980778895293</v>
      </c>
      <c r="J72" s="33">
        <f>E72*I72</f>
        <v>1.8584980778895293</v>
      </c>
      <c r="K72" s="37">
        <f>G72*J72</f>
        <v>1139014</v>
      </c>
      <c r="L72" s="87"/>
    </row>
    <row r="73" spans="1:12" ht="12.75">
      <c r="A73" s="91"/>
      <c r="B73" s="94"/>
      <c r="C73" s="32"/>
      <c r="D73" s="32"/>
      <c r="E73" s="33"/>
      <c r="F73" s="38">
        <f>SUM(F71:F72)</f>
        <v>1619475.111</v>
      </c>
      <c r="G73" s="38">
        <f>SUM(G71:G72)</f>
        <v>854424</v>
      </c>
      <c r="H73" s="39">
        <f>SUM(H71:H72)</f>
        <v>1</v>
      </c>
      <c r="I73" s="40"/>
      <c r="J73" s="41"/>
      <c r="K73" s="42">
        <f>SUM(K71:K72)</f>
        <v>1619475.111</v>
      </c>
      <c r="L73" s="87"/>
    </row>
    <row r="74" spans="1:12" ht="12.75">
      <c r="A74" s="91"/>
      <c r="B74" s="43"/>
      <c r="C74" s="44"/>
      <c r="D74" s="44"/>
      <c r="E74" s="45"/>
      <c r="F74" s="46"/>
      <c r="G74" s="46"/>
      <c r="H74" s="47" t="s">
        <v>348</v>
      </c>
      <c r="I74" s="48"/>
      <c r="J74" s="45"/>
      <c r="K74" s="49"/>
      <c r="L74" s="50"/>
    </row>
    <row r="75" spans="1:12" ht="12.75">
      <c r="A75" s="91"/>
      <c r="B75" s="94" t="s">
        <v>349</v>
      </c>
      <c r="C75" s="32" t="s">
        <v>99</v>
      </c>
      <c r="D75" s="32" t="s">
        <v>72</v>
      </c>
      <c r="E75" s="33">
        <v>1</v>
      </c>
      <c r="F75" s="34">
        <v>439770</v>
      </c>
      <c r="G75" s="34">
        <v>226606</v>
      </c>
      <c r="H75" s="35">
        <f>G75/G77</f>
        <v>0.2760606001539856</v>
      </c>
      <c r="I75" s="36">
        <f>F75/G75</f>
        <v>1.9406811823164436</v>
      </c>
      <c r="J75" s="33">
        <f>E75*I75</f>
        <v>1.9406811823164436</v>
      </c>
      <c r="K75" s="37">
        <f>G75*J75</f>
        <v>439770</v>
      </c>
      <c r="L75" s="87">
        <f>K77/G77</f>
        <v>1.9162800783572271</v>
      </c>
    </row>
    <row r="76" spans="1:12" ht="12.75">
      <c r="A76" s="91"/>
      <c r="B76" s="94"/>
      <c r="C76" s="32" t="s">
        <v>120</v>
      </c>
      <c r="D76" s="32" t="s">
        <v>72</v>
      </c>
      <c r="E76" s="33">
        <v>1</v>
      </c>
      <c r="F76" s="34">
        <v>1133220</v>
      </c>
      <c r="G76" s="34">
        <v>594250</v>
      </c>
      <c r="H76" s="35">
        <f>G76/G77</f>
        <v>0.7239393998460144</v>
      </c>
      <c r="I76" s="36">
        <f>F76/G76</f>
        <v>1.9069751787968028</v>
      </c>
      <c r="J76" s="33">
        <f>E76*I76</f>
        <v>1.9069751787968028</v>
      </c>
      <c r="K76" s="37">
        <f>G76*J76</f>
        <v>1133220</v>
      </c>
      <c r="L76" s="87"/>
    </row>
    <row r="77" spans="1:12" ht="12.75">
      <c r="A77" s="91"/>
      <c r="B77" s="94"/>
      <c r="C77" s="32"/>
      <c r="D77" s="32"/>
      <c r="E77" s="33"/>
      <c r="F77" s="38">
        <f>SUM(F75:F76)</f>
        <v>1572990</v>
      </c>
      <c r="G77" s="38">
        <f>SUM(G75:G76)</f>
        <v>820856</v>
      </c>
      <c r="H77" s="39">
        <f>SUM(H75:H76)</f>
        <v>1</v>
      </c>
      <c r="I77" s="40"/>
      <c r="J77" s="41"/>
      <c r="K77" s="42">
        <f>SUM(K75:K76)</f>
        <v>1572990</v>
      </c>
      <c r="L77" s="87"/>
    </row>
    <row r="78" spans="1:12" ht="12.75">
      <c r="A78" s="91"/>
      <c r="B78" s="43"/>
      <c r="C78" s="44"/>
      <c r="D78" s="44"/>
      <c r="E78" s="45"/>
      <c r="F78" s="46"/>
      <c r="G78" s="46"/>
      <c r="H78" s="47" t="s">
        <v>348</v>
      </c>
      <c r="I78" s="48"/>
      <c r="J78" s="45"/>
      <c r="K78" s="49"/>
      <c r="L78" s="50"/>
    </row>
    <row r="79" spans="1:12" ht="12.75">
      <c r="A79" s="91"/>
      <c r="B79" s="94" t="s">
        <v>350</v>
      </c>
      <c r="C79" s="32" t="str">
        <f>C75</f>
        <v>50 MG-200 </v>
      </c>
      <c r="D79" s="32" t="str">
        <f>D75</f>
        <v>TABLET DR </v>
      </c>
      <c r="E79" s="33">
        <f>(E67*(F67/F79))+(E71*(F71/F79))+(E75*(F75/F79))</f>
        <v>0.9999999999999999</v>
      </c>
      <c r="F79" s="34">
        <f>F67+F71+F75</f>
        <v>1072789.111</v>
      </c>
      <c r="G79" s="34">
        <f>G67+G71+G75</f>
        <v>545774.9578127249</v>
      </c>
      <c r="H79" s="35">
        <f>G79/G81</f>
        <v>0.2895283922640445</v>
      </c>
      <c r="I79" s="36">
        <f>F79/G79</f>
        <v>1.9656253839482918</v>
      </c>
      <c r="J79" s="33">
        <f>E79*I79</f>
        <v>1.9656253839482916</v>
      </c>
      <c r="K79" s="37">
        <f>G79*J79</f>
        <v>1072789.111</v>
      </c>
      <c r="L79" s="87">
        <f>K81/G81</f>
        <v>1.9064696712305178</v>
      </c>
    </row>
    <row r="80" spans="1:12" ht="12.75">
      <c r="A80" s="91"/>
      <c r="B80" s="94"/>
      <c r="C80" s="32" t="str">
        <f>C76</f>
        <v>75 MG-200 </v>
      </c>
      <c r="D80" s="32" t="str">
        <f>D76</f>
        <v>TABLET DR </v>
      </c>
      <c r="E80" s="33">
        <f>(E68*(F68/F80))+(E72*(F72/F80))+(E76*(F76/F80))</f>
        <v>1</v>
      </c>
      <c r="F80" s="34">
        <f>F68+F72+F76</f>
        <v>2520998</v>
      </c>
      <c r="G80" s="34">
        <f>G68+G72+G76</f>
        <v>1339273.1839079955</v>
      </c>
      <c r="H80" s="35">
        <f>G80/G81</f>
        <v>0.7104716077359555</v>
      </c>
      <c r="I80" s="36">
        <f>F80/G80</f>
        <v>1.882362784748467</v>
      </c>
      <c r="J80" s="33">
        <f>E80*I80</f>
        <v>1.882362784748467</v>
      </c>
      <c r="K80" s="37">
        <f>G80*J80</f>
        <v>2520998</v>
      </c>
      <c r="L80" s="87"/>
    </row>
    <row r="81" spans="1:12" ht="13.5" thickBot="1">
      <c r="A81" s="92"/>
      <c r="B81" s="95"/>
      <c r="C81" s="51"/>
      <c r="D81" s="51"/>
      <c r="E81" s="52"/>
      <c r="F81" s="53">
        <f>SUM(F79:F80)</f>
        <v>3593787.111</v>
      </c>
      <c r="G81" s="53">
        <f>SUM(G79:G80)</f>
        <v>1885048.1417207203</v>
      </c>
      <c r="H81" s="54">
        <f>SUM(H79:H80)</f>
        <v>1</v>
      </c>
      <c r="I81" s="55" t="s">
        <v>348</v>
      </c>
      <c r="J81" s="56"/>
      <c r="K81" s="57">
        <f>SUM(K79:K80)</f>
        <v>3593787.111</v>
      </c>
      <c r="L81" s="89"/>
    </row>
    <row r="82" spans="1:12" ht="14.25" thickBot="1" thickTop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5"/>
    </row>
    <row r="83" spans="1:12" ht="13.5" thickTop="1">
      <c r="A83" s="90" t="s">
        <v>122</v>
      </c>
      <c r="B83" s="84" t="s">
        <v>4</v>
      </c>
      <c r="C83" s="26" t="s">
        <v>27</v>
      </c>
      <c r="D83" s="26" t="s">
        <v>8</v>
      </c>
      <c r="E83" s="27">
        <v>1</v>
      </c>
      <c r="F83" s="28">
        <v>600</v>
      </c>
      <c r="G83" s="28">
        <f>F83/I83</f>
        <v>353.8775510204082</v>
      </c>
      <c r="H83" s="29">
        <f>G83/G87</f>
        <v>2.284467234040741E-05</v>
      </c>
      <c r="I83" s="30">
        <f>(F89+F95)/(G89+G95)</f>
        <v>1.6955017301038062</v>
      </c>
      <c r="J83" s="27">
        <f>E83*I83</f>
        <v>1.6955017301038062</v>
      </c>
      <c r="K83" s="31">
        <f>G83*J83</f>
        <v>600</v>
      </c>
      <c r="L83" s="86">
        <f>K87/G87</f>
        <v>1.2949382456471912</v>
      </c>
    </row>
    <row r="84" spans="1:12" ht="12.75">
      <c r="A84" s="91"/>
      <c r="B84" s="85"/>
      <c r="C84" s="32" t="s">
        <v>59</v>
      </c>
      <c r="D84" s="32" t="s">
        <v>8</v>
      </c>
      <c r="E84" s="33">
        <v>1</v>
      </c>
      <c r="F84" s="34">
        <v>3953302</v>
      </c>
      <c r="G84" s="34">
        <f>F84/I84</f>
        <v>2489966.750787302</v>
      </c>
      <c r="H84" s="35">
        <f>G84/G87</f>
        <v>0.16074055671580129</v>
      </c>
      <c r="I84" s="36">
        <f>(F90+F96)/(G90+G96)</f>
        <v>1.5876926865589698</v>
      </c>
      <c r="J84" s="33">
        <f>E84*I84</f>
        <v>1.5876926865589698</v>
      </c>
      <c r="K84" s="37">
        <f>G84*J84</f>
        <v>3953302</v>
      </c>
      <c r="L84" s="87"/>
    </row>
    <row r="85" spans="1:12" ht="12.75">
      <c r="A85" s="91"/>
      <c r="B85" s="85"/>
      <c r="C85" s="32" t="s">
        <v>38</v>
      </c>
      <c r="D85" s="32" t="s">
        <v>8</v>
      </c>
      <c r="E85" s="33">
        <v>1</v>
      </c>
      <c r="F85" s="34">
        <v>16082091</v>
      </c>
      <c r="G85" s="34">
        <f>F85/I85</f>
        <v>12979011.985068224</v>
      </c>
      <c r="H85" s="35">
        <f>G85/G87</f>
        <v>0.8378640443456812</v>
      </c>
      <c r="I85" s="36">
        <f>(F91+F97)/(G91+G97)</f>
        <v>1.2390843785722465</v>
      </c>
      <c r="J85" s="33">
        <f>E85*I85</f>
        <v>1.2390843785722465</v>
      </c>
      <c r="K85" s="37">
        <f>G85*J85</f>
        <v>16082091</v>
      </c>
      <c r="L85" s="87"/>
    </row>
    <row r="86" spans="1:12" ht="12.75">
      <c r="A86" s="91"/>
      <c r="B86" s="85"/>
      <c r="C86" s="32" t="s">
        <v>39</v>
      </c>
      <c r="D86" s="32" t="s">
        <v>8</v>
      </c>
      <c r="E86" s="33">
        <v>1</v>
      </c>
      <c r="F86" s="34">
        <v>23370</v>
      </c>
      <c r="G86" s="34">
        <f>F86/I86</f>
        <v>21261.681284797505</v>
      </c>
      <c r="H86" s="35">
        <f>G86/G87</f>
        <v>0.0013725542661771164</v>
      </c>
      <c r="I86" s="36">
        <f>(F92+F98)/(G92+G98)</f>
        <v>1.099160489095939</v>
      </c>
      <c r="J86" s="33">
        <f>E86*I86</f>
        <v>1.099160489095939</v>
      </c>
      <c r="K86" s="37">
        <f>G86*J86</f>
        <v>23370</v>
      </c>
      <c r="L86" s="87"/>
    </row>
    <row r="87" spans="1:12" ht="12.75">
      <c r="A87" s="91"/>
      <c r="B87" s="85"/>
      <c r="C87" s="32"/>
      <c r="D87" s="32"/>
      <c r="E87" s="33"/>
      <c r="F87" s="38">
        <f>SUM(F83:F86)</f>
        <v>20059363</v>
      </c>
      <c r="G87" s="38">
        <f>SUM(G83:G86)</f>
        <v>15490594.294691345</v>
      </c>
      <c r="H87" s="39">
        <f>SUM(H83:H86)</f>
        <v>1</v>
      </c>
      <c r="I87" s="40" t="s">
        <v>348</v>
      </c>
      <c r="J87" s="41"/>
      <c r="K87" s="42">
        <f>SUM(K83:K86)</f>
        <v>20059363</v>
      </c>
      <c r="L87" s="87"/>
    </row>
    <row r="88" spans="1:12" ht="12.75">
      <c r="A88" s="91"/>
      <c r="B88" s="43"/>
      <c r="C88" s="44"/>
      <c r="D88" s="44"/>
      <c r="E88" s="45"/>
      <c r="F88" s="46"/>
      <c r="G88" s="46"/>
      <c r="H88" s="47" t="s">
        <v>348</v>
      </c>
      <c r="I88" s="48"/>
      <c r="J88" s="45"/>
      <c r="K88" s="49"/>
      <c r="L88" s="50"/>
    </row>
    <row r="89" spans="1:12" ht="12.75">
      <c r="A89" s="91"/>
      <c r="B89" s="85" t="s">
        <v>146</v>
      </c>
      <c r="C89" s="32" t="s">
        <v>27</v>
      </c>
      <c r="D89" s="32" t="s">
        <v>8</v>
      </c>
      <c r="E89" s="33">
        <v>1</v>
      </c>
      <c r="F89" s="34">
        <v>19780</v>
      </c>
      <c r="G89" s="34">
        <v>11128</v>
      </c>
      <c r="H89" s="35">
        <f>G89/G93</f>
        <v>0.0010520148949729326</v>
      </c>
      <c r="I89" s="36">
        <f>F89/G89</f>
        <v>1.7774982027318476</v>
      </c>
      <c r="J89" s="33">
        <f>E89*I89</f>
        <v>1.7774982027318476</v>
      </c>
      <c r="K89" s="37">
        <f>G89*J89</f>
        <v>19780</v>
      </c>
      <c r="L89" s="87">
        <f>K93/G93</f>
        <v>1.2780582656294124</v>
      </c>
    </row>
    <row r="90" spans="1:12" ht="12.75">
      <c r="A90" s="91"/>
      <c r="B90" s="85"/>
      <c r="C90" s="32" t="s">
        <v>59</v>
      </c>
      <c r="D90" s="32" t="s">
        <v>8</v>
      </c>
      <c r="E90" s="33">
        <v>1</v>
      </c>
      <c r="F90" s="34">
        <v>1336185.888</v>
      </c>
      <c r="G90" s="34">
        <v>837296</v>
      </c>
      <c r="H90" s="35">
        <f>G90/G93</f>
        <v>0.07915599060938681</v>
      </c>
      <c r="I90" s="36">
        <f>F90/G90</f>
        <v>1.5958345531329423</v>
      </c>
      <c r="J90" s="33">
        <f>E90*I90</f>
        <v>1.5958345531329423</v>
      </c>
      <c r="K90" s="37">
        <f>G90*J90</f>
        <v>1336185.888</v>
      </c>
      <c r="L90" s="87"/>
    </row>
    <row r="91" spans="1:12" ht="12.75">
      <c r="A91" s="91"/>
      <c r="B91" s="85"/>
      <c r="C91" s="32" t="s">
        <v>38</v>
      </c>
      <c r="D91" s="32" t="s">
        <v>8</v>
      </c>
      <c r="E91" s="33">
        <v>1</v>
      </c>
      <c r="F91" s="34">
        <v>12120119</v>
      </c>
      <c r="G91" s="34">
        <v>9691273</v>
      </c>
      <c r="H91" s="35">
        <f>G91/G93</f>
        <v>0.9161901102847786</v>
      </c>
      <c r="I91" s="36">
        <f>F91/G91</f>
        <v>1.2506219771128106</v>
      </c>
      <c r="J91" s="33">
        <f>E91*I91</f>
        <v>1.2506219771128106</v>
      </c>
      <c r="K91" s="37">
        <f>G91*J91</f>
        <v>12120119</v>
      </c>
      <c r="L91" s="87"/>
    </row>
    <row r="92" spans="1:12" ht="12.75">
      <c r="A92" s="91"/>
      <c r="B92" s="85"/>
      <c r="C92" s="32" t="s">
        <v>39</v>
      </c>
      <c r="D92" s="32" t="s">
        <v>8</v>
      </c>
      <c r="E92" s="33">
        <v>1</v>
      </c>
      <c r="F92" s="34">
        <v>42956</v>
      </c>
      <c r="G92" s="34">
        <v>38100</v>
      </c>
      <c r="H92" s="35">
        <f>G92/G93</f>
        <v>0.003601884210861676</v>
      </c>
      <c r="I92" s="36">
        <f>F92/G92</f>
        <v>1.1274540682414698</v>
      </c>
      <c r="J92" s="33">
        <f>E92*I92</f>
        <v>1.1274540682414698</v>
      </c>
      <c r="K92" s="37">
        <f>G92*J92</f>
        <v>42956</v>
      </c>
      <c r="L92" s="87"/>
    </row>
    <row r="93" spans="1:12" ht="12.75">
      <c r="A93" s="91"/>
      <c r="B93" s="85"/>
      <c r="C93" s="32"/>
      <c r="D93" s="32"/>
      <c r="E93" s="33"/>
      <c r="F93" s="38">
        <f>SUM(F89:F92)</f>
        <v>13519040.888</v>
      </c>
      <c r="G93" s="38">
        <f>SUM(G89:G92)</f>
        <v>10577797</v>
      </c>
      <c r="H93" s="39">
        <f>SUM(H89:H92)</f>
        <v>1</v>
      </c>
      <c r="I93" s="40" t="s">
        <v>348</v>
      </c>
      <c r="J93" s="41"/>
      <c r="K93" s="42">
        <f>SUM(K89:K92)</f>
        <v>13519040.888</v>
      </c>
      <c r="L93" s="87"/>
    </row>
    <row r="94" spans="1:12" ht="12.75">
      <c r="A94" s="91"/>
      <c r="B94" s="43"/>
      <c r="C94" s="44"/>
      <c r="D94" s="44"/>
      <c r="E94" s="45"/>
      <c r="F94" s="46"/>
      <c r="G94" s="46"/>
      <c r="H94" s="47" t="s">
        <v>348</v>
      </c>
      <c r="I94" s="48"/>
      <c r="J94" s="45"/>
      <c r="K94" s="49"/>
      <c r="L94" s="50"/>
    </row>
    <row r="95" spans="1:12" ht="12.75">
      <c r="A95" s="91"/>
      <c r="B95" s="85" t="s">
        <v>349</v>
      </c>
      <c r="C95" s="32" t="s">
        <v>27</v>
      </c>
      <c r="D95" s="32" t="s">
        <v>8</v>
      </c>
      <c r="E95" s="33">
        <v>1</v>
      </c>
      <c r="F95" s="34">
        <v>13050</v>
      </c>
      <c r="G95" s="34">
        <v>8235</v>
      </c>
      <c r="H95" s="35">
        <f>G95/G99</f>
        <v>0.0007321794978715671</v>
      </c>
      <c r="I95" s="36">
        <f>F95/G95</f>
        <v>1.5846994535519126</v>
      </c>
      <c r="J95" s="33">
        <f>E95*I95</f>
        <v>1.5846994535519126</v>
      </c>
      <c r="K95" s="37">
        <f>G95*J95</f>
        <v>13050</v>
      </c>
      <c r="L95" s="87">
        <f>K99/G99</f>
        <v>1.2524209935200115</v>
      </c>
    </row>
    <row r="96" spans="1:12" ht="12.75">
      <c r="A96" s="91"/>
      <c r="B96" s="85"/>
      <c r="C96" s="32" t="s">
        <v>59</v>
      </c>
      <c r="D96" s="32" t="s">
        <v>8</v>
      </c>
      <c r="E96" s="33">
        <v>1</v>
      </c>
      <c r="F96" s="34">
        <v>1237510</v>
      </c>
      <c r="G96" s="34">
        <v>783733</v>
      </c>
      <c r="H96" s="35">
        <f>G96/G99</f>
        <v>0.06968223854345804</v>
      </c>
      <c r="I96" s="36">
        <f>F96/G96</f>
        <v>1.5789943769115247</v>
      </c>
      <c r="J96" s="33">
        <f>E96*I96</f>
        <v>1.5789943769115247</v>
      </c>
      <c r="K96" s="37">
        <f>G96*J96</f>
        <v>1237510</v>
      </c>
      <c r="L96" s="87"/>
    </row>
    <row r="97" spans="1:12" ht="12.75">
      <c r="A97" s="91"/>
      <c r="B97" s="85"/>
      <c r="C97" s="32" t="s">
        <v>38</v>
      </c>
      <c r="D97" s="32" t="s">
        <v>8</v>
      </c>
      <c r="E97" s="33">
        <v>1</v>
      </c>
      <c r="F97" s="34">
        <v>12786897</v>
      </c>
      <c r="G97" s="34">
        <v>10409873</v>
      </c>
      <c r="H97" s="35">
        <f>G97/G99</f>
        <v>0.9255489479109634</v>
      </c>
      <c r="I97" s="36">
        <f>F97/G97</f>
        <v>1.228343227626312</v>
      </c>
      <c r="J97" s="33">
        <f>E97*I97</f>
        <v>1.228343227626312</v>
      </c>
      <c r="K97" s="37">
        <f>G97*J97</f>
        <v>12786897</v>
      </c>
      <c r="L97" s="87"/>
    </row>
    <row r="98" spans="1:12" ht="12.75">
      <c r="A98" s="91"/>
      <c r="B98" s="85"/>
      <c r="C98" s="32" t="s">
        <v>39</v>
      </c>
      <c r="D98" s="32" t="s">
        <v>8</v>
      </c>
      <c r="E98" s="33">
        <v>1</v>
      </c>
      <c r="F98" s="34">
        <v>48825</v>
      </c>
      <c r="G98" s="34">
        <v>45401</v>
      </c>
      <c r="H98" s="35">
        <f>G98/G99</f>
        <v>0.004036634047706985</v>
      </c>
      <c r="I98" s="36">
        <f>F98/G98</f>
        <v>1.0754168410387437</v>
      </c>
      <c r="J98" s="33">
        <f>E98*I98</f>
        <v>1.0754168410387437</v>
      </c>
      <c r="K98" s="37">
        <f>G98*J98</f>
        <v>48825</v>
      </c>
      <c r="L98" s="87"/>
    </row>
    <row r="99" spans="1:12" ht="12.75">
      <c r="A99" s="91"/>
      <c r="B99" s="85"/>
      <c r="C99" s="32"/>
      <c r="D99" s="32"/>
      <c r="E99" s="33"/>
      <c r="F99" s="38">
        <f>SUM(F95:F98)</f>
        <v>14086282</v>
      </c>
      <c r="G99" s="38">
        <f>SUM(G95:G98)</f>
        <v>11247242</v>
      </c>
      <c r="H99" s="39">
        <f>SUM(H95:H98)</f>
        <v>1</v>
      </c>
      <c r="I99" s="40" t="s">
        <v>348</v>
      </c>
      <c r="J99" s="41"/>
      <c r="K99" s="42">
        <f>SUM(K95:K98)</f>
        <v>14086282</v>
      </c>
      <c r="L99" s="87"/>
    </row>
    <row r="100" spans="1:12" ht="12.75">
      <c r="A100" s="91"/>
      <c r="B100" s="43"/>
      <c r="C100" s="44"/>
      <c r="D100" s="44"/>
      <c r="E100" s="45"/>
      <c r="F100" s="46"/>
      <c r="G100" s="46"/>
      <c r="H100" s="47" t="s">
        <v>348</v>
      </c>
      <c r="I100" s="48"/>
      <c r="J100" s="45"/>
      <c r="K100" s="49"/>
      <c r="L100" s="50"/>
    </row>
    <row r="101" spans="1:12" ht="12.75">
      <c r="A101" s="91"/>
      <c r="B101" s="85" t="s">
        <v>350</v>
      </c>
      <c r="C101" s="32" t="str">
        <f>C95</f>
        <v>50 MG     </v>
      </c>
      <c r="D101" s="32" t="str">
        <f>D95</f>
        <v>CAPSULE   </v>
      </c>
      <c r="E101" s="33">
        <f>(E83*(F83/F101))+(E89*(F89/F101))+(E95*(F95/F101))</f>
        <v>1</v>
      </c>
      <c r="F101" s="34">
        <f aca="true" t="shared" si="2" ref="F101:G104">F83+F89+F95</f>
        <v>33430</v>
      </c>
      <c r="G101" s="34">
        <f t="shared" si="2"/>
        <v>19716.877551020407</v>
      </c>
      <c r="H101" s="35">
        <f>G101/G105</f>
        <v>0.000528381158516353</v>
      </c>
      <c r="I101" s="36">
        <f>F101/G101</f>
        <v>1.6955017301038064</v>
      </c>
      <c r="J101" s="33">
        <f>E101*I101</f>
        <v>1.6955017301038064</v>
      </c>
      <c r="K101" s="37">
        <f>G101*J101</f>
        <v>33430</v>
      </c>
      <c r="L101" s="87">
        <f>K105/G105</f>
        <v>1.277338254226572</v>
      </c>
    </row>
    <row r="102" spans="1:12" ht="12.75">
      <c r="A102" s="91"/>
      <c r="B102" s="85"/>
      <c r="C102" s="32" t="str">
        <f aca="true" t="shared" si="3" ref="C102:D104">C96</f>
        <v>100 MG    </v>
      </c>
      <c r="D102" s="32" t="str">
        <f t="shared" si="3"/>
        <v>CAPSULE   </v>
      </c>
      <c r="E102" s="33">
        <f>(E84*(F84/F102))+(E90*(F90/F102))+(E96*(F96/F102))</f>
        <v>1</v>
      </c>
      <c r="F102" s="34">
        <f t="shared" si="2"/>
        <v>6526997.888</v>
      </c>
      <c r="G102" s="34">
        <f t="shared" si="2"/>
        <v>4110995.750787302</v>
      </c>
      <c r="H102" s="35">
        <f>G102/G105</f>
        <v>0.11016818924984309</v>
      </c>
      <c r="I102" s="36">
        <f>F102/G102</f>
        <v>1.5876926865589698</v>
      </c>
      <c r="J102" s="33">
        <f>E102*I102</f>
        <v>1.5876926865589698</v>
      </c>
      <c r="K102" s="37">
        <f>G102*J102</f>
        <v>6526997.888</v>
      </c>
      <c r="L102" s="87"/>
    </row>
    <row r="103" spans="1:12" ht="12.75">
      <c r="A103" s="91"/>
      <c r="B103" s="85"/>
      <c r="C103" s="32" t="str">
        <f t="shared" si="3"/>
        <v>200 MG    </v>
      </c>
      <c r="D103" s="32" t="str">
        <f t="shared" si="3"/>
        <v>CAPSULE   </v>
      </c>
      <c r="E103" s="33">
        <f>(E85*(F85/F103))+(E91*(F91/F103))+(E97*(F97/F103))</f>
        <v>1</v>
      </c>
      <c r="F103" s="34">
        <f t="shared" si="2"/>
        <v>40989107</v>
      </c>
      <c r="G103" s="34">
        <f t="shared" si="2"/>
        <v>33080157.985068224</v>
      </c>
      <c r="H103" s="35">
        <f>G103/G105</f>
        <v>0.8864959552964179</v>
      </c>
      <c r="I103" s="36">
        <f>F103/G103</f>
        <v>1.2390843785722465</v>
      </c>
      <c r="J103" s="33">
        <f>E103*I103</f>
        <v>1.2390843785722465</v>
      </c>
      <c r="K103" s="37">
        <f>G103*J103</f>
        <v>40989107</v>
      </c>
      <c r="L103" s="87"/>
    </row>
    <row r="104" spans="1:12" ht="12.75">
      <c r="A104" s="91"/>
      <c r="B104" s="85"/>
      <c r="C104" s="32" t="str">
        <f t="shared" si="3"/>
        <v>400 MG    </v>
      </c>
      <c r="D104" s="32" t="str">
        <f t="shared" si="3"/>
        <v>CAPSULE   </v>
      </c>
      <c r="E104" s="33">
        <f>(E86*(F86/F104))+(E92*(F92/F104))+(E98*(F98/F104))</f>
        <v>1</v>
      </c>
      <c r="F104" s="34">
        <f t="shared" si="2"/>
        <v>115151</v>
      </c>
      <c r="G104" s="34">
        <f t="shared" si="2"/>
        <v>104762.68128479751</v>
      </c>
      <c r="H104" s="35">
        <f>G104/G105</f>
        <v>0.0028074742952225716</v>
      </c>
      <c r="I104" s="36">
        <f>F104/G104</f>
        <v>1.099160489095939</v>
      </c>
      <c r="J104" s="33">
        <f>E104*I104</f>
        <v>1.099160489095939</v>
      </c>
      <c r="K104" s="37">
        <f>G104*J104</f>
        <v>115151</v>
      </c>
      <c r="L104" s="87"/>
    </row>
    <row r="105" spans="1:12" ht="13.5" thickBot="1">
      <c r="A105" s="92"/>
      <c r="B105" s="88"/>
      <c r="C105" s="51"/>
      <c r="D105" s="51"/>
      <c r="E105" s="52"/>
      <c r="F105" s="53">
        <f>SUM(F101:F104)</f>
        <v>47664685.888</v>
      </c>
      <c r="G105" s="53">
        <f>SUM(G101:G104)</f>
        <v>37315633.29469135</v>
      </c>
      <c r="H105" s="54">
        <f>SUM(H101:H104)</f>
        <v>0.9999999999999999</v>
      </c>
      <c r="I105" s="55" t="s">
        <v>348</v>
      </c>
      <c r="J105" s="56"/>
      <c r="K105" s="57">
        <f>SUM(K101:K104)</f>
        <v>47664685.888</v>
      </c>
      <c r="L105" s="89"/>
    </row>
    <row r="106" spans="1:12" ht="14.25" thickBot="1" thickTop="1">
      <c r="A106" s="66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5"/>
    </row>
    <row r="107" spans="1:12" ht="13.5" thickTop="1">
      <c r="A107" s="90" t="s">
        <v>66</v>
      </c>
      <c r="B107" s="93" t="s">
        <v>4</v>
      </c>
      <c r="C107" s="26" t="s">
        <v>67</v>
      </c>
      <c r="D107" s="26" t="s">
        <v>8</v>
      </c>
      <c r="E107" s="27">
        <v>1</v>
      </c>
      <c r="F107" s="28">
        <v>44296</v>
      </c>
      <c r="G107" s="28">
        <f>F107/I107</f>
        <v>31267.307683634222</v>
      </c>
      <c r="H107" s="29">
        <f>G107/G109</f>
        <v>0.019450403234824973</v>
      </c>
      <c r="I107" s="30">
        <f>(F111+F115)/(G111+G115)</f>
        <v>1.4166873735401655</v>
      </c>
      <c r="J107" s="27">
        <f>E107*I107</f>
        <v>1.4166873735401655</v>
      </c>
      <c r="K107" s="31">
        <f>G107*J107</f>
        <v>44296</v>
      </c>
      <c r="L107" s="86">
        <f>K109/G109</f>
        <v>1.0212160571007676</v>
      </c>
    </row>
    <row r="108" spans="1:12" ht="12.75">
      <c r="A108" s="91"/>
      <c r="B108" s="94"/>
      <c r="C108" s="32" t="s">
        <v>70</v>
      </c>
      <c r="D108" s="32" t="s">
        <v>8</v>
      </c>
      <c r="E108" s="33">
        <v>1</v>
      </c>
      <c r="F108" s="34">
        <v>1597350</v>
      </c>
      <c r="G108" s="34">
        <f>F108/I108</f>
        <v>1576273.02482997</v>
      </c>
      <c r="H108" s="35">
        <f>G108/G109</f>
        <v>0.980549596765175</v>
      </c>
      <c r="I108" s="36">
        <f>(F112+F116)/(G112+G116)</f>
        <v>1.013371398760252</v>
      </c>
      <c r="J108" s="33">
        <f>E108*I108</f>
        <v>1.013371398760252</v>
      </c>
      <c r="K108" s="37">
        <f>G108*J108</f>
        <v>1597350</v>
      </c>
      <c r="L108" s="87"/>
    </row>
    <row r="109" spans="1:12" ht="12.75">
      <c r="A109" s="91"/>
      <c r="B109" s="94"/>
      <c r="C109" s="32"/>
      <c r="D109" s="32"/>
      <c r="E109" s="33"/>
      <c r="F109" s="38">
        <f>SUM(F107:F108)</f>
        <v>1641646</v>
      </c>
      <c r="G109" s="38">
        <f>SUM(G107:G108)</f>
        <v>1607540.3325136043</v>
      </c>
      <c r="H109" s="39">
        <f>SUM(H107:H108)</f>
        <v>0.9999999999999999</v>
      </c>
      <c r="I109" s="40"/>
      <c r="J109" s="41"/>
      <c r="K109" s="42">
        <f>SUM(K107:K108)</f>
        <v>1641646</v>
      </c>
      <c r="L109" s="87"/>
    </row>
    <row r="110" spans="1:12" ht="12.75">
      <c r="A110" s="91"/>
      <c r="B110" s="43"/>
      <c r="C110" s="44"/>
      <c r="D110" s="44"/>
      <c r="E110" s="45"/>
      <c r="F110" s="46"/>
      <c r="G110" s="46"/>
      <c r="H110" s="47" t="s">
        <v>348</v>
      </c>
      <c r="I110" s="48"/>
      <c r="J110" s="45"/>
      <c r="K110" s="49"/>
      <c r="L110" s="50"/>
    </row>
    <row r="111" spans="1:12" ht="12.75">
      <c r="A111" s="91"/>
      <c r="B111" s="94" t="s">
        <v>146</v>
      </c>
      <c r="C111" s="32" t="s">
        <v>67</v>
      </c>
      <c r="D111" s="32" t="s">
        <v>8</v>
      </c>
      <c r="E111" s="33">
        <v>1</v>
      </c>
      <c r="F111" s="34">
        <v>97103</v>
      </c>
      <c r="G111" s="34">
        <v>68014</v>
      </c>
      <c r="H111" s="35">
        <f>G111/G113</f>
        <v>0.1323420103283352</v>
      </c>
      <c r="I111" s="36">
        <f>F111/G111</f>
        <v>1.427691357661658</v>
      </c>
      <c r="J111" s="33">
        <f>E111*I111</f>
        <v>1.427691357661658</v>
      </c>
      <c r="K111" s="37">
        <f>G111*J111</f>
        <v>97103</v>
      </c>
      <c r="L111" s="87">
        <f>K113/G113</f>
        <v>1.0731136389285616</v>
      </c>
    </row>
    <row r="112" spans="1:12" ht="12.75">
      <c r="A112" s="91"/>
      <c r="B112" s="94"/>
      <c r="C112" s="32" t="s">
        <v>70</v>
      </c>
      <c r="D112" s="32" t="s">
        <v>8</v>
      </c>
      <c r="E112" s="33">
        <v>1</v>
      </c>
      <c r="F112" s="34">
        <v>454398</v>
      </c>
      <c r="G112" s="34">
        <v>445912</v>
      </c>
      <c r="H112" s="35">
        <f>G112/G113</f>
        <v>0.8676579896716647</v>
      </c>
      <c r="I112" s="36">
        <f>F112/G112</f>
        <v>1.0190306607581765</v>
      </c>
      <c r="J112" s="33">
        <f>E112*I112</f>
        <v>1.0190306607581765</v>
      </c>
      <c r="K112" s="37">
        <f>G112*J112</f>
        <v>454398</v>
      </c>
      <c r="L112" s="87"/>
    </row>
    <row r="113" spans="1:12" ht="12.75">
      <c r="A113" s="91"/>
      <c r="B113" s="94"/>
      <c r="C113" s="32"/>
      <c r="D113" s="32"/>
      <c r="E113" s="33"/>
      <c r="F113" s="38">
        <f>SUM(F111:F112)</f>
        <v>551501</v>
      </c>
      <c r="G113" s="38">
        <f>SUM(G111:G112)</f>
        <v>513926</v>
      </c>
      <c r="H113" s="39">
        <f>SUM(H111:H112)</f>
        <v>1</v>
      </c>
      <c r="I113" s="40"/>
      <c r="J113" s="41"/>
      <c r="K113" s="42">
        <f>SUM(K111:K112)</f>
        <v>551501</v>
      </c>
      <c r="L113" s="87"/>
    </row>
    <row r="114" spans="1:12" ht="12.75">
      <c r="A114" s="91"/>
      <c r="B114" s="43"/>
      <c r="C114" s="44"/>
      <c r="D114" s="44"/>
      <c r="E114" s="45"/>
      <c r="F114" s="46"/>
      <c r="G114" s="46"/>
      <c r="H114" s="47" t="s">
        <v>348</v>
      </c>
      <c r="I114" s="48"/>
      <c r="J114" s="45"/>
      <c r="K114" s="49"/>
      <c r="L114" s="50"/>
    </row>
    <row r="115" spans="1:12" ht="12.75">
      <c r="A115" s="91"/>
      <c r="B115" s="94" t="s">
        <v>349</v>
      </c>
      <c r="C115" s="32" t="s">
        <v>67</v>
      </c>
      <c r="D115" s="32" t="s">
        <v>8</v>
      </c>
      <c r="E115" s="33">
        <v>1</v>
      </c>
      <c r="F115" s="34">
        <v>62535</v>
      </c>
      <c r="G115" s="34">
        <v>44670</v>
      </c>
      <c r="H115" s="35">
        <f>G115/G117</f>
        <v>0.12351550510845972</v>
      </c>
      <c r="I115" s="36">
        <f>F115/G115</f>
        <v>1.3999328408327736</v>
      </c>
      <c r="J115" s="33">
        <f>E115*I115</f>
        <v>1.3999328408327736</v>
      </c>
      <c r="K115" s="37">
        <f>G115*J115</f>
        <v>62534.99999999999</v>
      </c>
      <c r="L115" s="87">
        <f>K117/G117</f>
        <v>1.0541399952993875</v>
      </c>
    </row>
    <row r="116" spans="1:12" ht="12.75">
      <c r="A116" s="91"/>
      <c r="B116" s="94"/>
      <c r="C116" s="32" t="s">
        <v>70</v>
      </c>
      <c r="D116" s="32" t="s">
        <v>8</v>
      </c>
      <c r="E116" s="33">
        <v>1</v>
      </c>
      <c r="F116" s="34">
        <v>318700</v>
      </c>
      <c r="G116" s="34">
        <v>316985</v>
      </c>
      <c r="H116" s="35">
        <f>G116/G117</f>
        <v>0.8764844948915402</v>
      </c>
      <c r="I116" s="36">
        <f>F116/G116</f>
        <v>1.005410350647507</v>
      </c>
      <c r="J116" s="33">
        <f>E116*I116</f>
        <v>1.005410350647507</v>
      </c>
      <c r="K116" s="37">
        <f>G116*J116</f>
        <v>318700</v>
      </c>
      <c r="L116" s="87"/>
    </row>
    <row r="117" spans="1:12" ht="12.75">
      <c r="A117" s="91"/>
      <c r="B117" s="94"/>
      <c r="C117" s="32"/>
      <c r="D117" s="32"/>
      <c r="E117" s="33"/>
      <c r="F117" s="38">
        <f>SUM(F115:F116)</f>
        <v>381235</v>
      </c>
      <c r="G117" s="38">
        <f>SUM(G115:G116)</f>
        <v>361655</v>
      </c>
      <c r="H117" s="39">
        <f>SUM(H115:H116)</f>
        <v>1</v>
      </c>
      <c r="I117" s="40"/>
      <c r="J117" s="41"/>
      <c r="K117" s="42">
        <f>SUM(K115:K116)</f>
        <v>381235</v>
      </c>
      <c r="L117" s="87"/>
    </row>
    <row r="118" spans="1:12" ht="12.75">
      <c r="A118" s="91"/>
      <c r="B118" s="43"/>
      <c r="C118" s="44"/>
      <c r="D118" s="44"/>
      <c r="E118" s="45"/>
      <c r="F118" s="46"/>
      <c r="G118" s="46"/>
      <c r="H118" s="47" t="s">
        <v>348</v>
      </c>
      <c r="I118" s="48"/>
      <c r="J118" s="45"/>
      <c r="K118" s="49"/>
      <c r="L118" s="50"/>
    </row>
    <row r="119" spans="1:12" ht="12.75">
      <c r="A119" s="91"/>
      <c r="B119" s="94" t="s">
        <v>350</v>
      </c>
      <c r="C119" s="32" t="str">
        <f>C115</f>
        <v>10 MG     </v>
      </c>
      <c r="D119" s="32" t="str">
        <f>D115</f>
        <v>CAPSULE   </v>
      </c>
      <c r="E119" s="33">
        <f>(E107*(F107/F119))+(E111*(F111/F119))+(E115*(F115/F119))</f>
        <v>1</v>
      </c>
      <c r="F119" s="34">
        <f>F107+F111+F115</f>
        <v>203934</v>
      </c>
      <c r="G119" s="34">
        <f>G107+G111+G115</f>
        <v>143951.30768363422</v>
      </c>
      <c r="H119" s="35">
        <f>G119/G121</f>
        <v>0.05797191856827865</v>
      </c>
      <c r="I119" s="36">
        <f>F119/G119</f>
        <v>1.4166873735401655</v>
      </c>
      <c r="J119" s="33">
        <f>E119*I119</f>
        <v>1.4166873735401655</v>
      </c>
      <c r="K119" s="37">
        <f>G119*J119</f>
        <v>203934</v>
      </c>
      <c r="L119" s="87">
        <f>K121/G121</f>
        <v>1.036752399607479</v>
      </c>
    </row>
    <row r="120" spans="1:12" ht="12.75">
      <c r="A120" s="91"/>
      <c r="B120" s="94"/>
      <c r="C120" s="32" t="str">
        <f>C116</f>
        <v>20 MG     </v>
      </c>
      <c r="D120" s="32" t="str">
        <f>D116</f>
        <v>CAPSULE   </v>
      </c>
      <c r="E120" s="33">
        <f>(E108*(F108/F120))+(E112*(F112/F120))+(E116*(F116/F120))</f>
        <v>0.9999999999999999</v>
      </c>
      <c r="F120" s="34">
        <f>F108+F112+F116</f>
        <v>2370448</v>
      </c>
      <c r="G120" s="34">
        <f>G108+G112+G116</f>
        <v>2339170.0248299697</v>
      </c>
      <c r="H120" s="35">
        <f>G120/G121</f>
        <v>0.9420280814317213</v>
      </c>
      <c r="I120" s="36">
        <f>F120/G120</f>
        <v>1.0133713987602522</v>
      </c>
      <c r="J120" s="33">
        <f>E120*I120</f>
        <v>1.013371398760252</v>
      </c>
      <c r="K120" s="37">
        <f>G120*J120</f>
        <v>2370447.9999999995</v>
      </c>
      <c r="L120" s="87"/>
    </row>
    <row r="121" spans="1:12" ht="13.5" thickBot="1">
      <c r="A121" s="92"/>
      <c r="B121" s="95"/>
      <c r="C121" s="51"/>
      <c r="D121" s="51"/>
      <c r="E121" s="52"/>
      <c r="F121" s="53">
        <f>SUM(F119:F120)</f>
        <v>2574382</v>
      </c>
      <c r="G121" s="53">
        <f>SUM(G119:G120)</f>
        <v>2483121.332513604</v>
      </c>
      <c r="H121" s="54">
        <f>SUM(H119:H120)</f>
        <v>1</v>
      </c>
      <c r="I121" s="55" t="s">
        <v>348</v>
      </c>
      <c r="J121" s="56"/>
      <c r="K121" s="57">
        <f>SUM(K119:K120)</f>
        <v>2574381.9999999995</v>
      </c>
      <c r="L121" s="89"/>
    </row>
    <row r="122" spans="1:12" ht="14.25" thickBot="1" thickTop="1">
      <c r="A122" s="68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5"/>
    </row>
    <row r="123" spans="1:12" ht="13.5" thickTop="1">
      <c r="A123" s="90" t="s">
        <v>85</v>
      </c>
      <c r="B123" s="84" t="s">
        <v>4</v>
      </c>
      <c r="C123" s="26" t="s">
        <v>67</v>
      </c>
      <c r="D123" s="26" t="s">
        <v>15</v>
      </c>
      <c r="E123" s="27">
        <v>1</v>
      </c>
      <c r="F123" s="28">
        <v>122687</v>
      </c>
      <c r="G123" s="28">
        <f>F123/I123</f>
        <v>57936.81853547057</v>
      </c>
      <c r="H123" s="29">
        <f>G123/G124</f>
        <v>1</v>
      </c>
      <c r="I123" s="30">
        <f>(F126+F129)/(G126+G129)</f>
        <v>2.117599880374645</v>
      </c>
      <c r="J123" s="27">
        <f>E123*I123</f>
        <v>2.117599880374645</v>
      </c>
      <c r="K123" s="31">
        <f>G123*J123</f>
        <v>122687</v>
      </c>
      <c r="L123" s="86">
        <f>K124/G124</f>
        <v>2.117599880374645</v>
      </c>
    </row>
    <row r="124" spans="1:12" ht="12.75">
      <c r="A124" s="91"/>
      <c r="B124" s="85"/>
      <c r="C124" s="32"/>
      <c r="D124" s="32"/>
      <c r="E124" s="33"/>
      <c r="F124" s="38">
        <f>SUM(F123)</f>
        <v>122687</v>
      </c>
      <c r="G124" s="38">
        <f>SUM(G123:G123)</f>
        <v>57936.81853547057</v>
      </c>
      <c r="H124" s="39">
        <f>SUM(H123:H123)</f>
        <v>1</v>
      </c>
      <c r="I124" s="40"/>
      <c r="J124" s="41"/>
      <c r="K124" s="42">
        <f>SUM(K123:K123)</f>
        <v>122687</v>
      </c>
      <c r="L124" s="87"/>
    </row>
    <row r="125" spans="1:12" ht="12.75">
      <c r="A125" s="91"/>
      <c r="B125" s="43"/>
      <c r="C125" s="44"/>
      <c r="D125" s="44"/>
      <c r="E125" s="45"/>
      <c r="F125" s="46"/>
      <c r="G125" s="46"/>
      <c r="H125" s="47" t="s">
        <v>348</v>
      </c>
      <c r="I125" s="48"/>
      <c r="J125" s="45"/>
      <c r="K125" s="49"/>
      <c r="L125" s="50"/>
    </row>
    <row r="126" spans="1:12" ht="12.75">
      <c r="A126" s="91"/>
      <c r="B126" s="85" t="s">
        <v>146</v>
      </c>
      <c r="C126" s="32" t="s">
        <v>67</v>
      </c>
      <c r="D126" s="32" t="s">
        <v>15</v>
      </c>
      <c r="E126" s="33">
        <v>1</v>
      </c>
      <c r="F126" s="34">
        <v>463837</v>
      </c>
      <c r="G126" s="34">
        <v>216445</v>
      </c>
      <c r="H126" s="35">
        <f>G126/G127</f>
        <v>1</v>
      </c>
      <c r="I126" s="36">
        <f>F126/G126</f>
        <v>2.142978585783917</v>
      </c>
      <c r="J126" s="33">
        <f>E126*I126</f>
        <v>2.142978585783917</v>
      </c>
      <c r="K126" s="37">
        <f>G126*J126</f>
        <v>463836.99999999994</v>
      </c>
      <c r="L126" s="87">
        <f>K127/G127</f>
        <v>2.142978585783917</v>
      </c>
    </row>
    <row r="127" spans="1:12" ht="12.75">
      <c r="A127" s="91"/>
      <c r="B127" s="85"/>
      <c r="C127" s="32"/>
      <c r="D127" s="32"/>
      <c r="E127" s="33"/>
      <c r="F127" s="38">
        <f>SUM(F126)</f>
        <v>463837</v>
      </c>
      <c r="G127" s="38">
        <f>SUM(G126)</f>
        <v>216445</v>
      </c>
      <c r="H127" s="39">
        <f>SUM(H126:H126)</f>
        <v>1</v>
      </c>
      <c r="I127" s="40"/>
      <c r="J127" s="41"/>
      <c r="K127" s="42">
        <f>SUM(K126:K126)</f>
        <v>463836.99999999994</v>
      </c>
      <c r="L127" s="87"/>
    </row>
    <row r="128" spans="1:12" ht="12.75">
      <c r="A128" s="91"/>
      <c r="B128" s="43"/>
      <c r="C128" s="44"/>
      <c r="D128" s="44"/>
      <c r="E128" s="45"/>
      <c r="F128" s="46"/>
      <c r="G128" s="46"/>
      <c r="H128" s="47" t="s">
        <v>348</v>
      </c>
      <c r="I128" s="48"/>
      <c r="J128" s="45"/>
      <c r="K128" s="49"/>
      <c r="L128" s="50"/>
    </row>
    <row r="129" spans="1:12" ht="12.75">
      <c r="A129" s="91"/>
      <c r="B129" s="85" t="s">
        <v>349</v>
      </c>
      <c r="C129" s="32" t="s">
        <v>67</v>
      </c>
      <c r="D129" s="32" t="s">
        <v>15</v>
      </c>
      <c r="E129" s="33">
        <v>1</v>
      </c>
      <c r="F129" s="34">
        <v>3494</v>
      </c>
      <c r="G129" s="34">
        <v>4244</v>
      </c>
      <c r="H129" s="35">
        <f>G129/G130</f>
        <v>1</v>
      </c>
      <c r="I129" s="36">
        <f>F129/G129</f>
        <v>0.8232799245994344</v>
      </c>
      <c r="J129" s="33">
        <f>E129*I129</f>
        <v>0.8232799245994344</v>
      </c>
      <c r="K129" s="37">
        <f>G129*J129</f>
        <v>3494</v>
      </c>
      <c r="L129" s="87">
        <f>K130/G130</f>
        <v>0.8232799245994344</v>
      </c>
    </row>
    <row r="130" spans="1:12" ht="12.75">
      <c r="A130" s="91"/>
      <c r="B130" s="85"/>
      <c r="C130" s="32"/>
      <c r="D130" s="32"/>
      <c r="E130" s="33"/>
      <c r="F130" s="38">
        <f>SUM(F129)</f>
        <v>3494</v>
      </c>
      <c r="G130" s="38">
        <f>SUM(G129)</f>
        <v>4244</v>
      </c>
      <c r="H130" s="39">
        <f>SUM(H129:H129)</f>
        <v>1</v>
      </c>
      <c r="I130" s="40"/>
      <c r="J130" s="41"/>
      <c r="K130" s="42">
        <f>SUM(K129:K129)</f>
        <v>3494</v>
      </c>
      <c r="L130" s="87"/>
    </row>
    <row r="131" spans="1:12" ht="12.75">
      <c r="A131" s="91"/>
      <c r="B131" s="43"/>
      <c r="C131" s="44"/>
      <c r="D131" s="44"/>
      <c r="E131" s="45"/>
      <c r="F131" s="46"/>
      <c r="G131" s="46"/>
      <c r="H131" s="47" t="s">
        <v>348</v>
      </c>
      <c r="I131" s="48"/>
      <c r="J131" s="45"/>
      <c r="K131" s="49"/>
      <c r="L131" s="50"/>
    </row>
    <row r="132" spans="1:12" ht="12.75">
      <c r="A132" s="91"/>
      <c r="B132" s="85" t="s">
        <v>350</v>
      </c>
      <c r="C132" s="32" t="str">
        <f>C129</f>
        <v>10 MG     </v>
      </c>
      <c r="D132" s="32" t="str">
        <f>D129</f>
        <v>TABLET    </v>
      </c>
      <c r="E132" s="33">
        <f>(E123*(F123/F132))+(E126*(F126/F132))+(E129*(F129/F132))</f>
        <v>1</v>
      </c>
      <c r="F132" s="34">
        <f>F123+F126+F129</f>
        <v>590018</v>
      </c>
      <c r="G132" s="34">
        <f>G123+G126+G129</f>
        <v>278625.8185354706</v>
      </c>
      <c r="H132" s="35">
        <f>G132/G133</f>
        <v>1</v>
      </c>
      <c r="I132" s="36">
        <f>F132/G132</f>
        <v>2.117599880374645</v>
      </c>
      <c r="J132" s="33">
        <f>E132*I132</f>
        <v>2.117599880374645</v>
      </c>
      <c r="K132" s="37">
        <f>G132*J132</f>
        <v>590018</v>
      </c>
      <c r="L132" s="87">
        <f>K133/G133</f>
        <v>2.117599880374645</v>
      </c>
    </row>
    <row r="133" spans="1:12" ht="13.5" thickBot="1">
      <c r="A133" s="92"/>
      <c r="B133" s="88"/>
      <c r="C133" s="51"/>
      <c r="D133" s="51"/>
      <c r="E133" s="52"/>
      <c r="F133" s="53">
        <f>SUM(F132:F132)</f>
        <v>590018</v>
      </c>
      <c r="G133" s="53">
        <f>SUM(G132:G132)</f>
        <v>278625.8185354706</v>
      </c>
      <c r="H133" s="54">
        <f>SUM(H132:H132)</f>
        <v>1</v>
      </c>
      <c r="I133" s="55" t="s">
        <v>348</v>
      </c>
      <c r="J133" s="56"/>
      <c r="K133" s="57">
        <f>SUM(K132:K132)</f>
        <v>590018</v>
      </c>
      <c r="L133" s="89"/>
    </row>
    <row r="134" spans="1:12" ht="14.25" thickBot="1" thickTop="1">
      <c r="A134" s="70"/>
      <c r="B134" s="71"/>
      <c r="C134" s="72"/>
      <c r="D134" s="72"/>
      <c r="E134" s="73"/>
      <c r="F134" s="74"/>
      <c r="G134" s="74"/>
      <c r="H134" s="75"/>
      <c r="I134" s="76"/>
      <c r="J134" s="77"/>
      <c r="K134" s="78"/>
      <c r="L134" s="79"/>
    </row>
    <row r="135" spans="1:12" ht="13.5" thickTop="1">
      <c r="A135" s="90" t="s">
        <v>85</v>
      </c>
      <c r="B135" s="84" t="s">
        <v>4</v>
      </c>
      <c r="C135" s="26" t="s">
        <v>139</v>
      </c>
      <c r="D135" s="26" t="s">
        <v>140</v>
      </c>
      <c r="E135" s="27">
        <v>1</v>
      </c>
      <c r="F135" s="28">
        <v>1009.7</v>
      </c>
      <c r="G135" s="28">
        <f>F135/I135</f>
        <v>2586.9183932503192</v>
      </c>
      <c r="H135" s="29">
        <f>G135/G136</f>
        <v>1</v>
      </c>
      <c r="I135" s="30">
        <f>(F138+F141)/(G138+G141)</f>
        <v>0.390309954359004</v>
      </c>
      <c r="J135" s="27">
        <f>E135*I135</f>
        <v>0.390309954359004</v>
      </c>
      <c r="K135" s="31">
        <f>G135*J135</f>
        <v>1009.7</v>
      </c>
      <c r="L135" s="86">
        <f>K136/G136</f>
        <v>0.390309954359004</v>
      </c>
    </row>
    <row r="136" spans="1:12" ht="12.75">
      <c r="A136" s="91"/>
      <c r="B136" s="85"/>
      <c r="C136" s="32"/>
      <c r="D136" s="32"/>
      <c r="E136" s="33"/>
      <c r="F136" s="38">
        <f>SUM(F135)</f>
        <v>1009.7</v>
      </c>
      <c r="G136" s="38">
        <f>SUM(G135:G135)</f>
        <v>2586.9183932503192</v>
      </c>
      <c r="H136" s="39">
        <f>SUM(H135:H135)</f>
        <v>1</v>
      </c>
      <c r="I136" s="40"/>
      <c r="J136" s="41"/>
      <c r="K136" s="42">
        <f>SUM(K135:K135)</f>
        <v>1009.7</v>
      </c>
      <c r="L136" s="87"/>
    </row>
    <row r="137" spans="1:12" ht="12.75">
      <c r="A137" s="91"/>
      <c r="B137" s="43"/>
      <c r="C137" s="44"/>
      <c r="D137" s="44"/>
      <c r="E137" s="45"/>
      <c r="F137" s="46"/>
      <c r="G137" s="46"/>
      <c r="H137" s="47" t="s">
        <v>348</v>
      </c>
      <c r="I137" s="48"/>
      <c r="J137" s="45"/>
      <c r="K137" s="49"/>
      <c r="L137" s="50"/>
    </row>
    <row r="138" spans="1:12" ht="12.75">
      <c r="A138" s="91"/>
      <c r="B138" s="85" t="s">
        <v>146</v>
      </c>
      <c r="C138" s="32" t="s">
        <v>139</v>
      </c>
      <c r="D138" s="32" t="s">
        <v>140</v>
      </c>
      <c r="E138" s="33">
        <v>1</v>
      </c>
      <c r="F138" s="34">
        <v>13201.75</v>
      </c>
      <c r="G138" s="34">
        <v>33683</v>
      </c>
      <c r="H138" s="35">
        <f>G138/G139</f>
        <v>1</v>
      </c>
      <c r="I138" s="36">
        <f>F138/G138</f>
        <v>0.3919410385060713</v>
      </c>
      <c r="J138" s="33">
        <f>E138*I138</f>
        <v>0.3919410385060713</v>
      </c>
      <c r="K138" s="37">
        <f>G138*J138</f>
        <v>13201.75</v>
      </c>
      <c r="L138" s="87">
        <f>K139/G139</f>
        <v>0.3919410385060713</v>
      </c>
    </row>
    <row r="139" spans="1:12" ht="12.75">
      <c r="A139" s="91"/>
      <c r="B139" s="85"/>
      <c r="C139" s="32"/>
      <c r="D139" s="32"/>
      <c r="E139" s="33"/>
      <c r="F139" s="38">
        <f>SUM(F138)</f>
        <v>13201.75</v>
      </c>
      <c r="G139" s="38">
        <f>SUM(G138)</f>
        <v>33683</v>
      </c>
      <c r="H139" s="39">
        <f>SUM(H138:H138)</f>
        <v>1</v>
      </c>
      <c r="I139" s="40"/>
      <c r="J139" s="41"/>
      <c r="K139" s="42">
        <f>SUM(K138:K138)</f>
        <v>13201.75</v>
      </c>
      <c r="L139" s="87"/>
    </row>
    <row r="140" spans="1:12" ht="12.75">
      <c r="A140" s="91"/>
      <c r="B140" s="43"/>
      <c r="C140" s="44"/>
      <c r="D140" s="44"/>
      <c r="E140" s="45"/>
      <c r="F140" s="46"/>
      <c r="G140" s="46"/>
      <c r="H140" s="47" t="s">
        <v>348</v>
      </c>
      <c r="I140" s="48"/>
      <c r="J140" s="45"/>
      <c r="K140" s="49"/>
      <c r="L140" s="50"/>
    </row>
    <row r="141" spans="1:12" ht="12.75">
      <c r="A141" s="91"/>
      <c r="B141" s="85" t="s">
        <v>349</v>
      </c>
      <c r="C141" s="32" t="s">
        <v>139</v>
      </c>
      <c r="D141" s="32" t="s">
        <v>140</v>
      </c>
      <c r="E141" s="33">
        <v>1</v>
      </c>
      <c r="F141" s="34">
        <v>310</v>
      </c>
      <c r="G141" s="34">
        <v>935</v>
      </c>
      <c r="H141" s="35">
        <f>G141/G142</f>
        <v>1</v>
      </c>
      <c r="I141" s="36">
        <f>F141/G141</f>
        <v>0.3315508021390374</v>
      </c>
      <c r="J141" s="33">
        <f>E141*I141</f>
        <v>0.3315508021390374</v>
      </c>
      <c r="K141" s="37">
        <f>G141*J141</f>
        <v>310</v>
      </c>
      <c r="L141" s="87">
        <f>K142/G142</f>
        <v>0.3315508021390374</v>
      </c>
    </row>
    <row r="142" spans="1:12" ht="12.75">
      <c r="A142" s="91"/>
      <c r="B142" s="85"/>
      <c r="C142" s="32"/>
      <c r="D142" s="32"/>
      <c r="E142" s="33"/>
      <c r="F142" s="38">
        <f>SUM(F141)</f>
        <v>310</v>
      </c>
      <c r="G142" s="38">
        <f>SUM(G141)</f>
        <v>935</v>
      </c>
      <c r="H142" s="39">
        <f>SUM(H141:H141)</f>
        <v>1</v>
      </c>
      <c r="I142" s="40"/>
      <c r="J142" s="41"/>
      <c r="K142" s="42">
        <f>SUM(K141:K141)</f>
        <v>310</v>
      </c>
      <c r="L142" s="87"/>
    </row>
    <row r="143" spans="1:12" ht="12.75">
      <c r="A143" s="91"/>
      <c r="B143" s="43"/>
      <c r="C143" s="44"/>
      <c r="D143" s="44"/>
      <c r="E143" s="45"/>
      <c r="F143" s="46"/>
      <c r="G143" s="46"/>
      <c r="H143" s="47" t="s">
        <v>348</v>
      </c>
      <c r="I143" s="48"/>
      <c r="J143" s="45"/>
      <c r="K143" s="49"/>
      <c r="L143" s="50"/>
    </row>
    <row r="144" spans="1:12" ht="12.75">
      <c r="A144" s="91"/>
      <c r="B144" s="85" t="s">
        <v>350</v>
      </c>
      <c r="C144" s="32" t="str">
        <f>C141</f>
        <v>15.75 MG  </v>
      </c>
      <c r="D144" s="32" t="str">
        <f>D141</f>
        <v>SPRAY     </v>
      </c>
      <c r="E144" s="33">
        <f>(E135*(F135/F144))+(E138*(F138/F144))+(E141*(F141/F144))</f>
        <v>0.9999999999999999</v>
      </c>
      <c r="F144" s="34">
        <f>F135+F138+F141</f>
        <v>14521.45</v>
      </c>
      <c r="G144" s="34">
        <f>G135+G138+G141</f>
        <v>37204.91839325032</v>
      </c>
      <c r="H144" s="35">
        <f>G144/G145</f>
        <v>1</v>
      </c>
      <c r="I144" s="36">
        <f>F144/G144</f>
        <v>0.39030995435900395</v>
      </c>
      <c r="J144" s="33">
        <f>E144*I144</f>
        <v>0.3903099543590039</v>
      </c>
      <c r="K144" s="37">
        <f>G144*J144</f>
        <v>14521.449999999997</v>
      </c>
      <c r="L144" s="87">
        <f>K145/G145</f>
        <v>0.3903099543590039</v>
      </c>
    </row>
    <row r="145" spans="1:12" ht="13.5" thickBot="1">
      <c r="A145" s="92"/>
      <c r="B145" s="88"/>
      <c r="C145" s="51"/>
      <c r="D145" s="51"/>
      <c r="E145" s="52"/>
      <c r="F145" s="53">
        <f>SUM(F144:F144)</f>
        <v>14521.45</v>
      </c>
      <c r="G145" s="53">
        <f>SUM(G144:G144)</f>
        <v>37204.91839325032</v>
      </c>
      <c r="H145" s="54">
        <f>SUM(H144:H144)</f>
        <v>1</v>
      </c>
      <c r="I145" s="55" t="s">
        <v>348</v>
      </c>
      <c r="J145" s="56"/>
      <c r="K145" s="57">
        <f>SUM(K144:K144)</f>
        <v>14521.449999999997</v>
      </c>
      <c r="L145" s="89"/>
    </row>
    <row r="146" spans="1:12" ht="14.25" thickBot="1" thickTop="1">
      <c r="A146" s="66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5"/>
    </row>
    <row r="147" spans="1:12" ht="13.5" thickTop="1">
      <c r="A147" s="90" t="s">
        <v>58</v>
      </c>
      <c r="B147" s="93" t="s">
        <v>4</v>
      </c>
      <c r="C147" s="26" t="s">
        <v>27</v>
      </c>
      <c r="D147" s="26" t="s">
        <v>15</v>
      </c>
      <c r="E147" s="27">
        <v>1</v>
      </c>
      <c r="F147" s="28">
        <v>0.0001</v>
      </c>
      <c r="G147" s="28">
        <v>0.0001</v>
      </c>
      <c r="H147" s="29">
        <f>G147/G149</f>
        <v>1.2478391521029391E-08</v>
      </c>
      <c r="I147" s="30">
        <f>F147/G147</f>
        <v>1</v>
      </c>
      <c r="J147" s="27">
        <f>E147*I147</f>
        <v>1</v>
      </c>
      <c r="K147" s="31">
        <f>G147*J147</f>
        <v>0.0001</v>
      </c>
      <c r="L147" s="86">
        <f>K149/G149</f>
        <v>2.103482471178316</v>
      </c>
    </row>
    <row r="148" spans="1:12" ht="12.75">
      <c r="A148" s="91"/>
      <c r="B148" s="94"/>
      <c r="C148" s="32" t="s">
        <v>59</v>
      </c>
      <c r="D148" s="32" t="s">
        <v>15</v>
      </c>
      <c r="E148" s="33">
        <v>1</v>
      </c>
      <c r="F148" s="34">
        <v>16857</v>
      </c>
      <c r="G148" s="34">
        <f>F148/I148</f>
        <v>8013.853274569435</v>
      </c>
      <c r="H148" s="35">
        <f>G148/G149</f>
        <v>0.9999999875216085</v>
      </c>
      <c r="I148" s="36">
        <f>(F152+F156)/(G152+G156)</f>
        <v>2.1034824849480023</v>
      </c>
      <c r="J148" s="33">
        <f>E148*I148</f>
        <v>2.1034824849480023</v>
      </c>
      <c r="K148" s="37">
        <f>G148*J148</f>
        <v>16857</v>
      </c>
      <c r="L148" s="87"/>
    </row>
    <row r="149" spans="1:12" ht="12.75">
      <c r="A149" s="91"/>
      <c r="B149" s="94"/>
      <c r="C149" s="32"/>
      <c r="D149" s="32"/>
      <c r="E149" s="33"/>
      <c r="F149" s="38">
        <f>SUM(F147:F148)</f>
        <v>16857.0001</v>
      </c>
      <c r="G149" s="38">
        <f>SUM(G147:G148)</f>
        <v>8013.853374569435</v>
      </c>
      <c r="H149" s="39">
        <f>SUM(H147:H148)</f>
        <v>1</v>
      </c>
      <c r="I149" s="40"/>
      <c r="J149" s="41"/>
      <c r="K149" s="42">
        <f>SUM(K147:K148)</f>
        <v>16857.0001</v>
      </c>
      <c r="L149" s="87"/>
    </row>
    <row r="150" spans="1:12" ht="12.75">
      <c r="A150" s="91"/>
      <c r="B150" s="43"/>
      <c r="C150" s="44"/>
      <c r="D150" s="44"/>
      <c r="E150" s="45"/>
      <c r="F150" s="46"/>
      <c r="G150" s="46"/>
      <c r="H150" s="47" t="s">
        <v>348</v>
      </c>
      <c r="I150" s="48"/>
      <c r="J150" s="45"/>
      <c r="K150" s="49"/>
      <c r="L150" s="50"/>
    </row>
    <row r="151" spans="1:12" ht="12.75">
      <c r="A151" s="91"/>
      <c r="B151" s="94" t="s">
        <v>146</v>
      </c>
      <c r="C151" s="32" t="s">
        <v>27</v>
      </c>
      <c r="D151" s="32" t="s">
        <v>15</v>
      </c>
      <c r="E151" s="33">
        <v>1</v>
      </c>
      <c r="F151" s="34">
        <v>5435</v>
      </c>
      <c r="G151" s="34">
        <v>2223</v>
      </c>
      <c r="H151" s="35">
        <f>G151/G153</f>
        <v>0.04046747856479711</v>
      </c>
      <c r="I151" s="36">
        <f>F151/G151</f>
        <v>2.44489428699955</v>
      </c>
      <c r="J151" s="33">
        <f>E151*I151</f>
        <v>2.44489428699955</v>
      </c>
      <c r="K151" s="37">
        <f>G151*J151</f>
        <v>5435</v>
      </c>
      <c r="L151" s="87">
        <f>K153/G153</f>
        <v>2.1313418163945173</v>
      </c>
    </row>
    <row r="152" spans="1:12" ht="12.75">
      <c r="A152" s="91"/>
      <c r="B152" s="94"/>
      <c r="C152" s="32" t="s">
        <v>59</v>
      </c>
      <c r="D152" s="32" t="s">
        <v>15</v>
      </c>
      <c r="E152" s="33">
        <v>1</v>
      </c>
      <c r="F152" s="34">
        <v>111646</v>
      </c>
      <c r="G152" s="34">
        <v>52710</v>
      </c>
      <c r="H152" s="35">
        <f>G152/G153</f>
        <v>0.9595325214352028</v>
      </c>
      <c r="I152" s="36">
        <f>F152/G152</f>
        <v>2.1181180041737813</v>
      </c>
      <c r="J152" s="33">
        <f>E152*I152</f>
        <v>2.1181180041737813</v>
      </c>
      <c r="K152" s="37">
        <f>G152*J152</f>
        <v>111646.00000000001</v>
      </c>
      <c r="L152" s="87"/>
    </row>
    <row r="153" spans="1:12" ht="12.75">
      <c r="A153" s="91"/>
      <c r="B153" s="94"/>
      <c r="C153" s="32"/>
      <c r="D153" s="32"/>
      <c r="E153" s="33"/>
      <c r="F153" s="38">
        <f>SUM(F151:F152)</f>
        <v>117081</v>
      </c>
      <c r="G153" s="38">
        <f>SUM(G151:G152)</f>
        <v>54933</v>
      </c>
      <c r="H153" s="39">
        <f>SUM(H151:H152)</f>
        <v>1</v>
      </c>
      <c r="I153" s="40"/>
      <c r="J153" s="41"/>
      <c r="K153" s="42">
        <f>SUM(K151:K152)</f>
        <v>117081.00000000001</v>
      </c>
      <c r="L153" s="87"/>
    </row>
    <row r="154" spans="1:12" ht="12.75">
      <c r="A154" s="91"/>
      <c r="B154" s="43"/>
      <c r="C154" s="44"/>
      <c r="D154" s="44"/>
      <c r="E154" s="45"/>
      <c r="F154" s="46"/>
      <c r="G154" s="46"/>
      <c r="H154" s="47" t="s">
        <v>348</v>
      </c>
      <c r="I154" s="48"/>
      <c r="J154" s="45"/>
      <c r="K154" s="49"/>
      <c r="L154" s="50"/>
    </row>
    <row r="155" spans="1:12" ht="12.75">
      <c r="A155" s="91"/>
      <c r="B155" s="94" t="s">
        <v>349</v>
      </c>
      <c r="C155" s="32" t="s">
        <v>27</v>
      </c>
      <c r="D155" s="32" t="s">
        <v>15</v>
      </c>
      <c r="E155" s="33">
        <v>1</v>
      </c>
      <c r="F155" s="34">
        <v>3150</v>
      </c>
      <c r="G155" s="34">
        <v>1590</v>
      </c>
      <c r="H155" s="35">
        <f>G155/G157</f>
        <v>0.04347112860892388</v>
      </c>
      <c r="I155" s="36">
        <f>F155/G155</f>
        <v>1.9811320754716981</v>
      </c>
      <c r="J155" s="33">
        <f>E155*I155</f>
        <v>1.9811320754716981</v>
      </c>
      <c r="K155" s="37">
        <f>G155*J155</f>
        <v>3150</v>
      </c>
      <c r="L155" s="87">
        <f>K157/G157</f>
        <v>2.0770723972003498</v>
      </c>
    </row>
    <row r="156" spans="1:12" ht="12.75">
      <c r="A156" s="91"/>
      <c r="B156" s="94"/>
      <c r="C156" s="32" t="s">
        <v>59</v>
      </c>
      <c r="D156" s="32" t="s">
        <v>15</v>
      </c>
      <c r="E156" s="33">
        <v>1</v>
      </c>
      <c r="F156" s="34">
        <v>72821</v>
      </c>
      <c r="G156" s="34">
        <v>34986</v>
      </c>
      <c r="H156" s="35">
        <f>G156/G157</f>
        <v>0.9565288713910761</v>
      </c>
      <c r="I156" s="36">
        <f>F156/G156</f>
        <v>2.0814325730292116</v>
      </c>
      <c r="J156" s="33">
        <f>E156*I156</f>
        <v>2.0814325730292116</v>
      </c>
      <c r="K156" s="37">
        <f>G156*J156</f>
        <v>72821</v>
      </c>
      <c r="L156" s="87"/>
    </row>
    <row r="157" spans="1:12" ht="12.75">
      <c r="A157" s="91"/>
      <c r="B157" s="94"/>
      <c r="C157" s="32"/>
      <c r="D157" s="32"/>
      <c r="E157" s="33"/>
      <c r="F157" s="38">
        <f>SUM(F155:F156)</f>
        <v>75971</v>
      </c>
      <c r="G157" s="38">
        <f>SUM(G155:G156)</f>
        <v>36576</v>
      </c>
      <c r="H157" s="39">
        <f>SUM(H155:H156)</f>
        <v>1</v>
      </c>
      <c r="I157" s="40"/>
      <c r="J157" s="41"/>
      <c r="K157" s="42">
        <f>SUM(K155:K156)</f>
        <v>75971</v>
      </c>
      <c r="L157" s="87"/>
    </row>
    <row r="158" spans="1:12" ht="12.75">
      <c r="A158" s="91"/>
      <c r="B158" s="43"/>
      <c r="C158" s="44"/>
      <c r="D158" s="44"/>
      <c r="E158" s="45"/>
      <c r="F158" s="46"/>
      <c r="G158" s="46"/>
      <c r="H158" s="47" t="s">
        <v>348</v>
      </c>
      <c r="I158" s="48"/>
      <c r="J158" s="45"/>
      <c r="K158" s="49"/>
      <c r="L158" s="50"/>
    </row>
    <row r="159" spans="1:12" ht="12.75">
      <c r="A159" s="91"/>
      <c r="B159" s="94" t="s">
        <v>350</v>
      </c>
      <c r="C159" s="32" t="str">
        <f>C155</f>
        <v>50 MG     </v>
      </c>
      <c r="D159" s="32" t="str">
        <f>D155</f>
        <v>TABLET    </v>
      </c>
      <c r="E159" s="33">
        <f>(E147*(F147/F159))+(E151*(F151/F159))+(E155*(F155/F159))</f>
        <v>0.9999999999999998</v>
      </c>
      <c r="F159" s="34">
        <f>F147+F151+F155</f>
        <v>8585.000100000001</v>
      </c>
      <c r="G159" s="34">
        <f>G147+G151+G155</f>
        <v>3813.0001</v>
      </c>
      <c r="H159" s="35">
        <f>G159/G161</f>
        <v>0.038312809276570804</v>
      </c>
      <c r="I159" s="36">
        <f>F159/G159</f>
        <v>2.2515079661288233</v>
      </c>
      <c r="J159" s="33">
        <f>E159*I159</f>
        <v>2.251507966128823</v>
      </c>
      <c r="K159" s="37">
        <f>G159*J159</f>
        <v>8585.0001</v>
      </c>
      <c r="L159" s="87">
        <f>K161/G161</f>
        <v>2.1091537569765557</v>
      </c>
    </row>
    <row r="160" spans="1:12" ht="12.75">
      <c r="A160" s="91"/>
      <c r="B160" s="94"/>
      <c r="C160" s="32" t="str">
        <f>C156</f>
        <v>100 MG    </v>
      </c>
      <c r="D160" s="32" t="str">
        <f>D156</f>
        <v>TABLET    </v>
      </c>
      <c r="E160" s="33">
        <f>(E148*(F148/F160))+(E152*(F152/F160))+(E156*(F156/F160))</f>
        <v>1</v>
      </c>
      <c r="F160" s="34">
        <f>F148+F152+F156</f>
        <v>201324</v>
      </c>
      <c r="G160" s="34">
        <f>G148+G152+G156</f>
        <v>95709.85327456944</v>
      </c>
      <c r="H160" s="35">
        <f>G160/G161</f>
        <v>0.9616871907234291</v>
      </c>
      <c r="I160" s="36">
        <f>F160/G160</f>
        <v>2.1034824849480023</v>
      </c>
      <c r="J160" s="33">
        <f>E160*I160</f>
        <v>2.1034824849480023</v>
      </c>
      <c r="K160" s="37">
        <f>G160*J160</f>
        <v>201324.00000000003</v>
      </c>
      <c r="L160" s="87"/>
    </row>
    <row r="161" spans="1:12" ht="13.5" thickBot="1">
      <c r="A161" s="92"/>
      <c r="B161" s="95"/>
      <c r="C161" s="51"/>
      <c r="D161" s="51"/>
      <c r="E161" s="52"/>
      <c r="F161" s="53">
        <f>SUM(F159:F160)</f>
        <v>209909.0001</v>
      </c>
      <c r="G161" s="53">
        <f>SUM(G159:G160)</f>
        <v>99522.85337456944</v>
      </c>
      <c r="H161" s="54">
        <f>SUM(H159:H160)</f>
        <v>0.9999999999999999</v>
      </c>
      <c r="I161" s="55" t="s">
        <v>348</v>
      </c>
      <c r="J161" s="56"/>
      <c r="K161" s="57">
        <f>SUM(K159:K160)</f>
        <v>209909.00010000003</v>
      </c>
      <c r="L161" s="89"/>
    </row>
    <row r="162" spans="1:12" ht="14.25" thickBot="1" thickTop="1">
      <c r="A162" s="68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5"/>
    </row>
    <row r="163" spans="1:12" ht="13.5" thickTop="1">
      <c r="A163" s="90" t="s">
        <v>21</v>
      </c>
      <c r="B163" s="84" t="s">
        <v>4</v>
      </c>
      <c r="C163" s="26" t="s">
        <v>17</v>
      </c>
      <c r="D163" s="26" t="s">
        <v>15</v>
      </c>
      <c r="E163" s="27">
        <v>1</v>
      </c>
      <c r="F163" s="28">
        <v>43168</v>
      </c>
      <c r="G163" s="28">
        <f>F163/I163</f>
        <v>21545.742080487285</v>
      </c>
      <c r="H163" s="29">
        <f>G163/G164</f>
        <v>1</v>
      </c>
      <c r="I163" s="30">
        <f>(F166+F169)/(G166+G169)</f>
        <v>2.0035513206618547</v>
      </c>
      <c r="J163" s="27">
        <f>E163*I163</f>
        <v>2.0035513206618547</v>
      </c>
      <c r="K163" s="31">
        <f>G163*J163</f>
        <v>43168</v>
      </c>
      <c r="L163" s="86">
        <f>K164/G164</f>
        <v>2.0035513206618547</v>
      </c>
    </row>
    <row r="164" spans="1:12" ht="12.75">
      <c r="A164" s="91"/>
      <c r="B164" s="85"/>
      <c r="C164" s="32"/>
      <c r="D164" s="32"/>
      <c r="E164" s="33"/>
      <c r="F164" s="38">
        <f>SUM(F163)</f>
        <v>43168</v>
      </c>
      <c r="G164" s="38">
        <f>SUM(G163:G163)</f>
        <v>21545.742080487285</v>
      </c>
      <c r="H164" s="39">
        <f>SUM(H163:H163)</f>
        <v>1</v>
      </c>
      <c r="I164" s="40"/>
      <c r="J164" s="41"/>
      <c r="K164" s="42">
        <f>SUM(K163:K163)</f>
        <v>43168</v>
      </c>
      <c r="L164" s="87"/>
    </row>
    <row r="165" spans="1:12" ht="12.75">
      <c r="A165" s="91"/>
      <c r="B165" s="43"/>
      <c r="C165" s="44"/>
      <c r="D165" s="44"/>
      <c r="E165" s="45"/>
      <c r="F165" s="46"/>
      <c r="G165" s="46"/>
      <c r="H165" s="47" t="s">
        <v>348</v>
      </c>
      <c r="I165" s="48"/>
      <c r="J165" s="45"/>
      <c r="K165" s="49"/>
      <c r="L165" s="50"/>
    </row>
    <row r="166" spans="1:12" ht="12.75">
      <c r="A166" s="91"/>
      <c r="B166" s="85" t="s">
        <v>146</v>
      </c>
      <c r="C166" s="32" t="s">
        <v>17</v>
      </c>
      <c r="D166" s="32" t="s">
        <v>15</v>
      </c>
      <c r="E166" s="33">
        <v>1</v>
      </c>
      <c r="F166" s="34">
        <v>210833.111</v>
      </c>
      <c r="G166" s="34">
        <v>103895</v>
      </c>
      <c r="H166" s="35">
        <f>G166/G167</f>
        <v>1</v>
      </c>
      <c r="I166" s="36">
        <f>F166/G166</f>
        <v>2.029290254583955</v>
      </c>
      <c r="J166" s="33">
        <f>E166*I166</f>
        <v>2.029290254583955</v>
      </c>
      <c r="K166" s="37">
        <f>G166*J166</f>
        <v>210833.11099999998</v>
      </c>
      <c r="L166" s="87">
        <f>K167/G167</f>
        <v>2.029290254583955</v>
      </c>
    </row>
    <row r="167" spans="1:12" ht="12.75">
      <c r="A167" s="91"/>
      <c r="B167" s="85"/>
      <c r="C167" s="32"/>
      <c r="D167" s="32"/>
      <c r="E167" s="33"/>
      <c r="F167" s="38">
        <f>SUM(F166)</f>
        <v>210833.111</v>
      </c>
      <c r="G167" s="38">
        <f>SUM(G166)</f>
        <v>103895</v>
      </c>
      <c r="H167" s="39">
        <f>SUM(H166:H166)</f>
        <v>1</v>
      </c>
      <c r="I167" s="40"/>
      <c r="J167" s="41"/>
      <c r="K167" s="42">
        <f>SUM(K166:K166)</f>
        <v>210833.11099999998</v>
      </c>
      <c r="L167" s="87"/>
    </row>
    <row r="168" spans="1:12" ht="12.75">
      <c r="A168" s="91"/>
      <c r="B168" s="43"/>
      <c r="C168" s="44"/>
      <c r="D168" s="44"/>
      <c r="E168" s="45"/>
      <c r="F168" s="46"/>
      <c r="G168" s="46"/>
      <c r="H168" s="47" t="s">
        <v>348</v>
      </c>
      <c r="I168" s="48"/>
      <c r="J168" s="45"/>
      <c r="K168" s="49"/>
      <c r="L168" s="50"/>
    </row>
    <row r="169" spans="1:12" ht="12.75">
      <c r="A169" s="91"/>
      <c r="B169" s="85" t="s">
        <v>349</v>
      </c>
      <c r="C169" s="32" t="s">
        <v>17</v>
      </c>
      <c r="D169" s="32" t="s">
        <v>15</v>
      </c>
      <c r="E169" s="33">
        <v>1</v>
      </c>
      <c r="F169" s="34">
        <v>131117</v>
      </c>
      <c r="G169" s="34">
        <v>66777</v>
      </c>
      <c r="H169" s="35">
        <f>G169/G170</f>
        <v>1</v>
      </c>
      <c r="I169" s="36">
        <f>F169/G169</f>
        <v>1.9635053985653743</v>
      </c>
      <c r="J169" s="33">
        <f>E169*I169</f>
        <v>1.9635053985653743</v>
      </c>
      <c r="K169" s="37">
        <f>G169*J169</f>
        <v>131117</v>
      </c>
      <c r="L169" s="87">
        <f>K170/G170</f>
        <v>1.9635053985653743</v>
      </c>
    </row>
    <row r="170" spans="1:12" ht="12.75">
      <c r="A170" s="91"/>
      <c r="B170" s="85"/>
      <c r="C170" s="32"/>
      <c r="D170" s="32"/>
      <c r="E170" s="33"/>
      <c r="F170" s="38">
        <f>SUM(F169)</f>
        <v>131117</v>
      </c>
      <c r="G170" s="38">
        <f>SUM(G169)</f>
        <v>66777</v>
      </c>
      <c r="H170" s="39">
        <f>SUM(H169:H169)</f>
        <v>1</v>
      </c>
      <c r="I170" s="40"/>
      <c r="J170" s="41"/>
      <c r="K170" s="42">
        <f>SUM(K169:K169)</f>
        <v>131117</v>
      </c>
      <c r="L170" s="87"/>
    </row>
    <row r="171" spans="1:12" ht="12.75">
      <c r="A171" s="91"/>
      <c r="B171" s="43"/>
      <c r="C171" s="44"/>
      <c r="D171" s="44"/>
      <c r="E171" s="45"/>
      <c r="F171" s="46"/>
      <c r="G171" s="46"/>
      <c r="H171" s="47" t="s">
        <v>348</v>
      </c>
      <c r="I171" s="48"/>
      <c r="J171" s="45"/>
      <c r="K171" s="49"/>
      <c r="L171" s="50"/>
    </row>
    <row r="172" spans="1:12" ht="12.75">
      <c r="A172" s="91"/>
      <c r="B172" s="85" t="s">
        <v>350</v>
      </c>
      <c r="C172" s="32" t="str">
        <f>C169</f>
        <v>500 MG    </v>
      </c>
      <c r="D172" s="32" t="str">
        <f>D169</f>
        <v>TABLET    </v>
      </c>
      <c r="E172" s="33">
        <f>(E163*(F163/F172))+(E166*(F166/F172))+(E169*(F169/F172))</f>
        <v>1</v>
      </c>
      <c r="F172" s="34">
        <f>F163+F166+F169</f>
        <v>385118.11100000003</v>
      </c>
      <c r="G172" s="34">
        <f>G163+G166+G169</f>
        <v>192217.74208048728</v>
      </c>
      <c r="H172" s="35">
        <f>G172/G173</f>
        <v>1</v>
      </c>
      <c r="I172" s="36">
        <f>F172/G172</f>
        <v>2.0035513206618547</v>
      </c>
      <c r="J172" s="33">
        <f>E172*I172</f>
        <v>2.0035513206618547</v>
      </c>
      <c r="K172" s="37">
        <f>G172*J172</f>
        <v>385118.11100000003</v>
      </c>
      <c r="L172" s="87">
        <f>K173/G173</f>
        <v>2.0035513206618547</v>
      </c>
    </row>
    <row r="173" spans="1:12" ht="13.5" thickBot="1">
      <c r="A173" s="92"/>
      <c r="B173" s="88"/>
      <c r="C173" s="51"/>
      <c r="D173" s="51"/>
      <c r="E173" s="52"/>
      <c r="F173" s="53">
        <f>SUM(F172:F172)</f>
        <v>385118.11100000003</v>
      </c>
      <c r="G173" s="53">
        <f>SUM(G172:G172)</f>
        <v>192217.74208048728</v>
      </c>
      <c r="H173" s="54">
        <f>SUM(H172:H172)</f>
        <v>1</v>
      </c>
      <c r="I173" s="55" t="s">
        <v>348</v>
      </c>
      <c r="J173" s="56"/>
      <c r="K173" s="57">
        <f>SUM(K172:K172)</f>
        <v>385118.11100000003</v>
      </c>
      <c r="L173" s="89"/>
    </row>
    <row r="174" spans="1:12" ht="14.25" thickBot="1" thickTop="1">
      <c r="A174" s="66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5"/>
    </row>
    <row r="175" spans="1:12" ht="13.5" thickTop="1">
      <c r="A175" s="90" t="s">
        <v>88</v>
      </c>
      <c r="B175" s="93" t="s">
        <v>4</v>
      </c>
      <c r="C175" s="26" t="s">
        <v>17</v>
      </c>
      <c r="D175" s="26" t="s">
        <v>15</v>
      </c>
      <c r="E175" s="27">
        <v>1</v>
      </c>
      <c r="F175" s="28">
        <v>286807</v>
      </c>
      <c r="G175" s="28">
        <f>F175/I175</f>
        <v>139809.11225936972</v>
      </c>
      <c r="H175" s="29">
        <f>G175/G177</f>
        <v>0.5825498851118953</v>
      </c>
      <c r="I175" s="30">
        <f>(F179+F183)/(G179+G183)</f>
        <v>2.0514185045959246</v>
      </c>
      <c r="J175" s="27">
        <f>E175*I175</f>
        <v>2.0514185045959246</v>
      </c>
      <c r="K175" s="31">
        <f>G175*J175</f>
        <v>286807</v>
      </c>
      <c r="L175" s="86">
        <f>K177/G177</f>
        <v>1.9960991680189357</v>
      </c>
    </row>
    <row r="176" spans="1:12" ht="12.75">
      <c r="A176" s="91"/>
      <c r="B176" s="94"/>
      <c r="C176" s="32" t="s">
        <v>19</v>
      </c>
      <c r="D176" s="32" t="s">
        <v>15</v>
      </c>
      <c r="E176" s="33">
        <v>1</v>
      </c>
      <c r="F176" s="34">
        <v>192247</v>
      </c>
      <c r="G176" s="34">
        <f>F176/I176</f>
        <v>100185.97800232591</v>
      </c>
      <c r="H176" s="35">
        <f>G176/G177</f>
        <v>0.41745011488810474</v>
      </c>
      <c r="I176" s="36">
        <f>(F180+F184)/(G180+G184)</f>
        <v>1.9189012657593343</v>
      </c>
      <c r="J176" s="33">
        <f>E176*I176</f>
        <v>1.9189012657593343</v>
      </c>
      <c r="K176" s="37">
        <f>G176*J176</f>
        <v>192247</v>
      </c>
      <c r="L176" s="87"/>
    </row>
    <row r="177" spans="1:12" ht="12.75">
      <c r="A177" s="91"/>
      <c r="B177" s="94"/>
      <c r="C177" s="32"/>
      <c r="D177" s="32"/>
      <c r="E177" s="33"/>
      <c r="F177" s="38">
        <f>SUM(F175:F176)</f>
        <v>479054</v>
      </c>
      <c r="G177" s="38">
        <f>SUM(G175:G176)</f>
        <v>239995.09026169562</v>
      </c>
      <c r="H177" s="39">
        <f>SUM(H175:H176)</f>
        <v>1</v>
      </c>
      <c r="I177" s="40"/>
      <c r="J177" s="41"/>
      <c r="K177" s="42">
        <f>SUM(K175:K176)</f>
        <v>479054</v>
      </c>
      <c r="L177" s="87"/>
    </row>
    <row r="178" spans="1:12" ht="12.75">
      <c r="A178" s="91"/>
      <c r="B178" s="43"/>
      <c r="C178" s="44"/>
      <c r="D178" s="44"/>
      <c r="E178" s="45"/>
      <c r="F178" s="46"/>
      <c r="G178" s="46"/>
      <c r="H178" s="47" t="s">
        <v>348</v>
      </c>
      <c r="I178" s="48"/>
      <c r="J178" s="45"/>
      <c r="K178" s="49"/>
      <c r="L178" s="50"/>
    </row>
    <row r="179" spans="1:12" ht="12.75">
      <c r="A179" s="91"/>
      <c r="B179" s="94" t="s">
        <v>146</v>
      </c>
      <c r="C179" s="32" t="s">
        <v>17</v>
      </c>
      <c r="D179" s="32" t="s">
        <v>15</v>
      </c>
      <c r="E179" s="33">
        <v>1</v>
      </c>
      <c r="F179" s="34">
        <v>1800551.111</v>
      </c>
      <c r="G179" s="34">
        <v>878527</v>
      </c>
      <c r="H179" s="35">
        <f>G179/G181</f>
        <v>0.541157172221904</v>
      </c>
      <c r="I179" s="36">
        <f>F179/G179</f>
        <v>2.049511410577023</v>
      </c>
      <c r="J179" s="33">
        <f>E179*I179</f>
        <v>2.049511410577023</v>
      </c>
      <c r="K179" s="37">
        <f>G179*J179</f>
        <v>1800551.1110000003</v>
      </c>
      <c r="L179" s="87">
        <f>K181/G181</f>
        <v>1.995514552892253</v>
      </c>
    </row>
    <row r="180" spans="1:12" ht="12.75">
      <c r="A180" s="91"/>
      <c r="B180" s="94"/>
      <c r="C180" s="32" t="s">
        <v>19</v>
      </c>
      <c r="D180" s="32" t="s">
        <v>15</v>
      </c>
      <c r="E180" s="33">
        <v>1</v>
      </c>
      <c r="F180" s="34">
        <v>1439013.111</v>
      </c>
      <c r="G180" s="34">
        <v>744896</v>
      </c>
      <c r="H180" s="35">
        <f>G180/G181</f>
        <v>0.45884282777809604</v>
      </c>
      <c r="I180" s="36">
        <f>F180/G180</f>
        <v>1.93183090122648</v>
      </c>
      <c r="J180" s="33">
        <f>E180*I180</f>
        <v>1.93183090122648</v>
      </c>
      <c r="K180" s="37">
        <f>G180*J180</f>
        <v>1439013.111</v>
      </c>
      <c r="L180" s="87"/>
    </row>
    <row r="181" spans="1:12" ht="12.75">
      <c r="A181" s="91"/>
      <c r="B181" s="94"/>
      <c r="C181" s="32"/>
      <c r="D181" s="32"/>
      <c r="E181" s="33"/>
      <c r="F181" s="38">
        <f>SUM(F179:F180)</f>
        <v>3239564.222</v>
      </c>
      <c r="G181" s="38">
        <f>SUM(G179:G180)</f>
        <v>1623423</v>
      </c>
      <c r="H181" s="39">
        <f>SUM(H179:H180)</f>
        <v>1</v>
      </c>
      <c r="I181" s="40"/>
      <c r="J181" s="41"/>
      <c r="K181" s="42">
        <f>SUM(K179:K180)</f>
        <v>3239564.222</v>
      </c>
      <c r="L181" s="87"/>
    </row>
    <row r="182" spans="1:12" ht="12.75">
      <c r="A182" s="91"/>
      <c r="B182" s="43"/>
      <c r="C182" s="44"/>
      <c r="D182" s="44"/>
      <c r="E182" s="45"/>
      <c r="F182" s="46"/>
      <c r="G182" s="46"/>
      <c r="H182" s="47" t="s">
        <v>348</v>
      </c>
      <c r="I182" s="48"/>
      <c r="J182" s="45"/>
      <c r="K182" s="49"/>
      <c r="L182" s="50"/>
    </row>
    <row r="183" spans="1:12" ht="12.75">
      <c r="A183" s="91"/>
      <c r="B183" s="94" t="s">
        <v>349</v>
      </c>
      <c r="C183" s="32" t="s">
        <v>17</v>
      </c>
      <c r="D183" s="32" t="s">
        <v>15</v>
      </c>
      <c r="E183" s="33">
        <v>1</v>
      </c>
      <c r="F183" s="34">
        <v>1148523</v>
      </c>
      <c r="G183" s="34">
        <v>559051</v>
      </c>
      <c r="H183" s="35">
        <f>G183/G185</f>
        <v>0.5319021807902832</v>
      </c>
      <c r="I183" s="36">
        <f>F183/G183</f>
        <v>2.054415429003794</v>
      </c>
      <c r="J183" s="33">
        <f>E183*I183</f>
        <v>2.054415429003794</v>
      </c>
      <c r="K183" s="37">
        <f>G183*J183</f>
        <v>1148523</v>
      </c>
      <c r="L183" s="87">
        <f>K185/G185</f>
        <v>1.9818180261283813</v>
      </c>
    </row>
    <row r="184" spans="1:12" ht="12.75">
      <c r="A184" s="91"/>
      <c r="B184" s="94"/>
      <c r="C184" s="32" t="s">
        <v>19</v>
      </c>
      <c r="D184" s="32" t="s">
        <v>15</v>
      </c>
      <c r="E184" s="33">
        <v>1</v>
      </c>
      <c r="F184" s="34">
        <v>934449</v>
      </c>
      <c r="G184" s="34">
        <v>491990</v>
      </c>
      <c r="H184" s="35">
        <f>G184/G185</f>
        <v>0.4680978192097168</v>
      </c>
      <c r="I184" s="36">
        <f>F184/G184</f>
        <v>1.8993251895363727</v>
      </c>
      <c r="J184" s="33">
        <f>E184*I184</f>
        <v>1.8993251895363727</v>
      </c>
      <c r="K184" s="37">
        <f>G184*J184</f>
        <v>934449</v>
      </c>
      <c r="L184" s="87"/>
    </row>
    <row r="185" spans="1:12" ht="12.75">
      <c r="A185" s="91"/>
      <c r="B185" s="94"/>
      <c r="C185" s="32"/>
      <c r="D185" s="32"/>
      <c r="E185" s="33"/>
      <c r="F185" s="38">
        <f>SUM(F183:F184)</f>
        <v>2082972</v>
      </c>
      <c r="G185" s="38">
        <f>SUM(G183:G184)</f>
        <v>1051041</v>
      </c>
      <c r="H185" s="39">
        <f>SUM(H183:H184)</f>
        <v>1</v>
      </c>
      <c r="I185" s="40"/>
      <c r="J185" s="41"/>
      <c r="K185" s="42">
        <f>SUM(K183:K184)</f>
        <v>2082972</v>
      </c>
      <c r="L185" s="87"/>
    </row>
    <row r="186" spans="1:12" ht="12.75">
      <c r="A186" s="91"/>
      <c r="B186" s="43"/>
      <c r="C186" s="44"/>
      <c r="D186" s="44"/>
      <c r="E186" s="45"/>
      <c r="F186" s="46"/>
      <c r="G186" s="46"/>
      <c r="H186" s="47" t="s">
        <v>348</v>
      </c>
      <c r="I186" s="48"/>
      <c r="J186" s="45"/>
      <c r="K186" s="49"/>
      <c r="L186" s="50"/>
    </row>
    <row r="187" spans="1:12" ht="12.75">
      <c r="A187" s="91"/>
      <c r="B187" s="94" t="s">
        <v>350</v>
      </c>
      <c r="C187" s="32" t="str">
        <f>C183</f>
        <v>500 MG    </v>
      </c>
      <c r="D187" s="32" t="str">
        <f>D183</f>
        <v>TABLET    </v>
      </c>
      <c r="E187" s="33">
        <f>(E175*(F175/F187))+(E179*(F179/F187))+(E183*(F183/F187))</f>
        <v>0.9999999999999999</v>
      </c>
      <c r="F187" s="34">
        <f>F175+F179+F183</f>
        <v>3235881.111</v>
      </c>
      <c r="G187" s="34">
        <f>G175+G179+G183</f>
        <v>1577387.1122593698</v>
      </c>
      <c r="H187" s="35">
        <f>G187/G189</f>
        <v>0.5412280850089862</v>
      </c>
      <c r="I187" s="36">
        <f>F187/G187</f>
        <v>2.0514185045959246</v>
      </c>
      <c r="J187" s="33">
        <f>E187*I187</f>
        <v>2.051418504595924</v>
      </c>
      <c r="K187" s="37">
        <f>G187*J187</f>
        <v>3235881.1109999996</v>
      </c>
      <c r="L187" s="87">
        <f>K189/G189</f>
        <v>1.99062331716554</v>
      </c>
    </row>
    <row r="188" spans="1:12" ht="12.75">
      <c r="A188" s="91"/>
      <c r="B188" s="94"/>
      <c r="C188" s="32" t="str">
        <f>C184</f>
        <v>750 MG    </v>
      </c>
      <c r="D188" s="32" t="str">
        <f>D184</f>
        <v>TABLET    </v>
      </c>
      <c r="E188" s="33">
        <f>(E176*(F176/F188))+(E180*(F180/F188))+(E184*(F184/F188))</f>
        <v>0.9999999999999999</v>
      </c>
      <c r="F188" s="34">
        <f>F176+F180+F184</f>
        <v>2565709.111</v>
      </c>
      <c r="G188" s="34">
        <f>G176+G180+G184</f>
        <v>1337071.9780023259</v>
      </c>
      <c r="H188" s="35">
        <f>G188/G189</f>
        <v>0.4587719149910137</v>
      </c>
      <c r="I188" s="36">
        <f>F188/G188</f>
        <v>1.9189012657593345</v>
      </c>
      <c r="J188" s="33">
        <f>E188*I188</f>
        <v>1.9189012657593343</v>
      </c>
      <c r="K188" s="37">
        <f>G188*J188</f>
        <v>2565709.111</v>
      </c>
      <c r="L188" s="87"/>
    </row>
    <row r="189" spans="1:12" ht="13.5" thickBot="1">
      <c r="A189" s="92"/>
      <c r="B189" s="95"/>
      <c r="C189" s="51"/>
      <c r="D189" s="51"/>
      <c r="E189" s="52"/>
      <c r="F189" s="53">
        <f>SUM(F187:F188)</f>
        <v>5801590.222</v>
      </c>
      <c r="G189" s="53">
        <f>SUM(G187:G188)</f>
        <v>2914459.090261696</v>
      </c>
      <c r="H189" s="54">
        <f>SUM(H187:H188)</f>
        <v>1</v>
      </c>
      <c r="I189" s="55" t="s">
        <v>348</v>
      </c>
      <c r="J189" s="56"/>
      <c r="K189" s="57">
        <f>SUM(K187:K188)</f>
        <v>5801590.221999999</v>
      </c>
      <c r="L189" s="89"/>
    </row>
    <row r="190" spans="1:12" ht="14.25" thickBot="1" thickTop="1">
      <c r="A190" s="66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5"/>
    </row>
    <row r="191" spans="1:12" ht="13.5" thickTop="1">
      <c r="A191" s="90" t="s">
        <v>74</v>
      </c>
      <c r="B191" s="93" t="s">
        <v>4</v>
      </c>
      <c r="C191" s="26" t="s">
        <v>27</v>
      </c>
      <c r="D191" s="26" t="s">
        <v>8</v>
      </c>
      <c r="E191" s="27">
        <v>1</v>
      </c>
      <c r="F191" s="28">
        <v>4376</v>
      </c>
      <c r="G191" s="28">
        <f>F191/I191</f>
        <v>1665.3111111111111</v>
      </c>
      <c r="H191" s="29">
        <f>G191/G193</f>
        <v>0.16175067286642178</v>
      </c>
      <c r="I191" s="30">
        <f>(F195+F199)/(G195+G199)</f>
        <v>2.627737226277372</v>
      </c>
      <c r="J191" s="27">
        <f>E191*I191</f>
        <v>2.627737226277372</v>
      </c>
      <c r="K191" s="31">
        <f>G191*J191</f>
        <v>4376</v>
      </c>
      <c r="L191" s="86">
        <f>K193/G193</f>
        <v>2.431731715992582</v>
      </c>
    </row>
    <row r="192" spans="1:12" ht="12.75">
      <c r="A192" s="91"/>
      <c r="B192" s="94"/>
      <c r="C192" s="32" t="s">
        <v>30</v>
      </c>
      <c r="D192" s="32" t="s">
        <v>8</v>
      </c>
      <c r="E192" s="33">
        <v>1</v>
      </c>
      <c r="F192" s="34">
        <v>20660</v>
      </c>
      <c r="G192" s="34">
        <f>F192/I192</f>
        <v>8630.232527748254</v>
      </c>
      <c r="H192" s="35">
        <f>G192/G193</f>
        <v>0.8382493271335781</v>
      </c>
      <c r="I192" s="36">
        <f>(F196+F200)/(G196+G200)</f>
        <v>2.3939100057354397</v>
      </c>
      <c r="J192" s="33">
        <f>E192*I192</f>
        <v>2.3939100057354397</v>
      </c>
      <c r="K192" s="37">
        <f>G192*J192</f>
        <v>20660</v>
      </c>
      <c r="L192" s="87"/>
    </row>
    <row r="193" spans="1:12" ht="12.75">
      <c r="A193" s="91"/>
      <c r="B193" s="94"/>
      <c r="C193" s="32"/>
      <c r="D193" s="32"/>
      <c r="E193" s="33"/>
      <c r="F193" s="38">
        <f>SUM(F191:F192)</f>
        <v>25036</v>
      </c>
      <c r="G193" s="38">
        <f>SUM(G191:G192)</f>
        <v>10295.543638859366</v>
      </c>
      <c r="H193" s="39">
        <f>SUM(H191:H192)</f>
        <v>0.9999999999999999</v>
      </c>
      <c r="I193" s="40"/>
      <c r="J193" s="41"/>
      <c r="K193" s="42">
        <f>SUM(K191:K192)</f>
        <v>25036</v>
      </c>
      <c r="L193" s="87"/>
    </row>
    <row r="194" spans="1:12" ht="12.75">
      <c r="A194" s="91"/>
      <c r="B194" s="43"/>
      <c r="C194" s="44"/>
      <c r="D194" s="44"/>
      <c r="E194" s="45"/>
      <c r="F194" s="46"/>
      <c r="G194" s="46"/>
      <c r="H194" s="47" t="s">
        <v>348</v>
      </c>
      <c r="I194" s="48"/>
      <c r="J194" s="45"/>
      <c r="K194" s="49"/>
      <c r="L194" s="50"/>
    </row>
    <row r="195" spans="1:12" ht="12.75">
      <c r="A195" s="91"/>
      <c r="B195" s="94" t="s">
        <v>146</v>
      </c>
      <c r="C195" s="32" t="s">
        <v>27</v>
      </c>
      <c r="D195" s="32" t="s">
        <v>8</v>
      </c>
      <c r="E195" s="33">
        <v>1</v>
      </c>
      <c r="F195" s="34">
        <v>43230</v>
      </c>
      <c r="G195" s="34">
        <v>16319</v>
      </c>
      <c r="H195" s="35">
        <f>G195/G197</f>
        <v>0.2053763576183944</v>
      </c>
      <c r="I195" s="36">
        <f>F195/G195</f>
        <v>2.649059378638397</v>
      </c>
      <c r="J195" s="33">
        <f>E195*I195</f>
        <v>2.649059378638397</v>
      </c>
      <c r="K195" s="37">
        <f>G195*J195</f>
        <v>43230</v>
      </c>
      <c r="L195" s="87">
        <f>K197/G197</f>
        <v>2.520343825117356</v>
      </c>
    </row>
    <row r="196" spans="1:12" ht="12.75">
      <c r="A196" s="91"/>
      <c r="B196" s="94"/>
      <c r="C196" s="32" t="s">
        <v>30</v>
      </c>
      <c r="D196" s="32" t="s">
        <v>8</v>
      </c>
      <c r="E196" s="33">
        <v>1</v>
      </c>
      <c r="F196" s="34">
        <v>157034</v>
      </c>
      <c r="G196" s="34">
        <v>63140</v>
      </c>
      <c r="H196" s="35">
        <f>G196/G197</f>
        <v>0.7946236423816057</v>
      </c>
      <c r="I196" s="36">
        <f>F196/G196</f>
        <v>2.4870763382958505</v>
      </c>
      <c r="J196" s="33">
        <f>E196*I196</f>
        <v>2.4870763382958505</v>
      </c>
      <c r="K196" s="37">
        <f>G196*J196</f>
        <v>157034</v>
      </c>
      <c r="L196" s="87"/>
    </row>
    <row r="197" spans="1:12" ht="12.75">
      <c r="A197" s="91"/>
      <c r="B197" s="94"/>
      <c r="C197" s="32"/>
      <c r="D197" s="32"/>
      <c r="E197" s="33"/>
      <c r="F197" s="38">
        <f>SUM(F195:F196)</f>
        <v>200264</v>
      </c>
      <c r="G197" s="38">
        <f>SUM(G195:G196)</f>
        <v>79459</v>
      </c>
      <c r="H197" s="39">
        <f>SUM(H195:H196)</f>
        <v>1</v>
      </c>
      <c r="I197" s="40"/>
      <c r="J197" s="41"/>
      <c r="K197" s="42">
        <f>SUM(K195:K196)</f>
        <v>200264</v>
      </c>
      <c r="L197" s="87"/>
    </row>
    <row r="198" spans="1:12" ht="12.75">
      <c r="A198" s="91"/>
      <c r="B198" s="43"/>
      <c r="C198" s="44"/>
      <c r="D198" s="44"/>
      <c r="E198" s="45"/>
      <c r="F198" s="46"/>
      <c r="G198" s="46"/>
      <c r="H198" s="47" t="s">
        <v>348</v>
      </c>
      <c r="I198" s="48"/>
      <c r="J198" s="45"/>
      <c r="K198" s="49"/>
      <c r="L198" s="50"/>
    </row>
    <row r="199" spans="1:12" ht="12.75">
      <c r="A199" s="91"/>
      <c r="B199" s="94" t="s">
        <v>349</v>
      </c>
      <c r="C199" s="32" t="s">
        <v>27</v>
      </c>
      <c r="D199" s="32" t="s">
        <v>8</v>
      </c>
      <c r="E199" s="33">
        <v>1</v>
      </c>
      <c r="F199" s="34">
        <v>20490</v>
      </c>
      <c r="G199" s="34">
        <v>7930</v>
      </c>
      <c r="H199" s="35">
        <f>G199/G201</f>
        <v>0.19491212977755928</v>
      </c>
      <c r="I199" s="36">
        <f>F199/G199</f>
        <v>2.583858764186633</v>
      </c>
      <c r="J199" s="33">
        <f>E199*I199</f>
        <v>2.583858764186633</v>
      </c>
      <c r="K199" s="37">
        <f>G199*J199</f>
        <v>20490</v>
      </c>
      <c r="L199" s="87">
        <f>K201/G201</f>
        <v>2.286346319282291</v>
      </c>
    </row>
    <row r="200" spans="1:12" ht="12.75">
      <c r="A200" s="91"/>
      <c r="B200" s="94"/>
      <c r="C200" s="32" t="s">
        <v>30</v>
      </c>
      <c r="D200" s="32" t="s">
        <v>8</v>
      </c>
      <c r="E200" s="33">
        <v>1</v>
      </c>
      <c r="F200" s="34">
        <v>72530</v>
      </c>
      <c r="G200" s="34">
        <v>32755</v>
      </c>
      <c r="H200" s="35">
        <f>G200/G201</f>
        <v>0.8050878702224407</v>
      </c>
      <c r="I200" s="36">
        <f>F200/G200</f>
        <v>2.2143184246679897</v>
      </c>
      <c r="J200" s="33">
        <f>E200*I200</f>
        <v>2.2143184246679897</v>
      </c>
      <c r="K200" s="37">
        <f>G200*J200</f>
        <v>72530</v>
      </c>
      <c r="L200" s="87"/>
    </row>
    <row r="201" spans="1:12" ht="12.75">
      <c r="A201" s="91"/>
      <c r="B201" s="94"/>
      <c r="C201" s="32"/>
      <c r="D201" s="32"/>
      <c r="E201" s="33"/>
      <c r="F201" s="38">
        <f>SUM(F199:F200)</f>
        <v>93020</v>
      </c>
      <c r="G201" s="38">
        <f>SUM(G199:G200)</f>
        <v>40685</v>
      </c>
      <c r="H201" s="39">
        <f>SUM(H199:H200)</f>
        <v>1</v>
      </c>
      <c r="I201" s="40"/>
      <c r="J201" s="41"/>
      <c r="K201" s="42">
        <f>SUM(K199:K200)</f>
        <v>93020</v>
      </c>
      <c r="L201" s="87"/>
    </row>
    <row r="202" spans="1:12" ht="12.75">
      <c r="A202" s="91"/>
      <c r="B202" s="43"/>
      <c r="C202" s="44"/>
      <c r="D202" s="44"/>
      <c r="E202" s="45"/>
      <c r="F202" s="46"/>
      <c r="G202" s="46"/>
      <c r="H202" s="47" t="s">
        <v>348</v>
      </c>
      <c r="I202" s="48"/>
      <c r="J202" s="45"/>
      <c r="K202" s="49"/>
      <c r="L202" s="50"/>
    </row>
    <row r="203" spans="1:12" ht="12.75">
      <c r="A203" s="91"/>
      <c r="B203" s="94" t="s">
        <v>350</v>
      </c>
      <c r="C203" s="32" t="str">
        <f>C199</f>
        <v>50 MG     </v>
      </c>
      <c r="D203" s="32" t="str">
        <f>D199</f>
        <v>CAPSULE   </v>
      </c>
      <c r="E203" s="33">
        <f>(E191*(F191/F203))+(E195*(F195/F203))+(E199*(F199/F203))</f>
        <v>1</v>
      </c>
      <c r="F203" s="34">
        <f>F191+F195+F199</f>
        <v>68096</v>
      </c>
      <c r="G203" s="34">
        <f>G191+G195+G199</f>
        <v>25914.31111111111</v>
      </c>
      <c r="H203" s="35">
        <f>G203/G205</f>
        <v>0.19866913351719942</v>
      </c>
      <c r="I203" s="36">
        <f>F203/G203</f>
        <v>2.627737226277372</v>
      </c>
      <c r="J203" s="33">
        <f>E203*I203</f>
        <v>2.627737226277372</v>
      </c>
      <c r="K203" s="37">
        <f>G203*J203</f>
        <v>68096</v>
      </c>
      <c r="L203" s="87">
        <f>K205/G205</f>
        <v>2.4403642570332407</v>
      </c>
    </row>
    <row r="204" spans="1:12" ht="12.75">
      <c r="A204" s="91"/>
      <c r="B204" s="94"/>
      <c r="C204" s="32" t="str">
        <f>C200</f>
        <v>75 MG     </v>
      </c>
      <c r="D204" s="32" t="str">
        <f>D200</f>
        <v>CAPSULE   </v>
      </c>
      <c r="E204" s="33">
        <f>(E192*(F192/F204))+(E196*(F196/F204))+(E200*(F200/F204))</f>
        <v>1</v>
      </c>
      <c r="F204" s="34">
        <f>F192+F196+F200</f>
        <v>250224</v>
      </c>
      <c r="G204" s="34">
        <f>G192+G196+G200</f>
        <v>104525.23252774826</v>
      </c>
      <c r="H204" s="35">
        <f>G204/G205</f>
        <v>0.8013308664828006</v>
      </c>
      <c r="I204" s="36">
        <f>F204/G204</f>
        <v>2.3939100057354397</v>
      </c>
      <c r="J204" s="33">
        <f>E204*I204</f>
        <v>2.3939100057354397</v>
      </c>
      <c r="K204" s="37">
        <f>G204*J204</f>
        <v>250224</v>
      </c>
      <c r="L204" s="87"/>
    </row>
    <row r="205" spans="1:12" ht="13.5" thickBot="1">
      <c r="A205" s="92"/>
      <c r="B205" s="95"/>
      <c r="C205" s="51"/>
      <c r="D205" s="51"/>
      <c r="E205" s="52"/>
      <c r="F205" s="53">
        <f>SUM(F203:F204)</f>
        <v>318320</v>
      </c>
      <c r="G205" s="53">
        <f>SUM(G203:G204)</f>
        <v>130439.54363885937</v>
      </c>
      <c r="H205" s="54">
        <f>SUM(H203:H204)</f>
        <v>1</v>
      </c>
      <c r="I205" s="55" t="s">
        <v>348</v>
      </c>
      <c r="J205" s="56"/>
      <c r="K205" s="57">
        <f>SUM(K203:K204)</f>
        <v>318320</v>
      </c>
      <c r="L205" s="89"/>
    </row>
    <row r="206" spans="1:12" ht="14.25" thickBot="1" thickTop="1">
      <c r="A206" s="66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5"/>
    </row>
    <row r="207" spans="1:12" ht="13.5" thickTop="1">
      <c r="A207" s="90" t="s">
        <v>74</v>
      </c>
      <c r="B207" s="84" t="s">
        <v>4</v>
      </c>
      <c r="C207" s="26" t="s">
        <v>38</v>
      </c>
      <c r="D207" s="26" t="s">
        <v>87</v>
      </c>
      <c r="E207" s="27">
        <v>1</v>
      </c>
      <c r="F207" s="28">
        <v>60</v>
      </c>
      <c r="G207" s="28">
        <f>F207/I207</f>
        <v>56.98202750801951</v>
      </c>
      <c r="H207" s="29">
        <f>G207/G208</f>
        <v>1</v>
      </c>
      <c r="I207" s="30">
        <f>(F210+F213)/(G210+G213)</f>
        <v>1.0529635856069837</v>
      </c>
      <c r="J207" s="27">
        <f>E207*I207</f>
        <v>1.0529635856069837</v>
      </c>
      <c r="K207" s="31">
        <f>G207*J207</f>
        <v>60</v>
      </c>
      <c r="L207" s="86">
        <f>K208/G208</f>
        <v>1.0529635856069837</v>
      </c>
    </row>
    <row r="208" spans="1:12" ht="12.75">
      <c r="A208" s="91"/>
      <c r="B208" s="85"/>
      <c r="C208" s="32"/>
      <c r="D208" s="32"/>
      <c r="E208" s="33"/>
      <c r="F208" s="38">
        <f>SUM(F207)</f>
        <v>60</v>
      </c>
      <c r="G208" s="38">
        <f>SUM(G207:G207)</f>
        <v>56.98202750801951</v>
      </c>
      <c r="H208" s="39">
        <f>SUM(H207:H207)</f>
        <v>1</v>
      </c>
      <c r="I208" s="40"/>
      <c r="J208" s="41"/>
      <c r="K208" s="42">
        <f>SUM(K207:K207)</f>
        <v>60</v>
      </c>
      <c r="L208" s="87"/>
    </row>
    <row r="209" spans="1:12" ht="12.75">
      <c r="A209" s="91"/>
      <c r="B209" s="43"/>
      <c r="C209" s="44"/>
      <c r="D209" s="44"/>
      <c r="E209" s="45"/>
      <c r="F209" s="46"/>
      <c r="G209" s="46"/>
      <c r="H209" s="47" t="s">
        <v>348</v>
      </c>
      <c r="I209" s="48"/>
      <c r="J209" s="45"/>
      <c r="K209" s="49"/>
      <c r="L209" s="50"/>
    </row>
    <row r="210" spans="1:12" ht="12.75">
      <c r="A210" s="91"/>
      <c r="B210" s="85" t="s">
        <v>146</v>
      </c>
      <c r="C210" s="32" t="s">
        <v>38</v>
      </c>
      <c r="D210" s="32" t="s">
        <v>87</v>
      </c>
      <c r="E210" s="33">
        <v>1</v>
      </c>
      <c r="F210" s="34">
        <v>38475</v>
      </c>
      <c r="G210" s="34">
        <v>35197</v>
      </c>
      <c r="H210" s="35">
        <f>G210/G211</f>
        <v>1</v>
      </c>
      <c r="I210" s="36">
        <f>F210/G210</f>
        <v>1.0931329374662613</v>
      </c>
      <c r="J210" s="33">
        <f>E210*I210</f>
        <v>1.0931329374662613</v>
      </c>
      <c r="K210" s="37">
        <f>G210*J210</f>
        <v>38475</v>
      </c>
      <c r="L210" s="87">
        <f>K211/G211</f>
        <v>1.0931329374662613</v>
      </c>
    </row>
    <row r="211" spans="1:12" ht="12.75">
      <c r="A211" s="91"/>
      <c r="B211" s="85"/>
      <c r="C211" s="32"/>
      <c r="D211" s="32"/>
      <c r="E211" s="33"/>
      <c r="F211" s="38">
        <f>SUM(F210)</f>
        <v>38475</v>
      </c>
      <c r="G211" s="38">
        <f>SUM(G210)</f>
        <v>35197</v>
      </c>
      <c r="H211" s="39">
        <f>SUM(H210:H210)</f>
        <v>1</v>
      </c>
      <c r="I211" s="40"/>
      <c r="J211" s="41"/>
      <c r="K211" s="42">
        <f>SUM(K210:K210)</f>
        <v>38475</v>
      </c>
      <c r="L211" s="87"/>
    </row>
    <row r="212" spans="1:12" ht="12.75">
      <c r="A212" s="91"/>
      <c r="B212" s="43"/>
      <c r="C212" s="44"/>
      <c r="D212" s="44"/>
      <c r="E212" s="45"/>
      <c r="F212" s="46"/>
      <c r="G212" s="46"/>
      <c r="H212" s="47" t="s">
        <v>348</v>
      </c>
      <c r="I212" s="48"/>
      <c r="J212" s="45"/>
      <c r="K212" s="49"/>
      <c r="L212" s="50"/>
    </row>
    <row r="213" spans="1:12" ht="12.75">
      <c r="A213" s="91"/>
      <c r="B213" s="85" t="s">
        <v>349</v>
      </c>
      <c r="C213" s="32" t="s">
        <v>38</v>
      </c>
      <c r="D213" s="32" t="s">
        <v>87</v>
      </c>
      <c r="E213" s="33">
        <v>1</v>
      </c>
      <c r="F213" s="34">
        <v>29796</v>
      </c>
      <c r="G213" s="34">
        <v>29640</v>
      </c>
      <c r="H213" s="35">
        <f>G213/G214</f>
        <v>1</v>
      </c>
      <c r="I213" s="36">
        <f>F213/G213</f>
        <v>1.0052631578947369</v>
      </c>
      <c r="J213" s="33">
        <f>E213*I213</f>
        <v>1.0052631578947369</v>
      </c>
      <c r="K213" s="37">
        <f>G213*J213</f>
        <v>29796</v>
      </c>
      <c r="L213" s="87">
        <f>K214/G214</f>
        <v>1.0052631578947369</v>
      </c>
    </row>
    <row r="214" spans="1:12" ht="12.75">
      <c r="A214" s="91"/>
      <c r="B214" s="85"/>
      <c r="C214" s="32"/>
      <c r="D214" s="32"/>
      <c r="E214" s="33"/>
      <c r="F214" s="38">
        <f>SUM(F213)</f>
        <v>29796</v>
      </c>
      <c r="G214" s="38">
        <f>SUM(G213)</f>
        <v>29640</v>
      </c>
      <c r="H214" s="39">
        <f>SUM(H213:H213)</f>
        <v>1</v>
      </c>
      <c r="I214" s="40"/>
      <c r="J214" s="41"/>
      <c r="K214" s="42">
        <f>SUM(K213:K213)</f>
        <v>29796</v>
      </c>
      <c r="L214" s="87"/>
    </row>
    <row r="215" spans="1:12" ht="12.75">
      <c r="A215" s="91"/>
      <c r="B215" s="43"/>
      <c r="C215" s="44"/>
      <c r="D215" s="44"/>
      <c r="E215" s="45"/>
      <c r="F215" s="46"/>
      <c r="G215" s="46"/>
      <c r="H215" s="47" t="s">
        <v>348</v>
      </c>
      <c r="I215" s="48"/>
      <c r="J215" s="45"/>
      <c r="K215" s="49"/>
      <c r="L215" s="50"/>
    </row>
    <row r="216" spans="1:12" ht="12.75">
      <c r="A216" s="91"/>
      <c r="B216" s="85" t="s">
        <v>350</v>
      </c>
      <c r="C216" s="32" t="str">
        <f>C213</f>
        <v>200 MG    </v>
      </c>
      <c r="D216" s="32" t="str">
        <f>D213</f>
        <v>CAP24H PEL</v>
      </c>
      <c r="E216" s="33">
        <f>(E207*(F207/F216))+(E210*(F210/F216))+(E213*(F213/F216))</f>
        <v>1</v>
      </c>
      <c r="F216" s="34">
        <f>F207+F210+F213</f>
        <v>68331</v>
      </c>
      <c r="G216" s="34">
        <f>G207+G210+G213</f>
        <v>64893.98202750802</v>
      </c>
      <c r="H216" s="35">
        <f>G216/G217</f>
        <v>1</v>
      </c>
      <c r="I216" s="36">
        <f>F216/G216</f>
        <v>1.0529635856069837</v>
      </c>
      <c r="J216" s="33">
        <f>E216*I216</f>
        <v>1.0529635856069837</v>
      </c>
      <c r="K216" s="37">
        <f>G216*J216</f>
        <v>68331</v>
      </c>
      <c r="L216" s="87">
        <f>K217/G217</f>
        <v>1.0529635856069837</v>
      </c>
    </row>
    <row r="217" spans="1:12" ht="13.5" thickBot="1">
      <c r="A217" s="92"/>
      <c r="B217" s="88"/>
      <c r="C217" s="51"/>
      <c r="D217" s="51"/>
      <c r="E217" s="52"/>
      <c r="F217" s="53">
        <f>SUM(F216:F216)</f>
        <v>68331</v>
      </c>
      <c r="G217" s="53">
        <f>SUM(G216:G216)</f>
        <v>64893.98202750802</v>
      </c>
      <c r="H217" s="54">
        <f>SUM(H216:H216)</f>
        <v>1</v>
      </c>
      <c r="I217" s="55" t="s">
        <v>348</v>
      </c>
      <c r="J217" s="56"/>
      <c r="K217" s="57">
        <f>SUM(K216:K216)</f>
        <v>68331</v>
      </c>
      <c r="L217" s="89"/>
    </row>
    <row r="218" spans="1:12" ht="14.25" thickBot="1" thickTop="1">
      <c r="A218" s="66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5"/>
    </row>
    <row r="219" spans="1:12" ht="13.5" thickTop="1">
      <c r="A219" s="90" t="s">
        <v>114</v>
      </c>
      <c r="B219" s="93" t="s">
        <v>4</v>
      </c>
      <c r="C219" s="26" t="s">
        <v>115</v>
      </c>
      <c r="D219" s="26" t="s">
        <v>15</v>
      </c>
      <c r="E219" s="27">
        <v>1</v>
      </c>
      <c r="F219" s="28">
        <v>7279880</v>
      </c>
      <c r="G219" s="28">
        <f>F219/I219</f>
        <v>5474314.200925494</v>
      </c>
      <c r="H219" s="29">
        <f>G219/G221</f>
        <v>0.2523305169019896</v>
      </c>
      <c r="I219" s="30">
        <f>(F223+F227)/(G223+G227)</f>
        <v>1.329825021510321</v>
      </c>
      <c r="J219" s="27">
        <f>E219*I219</f>
        <v>1.329825021510321</v>
      </c>
      <c r="K219" s="31">
        <f>G219*J219</f>
        <v>7279880</v>
      </c>
      <c r="L219" s="86">
        <f>K221/G221</f>
        <v>1.0868072060977638</v>
      </c>
    </row>
    <row r="220" spans="1:12" ht="12.75">
      <c r="A220" s="91"/>
      <c r="B220" s="94"/>
      <c r="C220" s="32" t="s">
        <v>117</v>
      </c>
      <c r="D220" s="32" t="s">
        <v>15</v>
      </c>
      <c r="E220" s="33">
        <v>1</v>
      </c>
      <c r="F220" s="34">
        <v>16298418</v>
      </c>
      <c r="G220" s="34">
        <f>F220/I220</f>
        <v>16220700.211666664</v>
      </c>
      <c r="H220" s="35">
        <f>G220/G221</f>
        <v>0.7476694830980104</v>
      </c>
      <c r="I220" s="36">
        <f>(F224+F228)/(G224+G228)</f>
        <v>1.004791272097948</v>
      </c>
      <c r="J220" s="33">
        <f>E220*I220</f>
        <v>1.004791272097948</v>
      </c>
      <c r="K220" s="37">
        <f>G220*J220</f>
        <v>16298418</v>
      </c>
      <c r="L220" s="87"/>
    </row>
    <row r="221" spans="1:12" ht="12.75">
      <c r="A221" s="91"/>
      <c r="B221" s="94"/>
      <c r="C221" s="32"/>
      <c r="D221" s="32"/>
      <c r="E221" s="33"/>
      <c r="F221" s="38">
        <f>SUM(F219:F220)</f>
        <v>23578298</v>
      </c>
      <c r="G221" s="38">
        <f>SUM(G219:G220)</f>
        <v>21695014.412592158</v>
      </c>
      <c r="H221" s="39">
        <f>SUM(H219:H220)</f>
        <v>1</v>
      </c>
      <c r="I221" s="40"/>
      <c r="J221" s="41"/>
      <c r="K221" s="42">
        <f>SUM(K219:K220)</f>
        <v>23578298</v>
      </c>
      <c r="L221" s="87"/>
    </row>
    <row r="222" spans="1:12" ht="12.75">
      <c r="A222" s="91"/>
      <c r="B222" s="43"/>
      <c r="C222" s="44"/>
      <c r="D222" s="44"/>
      <c r="E222" s="45"/>
      <c r="F222" s="46"/>
      <c r="G222" s="46"/>
      <c r="H222" s="47" t="s">
        <v>348</v>
      </c>
      <c r="I222" s="48"/>
      <c r="J222" s="45"/>
      <c r="K222" s="49"/>
      <c r="L222" s="50"/>
    </row>
    <row r="223" spans="1:12" ht="12.75">
      <c r="A223" s="91"/>
      <c r="B223" s="94" t="s">
        <v>146</v>
      </c>
      <c r="C223" s="32" t="s">
        <v>115</v>
      </c>
      <c r="D223" s="32" t="s">
        <v>15</v>
      </c>
      <c r="E223" s="33">
        <v>1</v>
      </c>
      <c r="F223" s="34">
        <v>5550801</v>
      </c>
      <c r="G223" s="34">
        <v>4167579</v>
      </c>
      <c r="H223" s="35">
        <f>G223/G225</f>
        <v>0.36309329234123344</v>
      </c>
      <c r="I223" s="36">
        <f>F223/G223</f>
        <v>1.3319006070430819</v>
      </c>
      <c r="J223" s="33">
        <f>E223*I223</f>
        <v>1.3319006070430819</v>
      </c>
      <c r="K223" s="37">
        <f>G223*J223</f>
        <v>5550801</v>
      </c>
      <c r="L223" s="87">
        <f>K225/G225</f>
        <v>1.1244603581953068</v>
      </c>
    </row>
    <row r="224" spans="1:12" ht="12.75">
      <c r="A224" s="91"/>
      <c r="B224" s="94"/>
      <c r="C224" s="32" t="s">
        <v>117</v>
      </c>
      <c r="D224" s="32" t="s">
        <v>15</v>
      </c>
      <c r="E224" s="33">
        <v>1</v>
      </c>
      <c r="F224" s="34">
        <v>7355737</v>
      </c>
      <c r="G224" s="34">
        <v>7310405</v>
      </c>
      <c r="H224" s="35">
        <f>G224/G225</f>
        <v>0.6369067076587666</v>
      </c>
      <c r="I224" s="36">
        <f>F224/G224</f>
        <v>1.006201024430247</v>
      </c>
      <c r="J224" s="33">
        <f>E224*I224</f>
        <v>1.006201024430247</v>
      </c>
      <c r="K224" s="37">
        <f>G224*J224</f>
        <v>7355737</v>
      </c>
      <c r="L224" s="87"/>
    </row>
    <row r="225" spans="1:12" ht="12.75">
      <c r="A225" s="91"/>
      <c r="B225" s="94"/>
      <c r="C225" s="32"/>
      <c r="D225" s="32"/>
      <c r="E225" s="33"/>
      <c r="F225" s="38">
        <f>SUM(F223:F224)</f>
        <v>12906538</v>
      </c>
      <c r="G225" s="38">
        <f>SUM(G223:G224)</f>
        <v>11477984</v>
      </c>
      <c r="H225" s="39">
        <f>SUM(H223:H224)</f>
        <v>1</v>
      </c>
      <c r="I225" s="40"/>
      <c r="J225" s="41"/>
      <c r="K225" s="42">
        <f>SUM(K223:K224)</f>
        <v>12906538</v>
      </c>
      <c r="L225" s="87"/>
    </row>
    <row r="226" spans="1:12" ht="12.75">
      <c r="A226" s="91"/>
      <c r="B226" s="43"/>
      <c r="C226" s="44"/>
      <c r="D226" s="44"/>
      <c r="E226" s="45"/>
      <c r="F226" s="46"/>
      <c r="G226" s="46"/>
      <c r="H226" s="47" t="s">
        <v>348</v>
      </c>
      <c r="I226" s="48"/>
      <c r="J226" s="45"/>
      <c r="K226" s="49"/>
      <c r="L226" s="50"/>
    </row>
    <row r="227" spans="1:12" ht="12.75">
      <c r="A227" s="91"/>
      <c r="B227" s="94" t="s">
        <v>349</v>
      </c>
      <c r="C227" s="32" t="s">
        <v>115</v>
      </c>
      <c r="D227" s="32" t="s">
        <v>15</v>
      </c>
      <c r="E227" s="33">
        <v>1</v>
      </c>
      <c r="F227" s="34">
        <v>3353206</v>
      </c>
      <c r="G227" s="34">
        <v>2528044</v>
      </c>
      <c r="H227" s="35">
        <f>G227/G229</f>
        <v>0.3871999558893804</v>
      </c>
      <c r="I227" s="36">
        <f>F227/G227</f>
        <v>1.326403337916587</v>
      </c>
      <c r="J227" s="33">
        <f>E227*I227</f>
        <v>1.326403337916587</v>
      </c>
      <c r="K227" s="37">
        <f>G227*J227</f>
        <v>3353206</v>
      </c>
      <c r="L227" s="87">
        <f>K229/G229</f>
        <v>1.1277409848921127</v>
      </c>
    </row>
    <row r="228" spans="1:12" ht="12.75">
      <c r="A228" s="91"/>
      <c r="B228" s="94"/>
      <c r="C228" s="32" t="s">
        <v>117</v>
      </c>
      <c r="D228" s="32" t="s">
        <v>15</v>
      </c>
      <c r="E228" s="33">
        <v>1</v>
      </c>
      <c r="F228" s="34">
        <v>4009860</v>
      </c>
      <c r="G228" s="34">
        <v>4000996</v>
      </c>
      <c r="H228" s="35">
        <f>G228/G229</f>
        <v>0.6128000441106196</v>
      </c>
      <c r="I228" s="36">
        <f>F228/G228</f>
        <v>1.00221544835336</v>
      </c>
      <c r="J228" s="33">
        <f>E228*I228</f>
        <v>1.00221544835336</v>
      </c>
      <c r="K228" s="37">
        <f>G228*J228</f>
        <v>4009860.0000000005</v>
      </c>
      <c r="L228" s="87"/>
    </row>
    <row r="229" spans="1:12" ht="12.75">
      <c r="A229" s="91"/>
      <c r="B229" s="94"/>
      <c r="C229" s="32"/>
      <c r="D229" s="32"/>
      <c r="E229" s="33"/>
      <c r="F229" s="38">
        <f>SUM(F227:F228)</f>
        <v>7363066</v>
      </c>
      <c r="G229" s="38">
        <f>SUM(G227:G228)</f>
        <v>6529040</v>
      </c>
      <c r="H229" s="39">
        <f>SUM(H227:H228)</f>
        <v>1</v>
      </c>
      <c r="I229" s="40"/>
      <c r="J229" s="41"/>
      <c r="K229" s="42">
        <f>SUM(K227:K228)</f>
        <v>7363066</v>
      </c>
      <c r="L229" s="87"/>
    </row>
    <row r="230" spans="1:12" ht="12.75">
      <c r="A230" s="91"/>
      <c r="B230" s="43"/>
      <c r="C230" s="44"/>
      <c r="D230" s="44"/>
      <c r="E230" s="45"/>
      <c r="F230" s="46"/>
      <c r="G230" s="46"/>
      <c r="H230" s="47" t="s">
        <v>348</v>
      </c>
      <c r="I230" s="48"/>
      <c r="J230" s="45"/>
      <c r="K230" s="49"/>
      <c r="L230" s="50"/>
    </row>
    <row r="231" spans="1:12" ht="12.75">
      <c r="A231" s="91"/>
      <c r="B231" s="94" t="s">
        <v>350</v>
      </c>
      <c r="C231" s="32" t="str">
        <f>C227</f>
        <v>7.5 MG    </v>
      </c>
      <c r="D231" s="32" t="str">
        <f>D227</f>
        <v>TABLET    </v>
      </c>
      <c r="E231" s="33">
        <f>(E219*(F219/F231))+(E223*(F223/F231))+(E227*(F227/F231))</f>
        <v>1</v>
      </c>
      <c r="F231" s="34">
        <f>F219+F223+F227</f>
        <v>16183887</v>
      </c>
      <c r="G231" s="34">
        <f>G219+G223+G227</f>
        <v>12169937.200925494</v>
      </c>
      <c r="H231" s="35">
        <f>G231/G233</f>
        <v>0.3065317975478457</v>
      </c>
      <c r="I231" s="36">
        <f>F231/G231</f>
        <v>1.329825021510321</v>
      </c>
      <c r="J231" s="33">
        <f>E231*I231</f>
        <v>1.329825021510321</v>
      </c>
      <c r="K231" s="37">
        <f>G231*J231</f>
        <v>16183886.999999998</v>
      </c>
      <c r="L231" s="87">
        <f>K233/G233</f>
        <v>1.1044244515690385</v>
      </c>
    </row>
    <row r="232" spans="1:12" ht="12.75">
      <c r="A232" s="91"/>
      <c r="B232" s="94"/>
      <c r="C232" s="32" t="str">
        <f>C228</f>
        <v>15 MG     </v>
      </c>
      <c r="D232" s="32" t="str">
        <f>D228</f>
        <v>TABLET    </v>
      </c>
      <c r="E232" s="33">
        <f>(E220*(F220/F232))+(E224*(F224/F232))+(E228*(F228/F232))</f>
        <v>1</v>
      </c>
      <c r="F232" s="34">
        <f>F220+F224+F228</f>
        <v>27664015</v>
      </c>
      <c r="G232" s="34">
        <f>G220+G224+G228</f>
        <v>27532101.211666666</v>
      </c>
      <c r="H232" s="35">
        <f>G232/G233</f>
        <v>0.6934682024521543</v>
      </c>
      <c r="I232" s="36">
        <f>F232/G232</f>
        <v>1.0047912720979477</v>
      </c>
      <c r="J232" s="33">
        <f>E232*I232</f>
        <v>1.0047912720979477</v>
      </c>
      <c r="K232" s="37">
        <f>G232*J232</f>
        <v>27664014.999999996</v>
      </c>
      <c r="L232" s="87"/>
    </row>
    <row r="233" spans="1:12" ht="13.5" thickBot="1">
      <c r="A233" s="92"/>
      <c r="B233" s="95"/>
      <c r="C233" s="51"/>
      <c r="D233" s="51"/>
      <c r="E233" s="52"/>
      <c r="F233" s="53">
        <f>SUM(F231:F232)</f>
        <v>43847902</v>
      </c>
      <c r="G233" s="53">
        <f>SUM(G231:G232)</f>
        <v>39702038.41259216</v>
      </c>
      <c r="H233" s="54">
        <f>SUM(H231:H232)</f>
        <v>1</v>
      </c>
      <c r="I233" s="55" t="s">
        <v>348</v>
      </c>
      <c r="J233" s="56"/>
      <c r="K233" s="57">
        <f>SUM(K231:K232)</f>
        <v>43847901.99999999</v>
      </c>
      <c r="L233" s="89"/>
    </row>
    <row r="234" spans="1:12" ht="14.25" thickBot="1" thickTop="1">
      <c r="A234" s="66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5"/>
    </row>
    <row r="235" spans="1:12" ht="13.5" thickTop="1">
      <c r="A235" s="90" t="s">
        <v>114</v>
      </c>
      <c r="B235" s="84" t="s">
        <v>4</v>
      </c>
      <c r="C235" s="26" t="s">
        <v>150</v>
      </c>
      <c r="D235" s="26" t="s">
        <v>36</v>
      </c>
      <c r="E235" s="27">
        <v>1</v>
      </c>
      <c r="F235" s="28">
        <v>0.0001</v>
      </c>
      <c r="G235" s="28">
        <v>0.0001</v>
      </c>
      <c r="H235" s="29">
        <f>G235/G236</f>
        <v>1</v>
      </c>
      <c r="I235" s="30">
        <f>F235/G235</f>
        <v>1</v>
      </c>
      <c r="J235" s="27">
        <f>E235*I235</f>
        <v>1</v>
      </c>
      <c r="K235" s="31">
        <f>G235*J235</f>
        <v>0.0001</v>
      </c>
      <c r="L235" s="86">
        <f>K236/G236</f>
        <v>1</v>
      </c>
    </row>
    <row r="236" spans="1:12" ht="12.75">
      <c r="A236" s="91"/>
      <c r="B236" s="85"/>
      <c r="C236" s="32"/>
      <c r="D236" s="32"/>
      <c r="E236" s="33"/>
      <c r="F236" s="38">
        <f>SUM(F235)</f>
        <v>0.0001</v>
      </c>
      <c r="G236" s="38">
        <f>SUM(G235:G235)</f>
        <v>0.0001</v>
      </c>
      <c r="H236" s="39">
        <f>SUM(H235:H235)</f>
        <v>1</v>
      </c>
      <c r="I236" s="40"/>
      <c r="J236" s="41"/>
      <c r="K236" s="42">
        <f>SUM(K235:K235)</f>
        <v>0.0001</v>
      </c>
      <c r="L236" s="87"/>
    </row>
    <row r="237" spans="1:12" ht="12.75">
      <c r="A237" s="91"/>
      <c r="B237" s="43"/>
      <c r="C237" s="44"/>
      <c r="D237" s="44"/>
      <c r="E237" s="45"/>
      <c r="F237" s="46"/>
      <c r="G237" s="46"/>
      <c r="H237" s="47" t="s">
        <v>348</v>
      </c>
      <c r="I237" s="48"/>
      <c r="J237" s="45"/>
      <c r="K237" s="49"/>
      <c r="L237" s="50"/>
    </row>
    <row r="238" spans="1:12" ht="12.75">
      <c r="A238" s="91"/>
      <c r="B238" s="85" t="s">
        <v>146</v>
      </c>
      <c r="C238" s="32" t="s">
        <v>150</v>
      </c>
      <c r="D238" s="32" t="s">
        <v>36</v>
      </c>
      <c r="E238" s="33">
        <v>1</v>
      </c>
      <c r="F238" s="34">
        <v>24882</v>
      </c>
      <c r="G238" s="34">
        <v>6252</v>
      </c>
      <c r="H238" s="35">
        <f>G238/G239</f>
        <v>1</v>
      </c>
      <c r="I238" s="36">
        <f>F238/G238</f>
        <v>3.9798464491362764</v>
      </c>
      <c r="J238" s="33">
        <f>E238*I238</f>
        <v>3.9798464491362764</v>
      </c>
      <c r="K238" s="37">
        <f>G238*J238</f>
        <v>24882</v>
      </c>
      <c r="L238" s="87">
        <f>K239/G239</f>
        <v>3.9798464491362764</v>
      </c>
    </row>
    <row r="239" spans="1:12" ht="12.75">
      <c r="A239" s="91"/>
      <c r="B239" s="85"/>
      <c r="C239" s="32"/>
      <c r="D239" s="32"/>
      <c r="E239" s="33"/>
      <c r="F239" s="38">
        <f>SUM(F238)</f>
        <v>24882</v>
      </c>
      <c r="G239" s="38">
        <f>SUM(G238)</f>
        <v>6252</v>
      </c>
      <c r="H239" s="39">
        <f>SUM(H238:H238)</f>
        <v>1</v>
      </c>
      <c r="I239" s="40"/>
      <c r="J239" s="41"/>
      <c r="K239" s="42">
        <f>SUM(K238:K238)</f>
        <v>24882</v>
      </c>
      <c r="L239" s="87"/>
    </row>
    <row r="240" spans="1:12" ht="12.75">
      <c r="A240" s="91"/>
      <c r="B240" s="43"/>
      <c r="C240" s="44"/>
      <c r="D240" s="44"/>
      <c r="E240" s="45"/>
      <c r="F240" s="46"/>
      <c r="G240" s="46"/>
      <c r="H240" s="47" t="s">
        <v>348</v>
      </c>
      <c r="I240" s="48"/>
      <c r="J240" s="45"/>
      <c r="K240" s="49"/>
      <c r="L240" s="50"/>
    </row>
    <row r="241" spans="1:12" ht="12.75">
      <c r="A241" s="91"/>
      <c r="B241" s="85" t="s">
        <v>349</v>
      </c>
      <c r="C241" s="32" t="s">
        <v>150</v>
      </c>
      <c r="D241" s="32" t="s">
        <v>36</v>
      </c>
      <c r="E241" s="33">
        <v>1</v>
      </c>
      <c r="F241" s="34">
        <v>5800</v>
      </c>
      <c r="G241" s="34">
        <v>1272</v>
      </c>
      <c r="H241" s="35">
        <f>G241/G242</f>
        <v>1</v>
      </c>
      <c r="I241" s="36">
        <f>F241/G241</f>
        <v>4.559748427672956</v>
      </c>
      <c r="J241" s="33">
        <f>E241*I241</f>
        <v>4.559748427672956</v>
      </c>
      <c r="K241" s="37">
        <f>G241*J241</f>
        <v>5800</v>
      </c>
      <c r="L241" s="87">
        <f>K242/G242</f>
        <v>4.559748427672956</v>
      </c>
    </row>
    <row r="242" spans="1:12" ht="12.75">
      <c r="A242" s="91"/>
      <c r="B242" s="85"/>
      <c r="C242" s="32"/>
      <c r="D242" s="32"/>
      <c r="E242" s="33"/>
      <c r="F242" s="38">
        <f>SUM(F241)</f>
        <v>5800</v>
      </c>
      <c r="G242" s="38">
        <f>SUM(G241)</f>
        <v>1272</v>
      </c>
      <c r="H242" s="39">
        <f>SUM(H241:H241)</f>
        <v>1</v>
      </c>
      <c r="I242" s="40"/>
      <c r="J242" s="41"/>
      <c r="K242" s="42">
        <f>SUM(K241:K241)</f>
        <v>5800</v>
      </c>
      <c r="L242" s="87"/>
    </row>
    <row r="243" spans="1:12" ht="12.75">
      <c r="A243" s="91"/>
      <c r="B243" s="43"/>
      <c r="C243" s="44"/>
      <c r="D243" s="44"/>
      <c r="E243" s="45"/>
      <c r="F243" s="46"/>
      <c r="G243" s="46"/>
      <c r="H243" s="47" t="s">
        <v>348</v>
      </c>
      <c r="I243" s="48"/>
      <c r="J243" s="45"/>
      <c r="K243" s="49"/>
      <c r="L243" s="50"/>
    </row>
    <row r="244" spans="1:12" ht="12.75">
      <c r="A244" s="91"/>
      <c r="B244" s="85" t="s">
        <v>350</v>
      </c>
      <c r="C244" s="32" t="str">
        <f>C241</f>
        <v>7.5MG/5ML </v>
      </c>
      <c r="D244" s="32" t="str">
        <f>D241</f>
        <v>ORAL SUSP </v>
      </c>
      <c r="E244" s="33">
        <f>(E235*(F235/F244))+(E238*(F238/F244))+(E241*(F241/F244))</f>
        <v>1</v>
      </c>
      <c r="F244" s="34">
        <f>F235+F238+F241</f>
        <v>30682.0001</v>
      </c>
      <c r="G244" s="34">
        <f>G235+G238+G241</f>
        <v>7524.0001</v>
      </c>
      <c r="H244" s="35">
        <f>G244/G245</f>
        <v>1</v>
      </c>
      <c r="I244" s="36">
        <f>F244/G244</f>
        <v>4.077884063292344</v>
      </c>
      <c r="J244" s="33">
        <f>E244*I244</f>
        <v>4.077884063292344</v>
      </c>
      <c r="K244" s="37">
        <f>G244*J244</f>
        <v>30682.0001</v>
      </c>
      <c r="L244" s="87">
        <f>K245/G245</f>
        <v>4.077884063292344</v>
      </c>
    </row>
    <row r="245" spans="1:12" ht="13.5" thickBot="1">
      <c r="A245" s="92"/>
      <c r="B245" s="88"/>
      <c r="C245" s="51"/>
      <c r="D245" s="51"/>
      <c r="E245" s="52"/>
      <c r="F245" s="53">
        <f>SUM(F244:F244)</f>
        <v>30682.0001</v>
      </c>
      <c r="G245" s="53">
        <f>SUM(G244:G244)</f>
        <v>7524.0001</v>
      </c>
      <c r="H245" s="54">
        <f>SUM(H244:H244)</f>
        <v>1</v>
      </c>
      <c r="I245" s="55" t="s">
        <v>348</v>
      </c>
      <c r="J245" s="56"/>
      <c r="K245" s="57">
        <f>SUM(K244:K244)</f>
        <v>30682.0001</v>
      </c>
      <c r="L245" s="89"/>
    </row>
    <row r="246" spans="1:12" ht="14.25" thickBot="1" thickTop="1">
      <c r="A246" s="66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5"/>
    </row>
    <row r="247" spans="1:12" ht="13.5" thickTop="1">
      <c r="A247" s="90" t="s">
        <v>80</v>
      </c>
      <c r="B247" s="93" t="s">
        <v>4</v>
      </c>
      <c r="C247" s="26" t="s">
        <v>38</v>
      </c>
      <c r="D247" s="26" t="s">
        <v>8</v>
      </c>
      <c r="E247" s="27">
        <v>1</v>
      </c>
      <c r="F247" s="28">
        <v>18765</v>
      </c>
      <c r="G247" s="28">
        <f>F247/I247</f>
        <v>8235.129739010246</v>
      </c>
      <c r="H247" s="29">
        <f>G247/G249</f>
        <v>0.17944872535497378</v>
      </c>
      <c r="I247" s="30">
        <f>(F251+F255)/(G251+G255)</f>
        <v>2.278652625362925</v>
      </c>
      <c r="J247" s="27">
        <f>E247*I247</f>
        <v>2.278652625362925</v>
      </c>
      <c r="K247" s="31">
        <f>G247*J247</f>
        <v>18765</v>
      </c>
      <c r="L247" s="86">
        <f>K249/G249</f>
        <v>2.1786497090295946</v>
      </c>
    </row>
    <row r="248" spans="1:12" ht="12.75">
      <c r="A248" s="91"/>
      <c r="B248" s="94"/>
      <c r="C248" s="32" t="s">
        <v>82</v>
      </c>
      <c r="D248" s="32" t="s">
        <v>8</v>
      </c>
      <c r="E248" s="33">
        <v>1</v>
      </c>
      <c r="F248" s="34">
        <v>81216</v>
      </c>
      <c r="G248" s="34">
        <f>F248/I248</f>
        <v>37656.13932807311</v>
      </c>
      <c r="H248" s="35">
        <f>G248/G249</f>
        <v>0.8205512746450262</v>
      </c>
      <c r="I248" s="36">
        <f>(F252+F256)/(G252+G256)</f>
        <v>2.156779782771105</v>
      </c>
      <c r="J248" s="33">
        <f>E248*I248</f>
        <v>2.156779782771105</v>
      </c>
      <c r="K248" s="37">
        <f>G248*J248</f>
        <v>81216</v>
      </c>
      <c r="L248" s="87"/>
    </row>
    <row r="249" spans="1:12" ht="12.75">
      <c r="A249" s="91"/>
      <c r="B249" s="94"/>
      <c r="C249" s="32"/>
      <c r="D249" s="32"/>
      <c r="E249" s="33"/>
      <c r="F249" s="38">
        <f>SUM(F247:F248)</f>
        <v>99981</v>
      </c>
      <c r="G249" s="38">
        <f>SUM(G247:G248)</f>
        <v>45891.26906708336</v>
      </c>
      <c r="H249" s="39">
        <f>SUM(H247:H248)</f>
        <v>1</v>
      </c>
      <c r="I249" s="40"/>
      <c r="J249" s="41"/>
      <c r="K249" s="42">
        <f>SUM(K247:K248)</f>
        <v>99981</v>
      </c>
      <c r="L249" s="87"/>
    </row>
    <row r="250" spans="1:12" ht="12.75">
      <c r="A250" s="91"/>
      <c r="B250" s="43"/>
      <c r="C250" s="44"/>
      <c r="D250" s="44"/>
      <c r="E250" s="45"/>
      <c r="F250" s="46"/>
      <c r="G250" s="46"/>
      <c r="H250" s="47" t="s">
        <v>348</v>
      </c>
      <c r="I250" s="48"/>
      <c r="J250" s="45"/>
      <c r="K250" s="49"/>
      <c r="L250" s="50"/>
    </row>
    <row r="251" spans="1:12" ht="12.75">
      <c r="A251" s="91"/>
      <c r="B251" s="94" t="s">
        <v>146</v>
      </c>
      <c r="C251" s="32" t="s">
        <v>38</v>
      </c>
      <c r="D251" s="32" t="s">
        <v>8</v>
      </c>
      <c r="E251" s="33">
        <v>1</v>
      </c>
      <c r="F251" s="34">
        <v>61559</v>
      </c>
      <c r="G251" s="34">
        <v>26978</v>
      </c>
      <c r="H251" s="35">
        <f>G251/G253</f>
        <v>0.23736538326177237</v>
      </c>
      <c r="I251" s="36">
        <f>F251/G251</f>
        <v>2.281822225517088</v>
      </c>
      <c r="J251" s="33">
        <f>E251*I251</f>
        <v>2.281822225517088</v>
      </c>
      <c r="K251" s="37">
        <f>G251*J251</f>
        <v>61559</v>
      </c>
      <c r="L251" s="87">
        <f>K253/G253</f>
        <v>2.220278735834448</v>
      </c>
    </row>
    <row r="252" spans="1:12" ht="12.75">
      <c r="A252" s="91"/>
      <c r="B252" s="94"/>
      <c r="C252" s="32" t="s">
        <v>82</v>
      </c>
      <c r="D252" s="32" t="s">
        <v>8</v>
      </c>
      <c r="E252" s="33">
        <v>1</v>
      </c>
      <c r="F252" s="34">
        <v>190789</v>
      </c>
      <c r="G252" s="34">
        <v>86678</v>
      </c>
      <c r="H252" s="35">
        <f>G252/G253</f>
        <v>0.7626346167382276</v>
      </c>
      <c r="I252" s="36">
        <f>F252/G252</f>
        <v>2.201123699208565</v>
      </c>
      <c r="J252" s="33">
        <f>E252*I252</f>
        <v>2.201123699208565</v>
      </c>
      <c r="K252" s="37">
        <f>G252*J252</f>
        <v>190789.00000000003</v>
      </c>
      <c r="L252" s="87"/>
    </row>
    <row r="253" spans="1:12" ht="12.75">
      <c r="A253" s="91"/>
      <c r="B253" s="94"/>
      <c r="C253" s="32"/>
      <c r="D253" s="32"/>
      <c r="E253" s="33"/>
      <c r="F253" s="38">
        <f>SUM(F251:F252)</f>
        <v>252348</v>
      </c>
      <c r="G253" s="38">
        <f>SUM(G251:G252)</f>
        <v>113656</v>
      </c>
      <c r="H253" s="39">
        <f>SUM(H251:H252)</f>
        <v>1</v>
      </c>
      <c r="I253" s="40"/>
      <c r="J253" s="41"/>
      <c r="K253" s="42">
        <f>SUM(K251:K252)</f>
        <v>252348.00000000003</v>
      </c>
      <c r="L253" s="87"/>
    </row>
    <row r="254" spans="1:12" ht="12.75">
      <c r="A254" s="91"/>
      <c r="B254" s="43"/>
      <c r="C254" s="44"/>
      <c r="D254" s="44"/>
      <c r="E254" s="45"/>
      <c r="F254" s="46"/>
      <c r="G254" s="46"/>
      <c r="H254" s="47" t="s">
        <v>348</v>
      </c>
      <c r="I254" s="48"/>
      <c r="J254" s="45"/>
      <c r="K254" s="49"/>
      <c r="L254" s="50"/>
    </row>
    <row r="255" spans="1:12" ht="12.75">
      <c r="A255" s="91"/>
      <c r="B255" s="94" t="s">
        <v>349</v>
      </c>
      <c r="C255" s="32" t="s">
        <v>38</v>
      </c>
      <c r="D255" s="32" t="s">
        <v>8</v>
      </c>
      <c r="E255" s="33">
        <v>1</v>
      </c>
      <c r="F255" s="34">
        <v>31050</v>
      </c>
      <c r="G255" s="34">
        <v>13664</v>
      </c>
      <c r="H255" s="35">
        <f>G255/G257</f>
        <v>0.20642354291929782</v>
      </c>
      <c r="I255" s="36">
        <f>F255/G255</f>
        <v>2.2723946135831383</v>
      </c>
      <c r="J255" s="33">
        <f>E255*I255</f>
        <v>2.2723946135831383</v>
      </c>
      <c r="K255" s="37">
        <f>G255*J255</f>
        <v>31050.000000000004</v>
      </c>
      <c r="L255" s="87">
        <f>K257/G257</f>
        <v>2.1225790857177387</v>
      </c>
    </row>
    <row r="256" spans="1:12" ht="12.75">
      <c r="A256" s="91"/>
      <c r="B256" s="94"/>
      <c r="C256" s="32" t="s">
        <v>82</v>
      </c>
      <c r="D256" s="32" t="s">
        <v>8</v>
      </c>
      <c r="E256" s="33">
        <v>1</v>
      </c>
      <c r="F256" s="34">
        <v>109452</v>
      </c>
      <c r="G256" s="34">
        <v>52530</v>
      </c>
      <c r="H256" s="35">
        <f>G256/G257</f>
        <v>0.7935764570807021</v>
      </c>
      <c r="I256" s="36">
        <f>F256/G256</f>
        <v>2.083609366076528</v>
      </c>
      <c r="J256" s="33">
        <f>E256*I256</f>
        <v>2.083609366076528</v>
      </c>
      <c r="K256" s="37">
        <f>G256*J256</f>
        <v>109452</v>
      </c>
      <c r="L256" s="87"/>
    </row>
    <row r="257" spans="1:12" ht="12.75">
      <c r="A257" s="91"/>
      <c r="B257" s="94"/>
      <c r="C257" s="32"/>
      <c r="D257" s="32"/>
      <c r="E257" s="33"/>
      <c r="F257" s="38">
        <f>SUM(F255:F256)</f>
        <v>140502</v>
      </c>
      <c r="G257" s="38">
        <f>SUM(G255:G256)</f>
        <v>66194</v>
      </c>
      <c r="H257" s="39">
        <f>SUM(H255:H256)</f>
        <v>1</v>
      </c>
      <c r="I257" s="40"/>
      <c r="J257" s="41"/>
      <c r="K257" s="42">
        <f>SUM(K255:K256)</f>
        <v>140502</v>
      </c>
      <c r="L257" s="87"/>
    </row>
    <row r="258" spans="1:12" ht="12.75">
      <c r="A258" s="91"/>
      <c r="B258" s="43"/>
      <c r="C258" s="44"/>
      <c r="D258" s="44"/>
      <c r="E258" s="45"/>
      <c r="F258" s="46"/>
      <c r="G258" s="46"/>
      <c r="H258" s="47" t="s">
        <v>348</v>
      </c>
      <c r="I258" s="48"/>
      <c r="J258" s="45"/>
      <c r="K258" s="49"/>
      <c r="L258" s="50"/>
    </row>
    <row r="259" spans="1:12" ht="12.75">
      <c r="A259" s="91"/>
      <c r="B259" s="94" t="s">
        <v>350</v>
      </c>
      <c r="C259" s="32" t="str">
        <f>C255</f>
        <v>200 MG    </v>
      </c>
      <c r="D259" s="32" t="str">
        <f>D255</f>
        <v>CAPSULE   </v>
      </c>
      <c r="E259" s="33">
        <f>(E247*(F247/F259))+(E251*(F251/F259))+(E255*(F255/F259))</f>
        <v>1</v>
      </c>
      <c r="F259" s="34">
        <f>F247+F251+F255</f>
        <v>111374</v>
      </c>
      <c r="G259" s="34">
        <f>G247+G251+G255</f>
        <v>48877.12973901025</v>
      </c>
      <c r="H259" s="35">
        <f>G259/G261</f>
        <v>0.2165183616668934</v>
      </c>
      <c r="I259" s="36">
        <f>F259/G259</f>
        <v>2.278652625362925</v>
      </c>
      <c r="J259" s="33">
        <f>E259*I259</f>
        <v>2.278652625362925</v>
      </c>
      <c r="K259" s="37">
        <f>G259*J259</f>
        <v>111374</v>
      </c>
      <c r="L259" s="87">
        <f>K261/G261</f>
        <v>2.183167490980773</v>
      </c>
    </row>
    <row r="260" spans="1:12" ht="12.75">
      <c r="A260" s="91"/>
      <c r="B260" s="94"/>
      <c r="C260" s="32" t="str">
        <f>C256</f>
        <v>300 MG    </v>
      </c>
      <c r="D260" s="32" t="str">
        <f>D256</f>
        <v>CAPSULE   </v>
      </c>
      <c r="E260" s="33">
        <f>(E248*(F248/F260))+(E252*(F252/F260))+(E256*(F256/F260))</f>
        <v>1</v>
      </c>
      <c r="F260" s="34">
        <f>F248+F252+F256</f>
        <v>381457</v>
      </c>
      <c r="G260" s="34">
        <f>G248+G252+G256</f>
        <v>176864.13932807313</v>
      </c>
      <c r="H260" s="35">
        <f>G260/G261</f>
        <v>0.7834816383331067</v>
      </c>
      <c r="I260" s="36">
        <f>F260/G260</f>
        <v>2.156779782771105</v>
      </c>
      <c r="J260" s="33">
        <f>E260*I260</f>
        <v>2.156779782771105</v>
      </c>
      <c r="K260" s="37">
        <f>G260*J260</f>
        <v>381457</v>
      </c>
      <c r="L260" s="87"/>
    </row>
    <row r="261" spans="1:12" ht="13.5" thickBot="1">
      <c r="A261" s="92"/>
      <c r="B261" s="95"/>
      <c r="C261" s="51"/>
      <c r="D261" s="51"/>
      <c r="E261" s="52"/>
      <c r="F261" s="53">
        <f>SUM(F259:F260)</f>
        <v>492831</v>
      </c>
      <c r="G261" s="53">
        <f>SUM(G259:G260)</f>
        <v>225741.26906708337</v>
      </c>
      <c r="H261" s="54">
        <f>SUM(H259:H260)</f>
        <v>1</v>
      </c>
      <c r="I261" s="55" t="s">
        <v>348</v>
      </c>
      <c r="J261" s="56"/>
      <c r="K261" s="57">
        <f>SUM(K259:K260)</f>
        <v>492831</v>
      </c>
      <c r="L261" s="89"/>
    </row>
    <row r="262" spans="1:12" ht="14.25" thickBot="1" thickTop="1">
      <c r="A262" s="66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5"/>
    </row>
    <row r="263" spans="1:12" ht="13.5" thickTop="1">
      <c r="A263" s="90" t="s">
        <v>80</v>
      </c>
      <c r="B263" s="93" t="s">
        <v>4</v>
      </c>
      <c r="C263" s="26" t="s">
        <v>39</v>
      </c>
      <c r="D263" s="26" t="s">
        <v>15</v>
      </c>
      <c r="E263" s="27">
        <v>1</v>
      </c>
      <c r="F263" s="28">
        <v>553183</v>
      </c>
      <c r="G263" s="28">
        <f>F263/I263</f>
        <v>273910.02124478715</v>
      </c>
      <c r="H263" s="29">
        <f>G263/G265</f>
        <v>0.8231010582158415</v>
      </c>
      <c r="I263" s="30">
        <f>(F267+F271)/(G267+G271)</f>
        <v>2.019579267257378</v>
      </c>
      <c r="J263" s="27">
        <f>E263*I263</f>
        <v>2.019579267257378</v>
      </c>
      <c r="K263" s="31">
        <f>G263*J263</f>
        <v>553183</v>
      </c>
      <c r="L263" s="86">
        <f>K265/G265</f>
        <v>2.00658325614625</v>
      </c>
    </row>
    <row r="264" spans="1:12" ht="12.75">
      <c r="A264" s="91"/>
      <c r="B264" s="94"/>
      <c r="C264" s="32" t="s">
        <v>17</v>
      </c>
      <c r="D264" s="32" t="s">
        <v>15</v>
      </c>
      <c r="E264" s="33">
        <v>1</v>
      </c>
      <c r="F264" s="34">
        <v>114564</v>
      </c>
      <c r="G264" s="34">
        <f>F264/I264</f>
        <v>58868.09695921085</v>
      </c>
      <c r="H264" s="35">
        <f>G264/G265</f>
        <v>0.17689894178415846</v>
      </c>
      <c r="I264" s="36">
        <f>(F268+F272)/(G268+G272)</f>
        <v>1.946113530379287</v>
      </c>
      <c r="J264" s="33">
        <f>E264*I264</f>
        <v>1.946113530379287</v>
      </c>
      <c r="K264" s="37">
        <f>G264*J264</f>
        <v>114564</v>
      </c>
      <c r="L264" s="87"/>
    </row>
    <row r="265" spans="1:12" ht="12.75">
      <c r="A265" s="91"/>
      <c r="B265" s="94"/>
      <c r="C265" s="32"/>
      <c r="D265" s="32"/>
      <c r="E265" s="33"/>
      <c r="F265" s="38">
        <f>SUM(F263:F264)</f>
        <v>667747</v>
      </c>
      <c r="G265" s="38">
        <f>SUM(G263:G264)</f>
        <v>332778.118203998</v>
      </c>
      <c r="H265" s="39">
        <f>SUM(H263:H264)</f>
        <v>0.9999999999999999</v>
      </c>
      <c r="I265" s="40"/>
      <c r="J265" s="41"/>
      <c r="K265" s="42">
        <f>SUM(K263:K264)</f>
        <v>667747</v>
      </c>
      <c r="L265" s="87"/>
    </row>
    <row r="266" spans="1:12" ht="12.75">
      <c r="A266" s="91"/>
      <c r="B266" s="43"/>
      <c r="C266" s="44"/>
      <c r="D266" s="44"/>
      <c r="E266" s="45"/>
      <c r="F266" s="46"/>
      <c r="G266" s="46"/>
      <c r="H266" s="47" t="s">
        <v>348</v>
      </c>
      <c r="I266" s="48"/>
      <c r="J266" s="45"/>
      <c r="K266" s="49"/>
      <c r="L266" s="50"/>
    </row>
    <row r="267" spans="1:12" ht="12.75">
      <c r="A267" s="91"/>
      <c r="B267" s="94" t="s">
        <v>146</v>
      </c>
      <c r="C267" s="32" t="s">
        <v>39</v>
      </c>
      <c r="D267" s="32" t="s">
        <v>15</v>
      </c>
      <c r="E267" s="33">
        <v>1</v>
      </c>
      <c r="F267" s="34">
        <v>1367161.111</v>
      </c>
      <c r="G267" s="34">
        <v>668464</v>
      </c>
      <c r="H267" s="35">
        <f>G267/G269</f>
        <v>0.7562058031315507</v>
      </c>
      <c r="I267" s="36">
        <f>F267/G267</f>
        <v>2.0452277325330908</v>
      </c>
      <c r="J267" s="33">
        <f>E267*I267</f>
        <v>2.0452277325330908</v>
      </c>
      <c r="K267" s="37">
        <f>G267*J267</f>
        <v>1367161.111</v>
      </c>
      <c r="L267" s="87">
        <f>K269/G269</f>
        <v>2.0204341794018132</v>
      </c>
    </row>
    <row r="268" spans="1:12" ht="12.75">
      <c r="A268" s="91"/>
      <c r="B268" s="94"/>
      <c r="C268" s="32" t="s">
        <v>17</v>
      </c>
      <c r="D268" s="32" t="s">
        <v>15</v>
      </c>
      <c r="E268" s="33">
        <v>1</v>
      </c>
      <c r="F268" s="34">
        <v>418844.11100000003</v>
      </c>
      <c r="G268" s="34">
        <v>215507</v>
      </c>
      <c r="H268" s="35">
        <f>G268/G269</f>
        <v>0.2437941968684493</v>
      </c>
      <c r="I268" s="36">
        <f>F268/G268</f>
        <v>1.943529031539579</v>
      </c>
      <c r="J268" s="33">
        <f>E268*I268</f>
        <v>1.943529031539579</v>
      </c>
      <c r="K268" s="37">
        <f>G268*J268</f>
        <v>418844.11100000003</v>
      </c>
      <c r="L268" s="87"/>
    </row>
    <row r="269" spans="1:12" ht="12.75">
      <c r="A269" s="91"/>
      <c r="B269" s="94"/>
      <c r="C269" s="32"/>
      <c r="D269" s="32"/>
      <c r="E269" s="33"/>
      <c r="F269" s="38">
        <f>SUM(F267:F268)</f>
        <v>1786005.222</v>
      </c>
      <c r="G269" s="38">
        <f>SUM(G267:G268)</f>
        <v>883971</v>
      </c>
      <c r="H269" s="39">
        <f>SUM(H267:H268)</f>
        <v>1</v>
      </c>
      <c r="I269" s="40"/>
      <c r="J269" s="41"/>
      <c r="K269" s="42">
        <f>SUM(K267:K268)</f>
        <v>1786005.222</v>
      </c>
      <c r="L269" s="87"/>
    </row>
    <row r="270" spans="1:12" ht="12.75">
      <c r="A270" s="91"/>
      <c r="B270" s="43"/>
      <c r="C270" s="44"/>
      <c r="D270" s="44"/>
      <c r="E270" s="45"/>
      <c r="F270" s="46"/>
      <c r="G270" s="46"/>
      <c r="H270" s="47" t="s">
        <v>348</v>
      </c>
      <c r="I270" s="48"/>
      <c r="J270" s="45"/>
      <c r="K270" s="49"/>
      <c r="L270" s="50"/>
    </row>
    <row r="271" spans="1:12" ht="12.75">
      <c r="A271" s="91"/>
      <c r="B271" s="94" t="s">
        <v>349</v>
      </c>
      <c r="C271" s="32" t="s">
        <v>39</v>
      </c>
      <c r="D271" s="32" t="s">
        <v>15</v>
      </c>
      <c r="E271" s="33">
        <v>1</v>
      </c>
      <c r="F271" s="34">
        <v>678705</v>
      </c>
      <c r="G271" s="34">
        <v>344552</v>
      </c>
      <c r="H271" s="35">
        <f>G271/G273</f>
        <v>0.7594152173098497</v>
      </c>
      <c r="I271" s="36">
        <f>F271/G271</f>
        <v>1.9698187791683113</v>
      </c>
      <c r="J271" s="33">
        <f>E271*I271</f>
        <v>1.9698187791683113</v>
      </c>
      <c r="K271" s="37">
        <f>G271*J271</f>
        <v>678705</v>
      </c>
      <c r="L271" s="87">
        <f>K273/G273</f>
        <v>1.9653432721999</v>
      </c>
    </row>
    <row r="272" spans="1:12" ht="12.75">
      <c r="A272" s="91"/>
      <c r="B272" s="94"/>
      <c r="C272" s="32" t="s">
        <v>17</v>
      </c>
      <c r="D272" s="32" t="s">
        <v>15</v>
      </c>
      <c r="E272" s="33">
        <v>1</v>
      </c>
      <c r="F272" s="34">
        <v>212985</v>
      </c>
      <c r="G272" s="34">
        <v>109155</v>
      </c>
      <c r="H272" s="35">
        <f>G272/G273</f>
        <v>0.24058478269015024</v>
      </c>
      <c r="I272" s="36">
        <f>F272/G272</f>
        <v>1.9512161605057028</v>
      </c>
      <c r="J272" s="33">
        <f>E272*I272</f>
        <v>1.9512161605057028</v>
      </c>
      <c r="K272" s="37">
        <f>G272*J272</f>
        <v>212985</v>
      </c>
      <c r="L272" s="87"/>
    </row>
    <row r="273" spans="1:12" ht="12.75">
      <c r="A273" s="91"/>
      <c r="B273" s="94"/>
      <c r="C273" s="32"/>
      <c r="D273" s="32"/>
      <c r="E273" s="33"/>
      <c r="F273" s="38">
        <f>SUM(F271:F272)</f>
        <v>891690</v>
      </c>
      <c r="G273" s="38">
        <f>SUM(G271:G272)</f>
        <v>453707</v>
      </c>
      <c r="H273" s="39">
        <f>SUM(H271:H272)</f>
        <v>1</v>
      </c>
      <c r="I273" s="40"/>
      <c r="J273" s="41"/>
      <c r="K273" s="42">
        <f>SUM(K271:K272)</f>
        <v>891690</v>
      </c>
      <c r="L273" s="87"/>
    </row>
    <row r="274" spans="1:12" ht="12.75">
      <c r="A274" s="91"/>
      <c r="B274" s="43"/>
      <c r="C274" s="44"/>
      <c r="D274" s="44"/>
      <c r="E274" s="45"/>
      <c r="F274" s="46"/>
      <c r="G274" s="46"/>
      <c r="H274" s="47" t="s">
        <v>348</v>
      </c>
      <c r="I274" s="48"/>
      <c r="J274" s="45"/>
      <c r="K274" s="49"/>
      <c r="L274" s="50"/>
    </row>
    <row r="275" spans="1:12" ht="12.75">
      <c r="A275" s="91"/>
      <c r="B275" s="94" t="s">
        <v>350</v>
      </c>
      <c r="C275" s="32" t="str">
        <f>C271</f>
        <v>400 MG    </v>
      </c>
      <c r="D275" s="32" t="str">
        <f>D271</f>
        <v>TABLET    </v>
      </c>
      <c r="E275" s="33">
        <f>(E263*(F263/F275))+(E267*(F267/F275))+(E271*(F271/F275))</f>
        <v>1</v>
      </c>
      <c r="F275" s="34">
        <f>F263+F267+F271</f>
        <v>2599049.111</v>
      </c>
      <c r="G275" s="34">
        <f>G263+G267+G271</f>
        <v>1286926.0212447871</v>
      </c>
      <c r="H275" s="35">
        <f>G275/G277</f>
        <v>0.7704039676471323</v>
      </c>
      <c r="I275" s="36">
        <f>F275/G275</f>
        <v>2.019579267257378</v>
      </c>
      <c r="J275" s="33">
        <f>E275*I275</f>
        <v>2.019579267257378</v>
      </c>
      <c r="K275" s="37">
        <f>G275*J275</f>
        <v>2599049.111</v>
      </c>
      <c r="L275" s="87">
        <f>K277/G277</f>
        <v>2.0027118255562883</v>
      </c>
    </row>
    <row r="276" spans="1:12" ht="12.75">
      <c r="A276" s="91"/>
      <c r="B276" s="94"/>
      <c r="C276" s="32" t="str">
        <f>C272</f>
        <v>500 MG    </v>
      </c>
      <c r="D276" s="32" t="str">
        <f>D272</f>
        <v>TABLET    </v>
      </c>
      <c r="E276" s="33">
        <f>(E264*(F264/F276))+(E268*(F268/F276))+(E272*(F272/F276))</f>
        <v>1</v>
      </c>
      <c r="F276" s="34">
        <f>F264+F268+F272</f>
        <v>746393.111</v>
      </c>
      <c r="G276" s="34">
        <f>G264+G268+G272</f>
        <v>383530.0969592109</v>
      </c>
      <c r="H276" s="35">
        <f>G276/G277</f>
        <v>0.22959603235286766</v>
      </c>
      <c r="I276" s="36">
        <f>F276/G276</f>
        <v>1.9461135303792867</v>
      </c>
      <c r="J276" s="33">
        <f>E276*I276</f>
        <v>1.9461135303792867</v>
      </c>
      <c r="K276" s="37">
        <f>G276*J276</f>
        <v>746393.111</v>
      </c>
      <c r="L276" s="87"/>
    </row>
    <row r="277" spans="1:12" ht="13.5" thickBot="1">
      <c r="A277" s="92"/>
      <c r="B277" s="95"/>
      <c r="C277" s="51"/>
      <c r="D277" s="51"/>
      <c r="E277" s="52"/>
      <c r="F277" s="53">
        <f>SUM(F275:F276)</f>
        <v>3345442.222</v>
      </c>
      <c r="G277" s="53">
        <f>SUM(G275:G276)</f>
        <v>1670456.118203998</v>
      </c>
      <c r="H277" s="54">
        <f>SUM(H275:H276)</f>
        <v>0.9999999999999999</v>
      </c>
      <c r="I277" s="55" t="s">
        <v>348</v>
      </c>
      <c r="J277" s="56"/>
      <c r="K277" s="57">
        <f>SUM(K275:K276)</f>
        <v>3345442.222</v>
      </c>
      <c r="L277" s="89"/>
    </row>
    <row r="278" spans="1:12" ht="14.25" thickBot="1" thickTop="1">
      <c r="A278" s="58"/>
      <c r="B278" s="59"/>
      <c r="C278" s="59"/>
      <c r="D278" s="59"/>
      <c r="E278" s="60"/>
      <c r="F278" s="61"/>
      <c r="G278" s="62"/>
      <c r="H278" s="60"/>
      <c r="I278" s="60"/>
      <c r="J278" s="63"/>
      <c r="K278" s="64"/>
      <c r="L278" s="65"/>
    </row>
    <row r="279" spans="1:12" ht="13.5" thickTop="1">
      <c r="A279" s="90" t="s">
        <v>80</v>
      </c>
      <c r="B279" s="84" t="s">
        <v>4</v>
      </c>
      <c r="C279" s="26" t="s">
        <v>39</v>
      </c>
      <c r="D279" s="26" t="s">
        <v>75</v>
      </c>
      <c r="E279" s="27">
        <v>1</v>
      </c>
      <c r="F279" s="28">
        <v>10570</v>
      </c>
      <c r="G279" s="28">
        <f>F279/I279</f>
        <v>6505.459238243719</v>
      </c>
      <c r="H279" s="29">
        <f>G279/G282</f>
        <v>0.4663438651911397</v>
      </c>
      <c r="I279" s="30">
        <f>(F284+F289)/(G284+G289)</f>
        <v>1.6247892136287656</v>
      </c>
      <c r="J279" s="27">
        <f>I279*E279</f>
        <v>1.6247892136287656</v>
      </c>
      <c r="K279" s="31">
        <f>J279*G279</f>
        <v>10570</v>
      </c>
      <c r="L279" s="86">
        <f>K282/G282</f>
        <v>1.6267477808797932</v>
      </c>
    </row>
    <row r="280" spans="1:12" ht="12.75">
      <c r="A280" s="91"/>
      <c r="B280" s="85"/>
      <c r="C280" s="32" t="s">
        <v>17</v>
      </c>
      <c r="D280" s="32" t="s">
        <v>75</v>
      </c>
      <c r="E280" s="33">
        <v>1</v>
      </c>
      <c r="F280" s="34">
        <v>12123</v>
      </c>
      <c r="G280" s="34">
        <f>F280/I280</f>
        <v>7444.45986049461</v>
      </c>
      <c r="H280" s="35">
        <f>G280/G282</f>
        <v>0.53365612764036</v>
      </c>
      <c r="I280" s="36">
        <f>(F285+F290)/(G285+G290)</f>
        <v>1.6284593143329202</v>
      </c>
      <c r="J280" s="33">
        <f>I280*E280</f>
        <v>1.6284593143329202</v>
      </c>
      <c r="K280" s="37">
        <f>J280*G280</f>
        <v>12123</v>
      </c>
      <c r="L280" s="87"/>
    </row>
    <row r="281" spans="1:12" ht="12.75">
      <c r="A281" s="91"/>
      <c r="B281" s="85"/>
      <c r="C281" s="32" t="s">
        <v>42</v>
      </c>
      <c r="D281" s="32" t="s">
        <v>75</v>
      </c>
      <c r="E281" s="33">
        <v>1</v>
      </c>
      <c r="F281" s="34">
        <v>0.0001</v>
      </c>
      <c r="G281" s="34">
        <v>0.0001</v>
      </c>
      <c r="H281" s="35">
        <f>G281/G282</f>
        <v>7.168500302786291E-09</v>
      </c>
      <c r="I281" s="36">
        <f>F281/G281</f>
        <v>1</v>
      </c>
      <c r="J281" s="33">
        <f>I281*E281</f>
        <v>1</v>
      </c>
      <c r="K281" s="37">
        <f>J281*G281</f>
        <v>0.0001</v>
      </c>
      <c r="L281" s="87"/>
    </row>
    <row r="282" spans="1:12" ht="12.75">
      <c r="A282" s="91"/>
      <c r="B282" s="85"/>
      <c r="C282" s="32"/>
      <c r="D282" s="32"/>
      <c r="E282" s="33"/>
      <c r="F282" s="38">
        <f>SUM(F279:F281)</f>
        <v>22693.0001</v>
      </c>
      <c r="G282" s="38">
        <f>SUM(G279:G281)</f>
        <v>13949.91919873833</v>
      </c>
      <c r="H282" s="39">
        <f>SUM(H279:H281)</f>
        <v>1</v>
      </c>
      <c r="I282" s="40"/>
      <c r="J282" s="41"/>
      <c r="K282" s="42">
        <f>SUM(K279:K281)</f>
        <v>22693.0001</v>
      </c>
      <c r="L282" s="87"/>
    </row>
    <row r="283" spans="1:12" ht="12.75">
      <c r="A283" s="91"/>
      <c r="B283" s="43"/>
      <c r="C283" s="44"/>
      <c r="D283" s="44"/>
      <c r="E283" s="45"/>
      <c r="F283" s="46"/>
      <c r="G283" s="46"/>
      <c r="H283" s="47" t="s">
        <v>348</v>
      </c>
      <c r="I283" s="48"/>
      <c r="J283" s="45"/>
      <c r="K283" s="49"/>
      <c r="L283" s="50"/>
    </row>
    <row r="284" spans="1:12" ht="12.75">
      <c r="A284" s="91"/>
      <c r="B284" s="85" t="s">
        <v>146</v>
      </c>
      <c r="C284" s="32" t="s">
        <v>39</v>
      </c>
      <c r="D284" s="32" t="s">
        <v>75</v>
      </c>
      <c r="E284" s="33">
        <v>1</v>
      </c>
      <c r="F284" s="34">
        <v>136228</v>
      </c>
      <c r="G284" s="34">
        <v>83331</v>
      </c>
      <c r="H284" s="35">
        <f>G284/G287</f>
        <v>0.4710547588226316</v>
      </c>
      <c r="I284" s="36">
        <f>F284/G284</f>
        <v>1.6347817738896688</v>
      </c>
      <c r="J284" s="33">
        <f>I284*E284</f>
        <v>1.6347817738896688</v>
      </c>
      <c r="K284" s="37">
        <f>G284*J284</f>
        <v>136228</v>
      </c>
      <c r="L284" s="87">
        <f>K287/G287</f>
        <v>1.5947157481783802</v>
      </c>
    </row>
    <row r="285" spans="1:12" ht="12.75">
      <c r="A285" s="91"/>
      <c r="B285" s="85"/>
      <c r="C285" s="32" t="s">
        <v>17</v>
      </c>
      <c r="D285" s="32" t="s">
        <v>75</v>
      </c>
      <c r="E285" s="33">
        <v>1</v>
      </c>
      <c r="F285" s="34">
        <v>105770</v>
      </c>
      <c r="G285" s="34">
        <v>65730</v>
      </c>
      <c r="H285" s="35">
        <f>G285/G287</f>
        <v>0.37155955523648554</v>
      </c>
      <c r="I285" s="36">
        <f>F285/G285</f>
        <v>1.6091586794462194</v>
      </c>
      <c r="J285" s="33">
        <f>I285*E285</f>
        <v>1.6091586794462194</v>
      </c>
      <c r="K285" s="37">
        <f>G285*J285</f>
        <v>105770</v>
      </c>
      <c r="L285" s="87"/>
    </row>
    <row r="286" spans="1:12" ht="12.75">
      <c r="A286" s="91"/>
      <c r="B286" s="85"/>
      <c r="C286" s="32" t="s">
        <v>42</v>
      </c>
      <c r="D286" s="32" t="s">
        <v>75</v>
      </c>
      <c r="E286" s="33">
        <v>1</v>
      </c>
      <c r="F286" s="34">
        <v>40112</v>
      </c>
      <c r="G286" s="34">
        <v>27842</v>
      </c>
      <c r="H286" s="35">
        <f>G286/G287</f>
        <v>0.15738568594088287</v>
      </c>
      <c r="I286" s="36">
        <f>F286/G286</f>
        <v>1.4407010990589757</v>
      </c>
      <c r="J286" s="33">
        <f>I286*E286</f>
        <v>1.4407010990589757</v>
      </c>
      <c r="K286" s="37">
        <f>G286*J286</f>
        <v>40112</v>
      </c>
      <c r="L286" s="87"/>
    </row>
    <row r="287" spans="1:12" ht="12.75">
      <c r="A287" s="91"/>
      <c r="B287" s="85"/>
      <c r="C287" s="32"/>
      <c r="D287" s="32"/>
      <c r="E287" s="33"/>
      <c r="F287" s="38">
        <f>SUM(F284:F286)</f>
        <v>282110</v>
      </c>
      <c r="G287" s="38">
        <f>SUM(G284:G286)</f>
        <v>176903</v>
      </c>
      <c r="H287" s="39">
        <f>SUM(H284:H286)</f>
        <v>1</v>
      </c>
      <c r="I287" s="40"/>
      <c r="J287" s="41"/>
      <c r="K287" s="42">
        <f>SUM(K284:K286)</f>
        <v>282110</v>
      </c>
      <c r="L287" s="87"/>
    </row>
    <row r="288" spans="1:12" ht="12.75">
      <c r="A288" s="91"/>
      <c r="B288" s="43"/>
      <c r="C288" s="44"/>
      <c r="D288" s="44"/>
      <c r="E288" s="45"/>
      <c r="F288" s="46"/>
      <c r="G288" s="46"/>
      <c r="H288" s="47" t="s">
        <v>348</v>
      </c>
      <c r="I288" s="48"/>
      <c r="J288" s="45"/>
      <c r="K288" s="49"/>
      <c r="L288" s="50"/>
    </row>
    <row r="289" spans="1:12" ht="12.75">
      <c r="A289" s="91"/>
      <c r="B289" s="85" t="s">
        <v>349</v>
      </c>
      <c r="C289" s="32" t="s">
        <v>39</v>
      </c>
      <c r="D289" s="32" t="s">
        <v>75</v>
      </c>
      <c r="E289" s="33">
        <v>1</v>
      </c>
      <c r="F289" s="34">
        <v>84420</v>
      </c>
      <c r="G289" s="34">
        <v>52470</v>
      </c>
      <c r="H289" s="35">
        <f>G289/G292</f>
        <v>0.518529498962348</v>
      </c>
      <c r="I289" s="36">
        <f>F289/G289</f>
        <v>1.6089193825042882</v>
      </c>
      <c r="J289" s="33">
        <f>I289*E289</f>
        <v>1.6089193825042882</v>
      </c>
      <c r="K289" s="37">
        <f>G289*J289</f>
        <v>84420</v>
      </c>
      <c r="L289" s="87">
        <f>K292/G292</f>
        <v>1.6184405573673288</v>
      </c>
    </row>
    <row r="290" spans="1:12" ht="12.75">
      <c r="A290" s="91"/>
      <c r="B290" s="85"/>
      <c r="C290" s="32" t="s">
        <v>17</v>
      </c>
      <c r="D290" s="32" t="s">
        <v>75</v>
      </c>
      <c r="E290" s="33">
        <v>1</v>
      </c>
      <c r="F290" s="34">
        <v>51930</v>
      </c>
      <c r="G290" s="34">
        <v>31110</v>
      </c>
      <c r="H290" s="35">
        <f>G290/G292</f>
        <v>0.307441446783279</v>
      </c>
      <c r="I290" s="36">
        <f>F290/G290</f>
        <v>1.66923818707811</v>
      </c>
      <c r="J290" s="33">
        <f>I290*E290</f>
        <v>1.66923818707811</v>
      </c>
      <c r="K290" s="37">
        <f>G290*J290</f>
        <v>51930</v>
      </c>
      <c r="L290" s="87"/>
    </row>
    <row r="291" spans="1:12" ht="12.75">
      <c r="A291" s="91"/>
      <c r="B291" s="85"/>
      <c r="C291" s="32" t="s">
        <v>42</v>
      </c>
      <c r="D291" s="32" t="s">
        <v>75</v>
      </c>
      <c r="E291" s="33">
        <v>1</v>
      </c>
      <c r="F291" s="34">
        <v>27420</v>
      </c>
      <c r="G291" s="34">
        <v>17610</v>
      </c>
      <c r="H291" s="35">
        <f>G291/G292</f>
        <v>0.17402905425437296</v>
      </c>
      <c r="I291" s="36">
        <f>F291/G291</f>
        <v>1.557069846678024</v>
      </c>
      <c r="J291" s="33">
        <f>I291*E291</f>
        <v>1.557069846678024</v>
      </c>
      <c r="K291" s="37">
        <f>G291*J291</f>
        <v>27420</v>
      </c>
      <c r="L291" s="87"/>
    </row>
    <row r="292" spans="1:12" ht="12.75">
      <c r="A292" s="91"/>
      <c r="B292" s="85"/>
      <c r="C292" s="32"/>
      <c r="D292" s="32"/>
      <c r="E292" s="33"/>
      <c r="F292" s="38">
        <f>SUM(F289:F291)</f>
        <v>163770</v>
      </c>
      <c r="G292" s="38">
        <f>SUM(G289:G291)</f>
        <v>101190</v>
      </c>
      <c r="H292" s="39">
        <f>SUM(H289:H291)</f>
        <v>1</v>
      </c>
      <c r="I292" s="40"/>
      <c r="J292" s="41"/>
      <c r="K292" s="42">
        <f>SUM(K289:K291)</f>
        <v>163770</v>
      </c>
      <c r="L292" s="87"/>
    </row>
    <row r="293" spans="1:12" ht="12.75">
      <c r="A293" s="91"/>
      <c r="B293" s="43"/>
      <c r="C293" s="44"/>
      <c r="D293" s="44"/>
      <c r="E293" s="45"/>
      <c r="F293" s="46"/>
      <c r="G293" s="46"/>
      <c r="H293" s="47" t="s">
        <v>348</v>
      </c>
      <c r="I293" s="48"/>
      <c r="J293" s="45"/>
      <c r="K293" s="49"/>
      <c r="L293" s="50"/>
    </row>
    <row r="294" spans="1:12" ht="12.75">
      <c r="A294" s="91"/>
      <c r="B294" s="85" t="s">
        <v>350</v>
      </c>
      <c r="C294" s="32" t="str">
        <f aca="true" t="shared" si="4" ref="C294:D296">C289</f>
        <v>400 MG    </v>
      </c>
      <c r="D294" s="32" t="str">
        <f t="shared" si="4"/>
        <v>TAB ER 24H</v>
      </c>
      <c r="E294" s="33">
        <f>(E279*(F279/F294))+(E284*(F284/F294))+(E289*(F289/F294))</f>
        <v>1</v>
      </c>
      <c r="F294" s="34">
        <f aca="true" t="shared" si="5" ref="F294:G296">F279+F284+F289</f>
        <v>231218</v>
      </c>
      <c r="G294" s="34">
        <f t="shared" si="5"/>
        <v>142306.45923824373</v>
      </c>
      <c r="H294" s="35">
        <f>G294/G297</f>
        <v>0.487279265762313</v>
      </c>
      <c r="I294" s="36">
        <f>F294/G294</f>
        <v>1.6247892136287656</v>
      </c>
      <c r="J294" s="33">
        <f>I294*E294</f>
        <v>1.6247892136287656</v>
      </c>
      <c r="K294" s="37">
        <f>G294*J294</f>
        <v>231218</v>
      </c>
      <c r="L294" s="87">
        <f>K297/G297</f>
        <v>1.6044662249836334</v>
      </c>
    </row>
    <row r="295" spans="1:12" ht="12.75">
      <c r="A295" s="91"/>
      <c r="B295" s="85"/>
      <c r="C295" s="32" t="str">
        <f t="shared" si="4"/>
        <v>500 MG    </v>
      </c>
      <c r="D295" s="32" t="str">
        <f t="shared" si="4"/>
        <v>TAB ER 24H</v>
      </c>
      <c r="E295" s="33">
        <f>(E280*(F280/F295))+(E285*(F285/F295))+(E290*(F290/F295))</f>
        <v>1</v>
      </c>
      <c r="F295" s="34">
        <f t="shared" si="5"/>
        <v>169823</v>
      </c>
      <c r="G295" s="34">
        <f t="shared" si="5"/>
        <v>104284.45986049461</v>
      </c>
      <c r="H295" s="35">
        <f>G295/G297</f>
        <v>0.35708607538444687</v>
      </c>
      <c r="I295" s="36">
        <f>F295/G295</f>
        <v>1.6284593143329202</v>
      </c>
      <c r="J295" s="33">
        <f>I295*E295</f>
        <v>1.6284593143329202</v>
      </c>
      <c r="K295" s="37">
        <f>G295*J295</f>
        <v>169823</v>
      </c>
      <c r="L295" s="87"/>
    </row>
    <row r="296" spans="1:12" ht="12.75">
      <c r="A296" s="91"/>
      <c r="B296" s="85"/>
      <c r="C296" s="32" t="str">
        <f t="shared" si="4"/>
        <v>600 MG    </v>
      </c>
      <c r="D296" s="32" t="str">
        <f t="shared" si="4"/>
        <v>TAB ER 24H</v>
      </c>
      <c r="E296" s="33">
        <f>(E281*(F281/F296))+(E286*(F286/F296))+(E291*(F291/F296))</f>
        <v>0.9999999999999999</v>
      </c>
      <c r="F296" s="34">
        <f t="shared" si="5"/>
        <v>67532.0001</v>
      </c>
      <c r="G296" s="34">
        <f t="shared" si="5"/>
        <v>45452.000100000005</v>
      </c>
      <c r="H296" s="35">
        <f>G296/G297</f>
        <v>0.1556346588532401</v>
      </c>
      <c r="I296" s="36">
        <f>F296/G296</f>
        <v>1.4857872030146368</v>
      </c>
      <c r="J296" s="33">
        <f>I296*E296</f>
        <v>1.4857872030146366</v>
      </c>
      <c r="K296" s="37">
        <f>G296*J296</f>
        <v>67532.00009999999</v>
      </c>
      <c r="L296" s="87"/>
    </row>
    <row r="297" spans="1:12" ht="13.5" thickBot="1">
      <c r="A297" s="92"/>
      <c r="B297" s="88"/>
      <c r="C297" s="51"/>
      <c r="D297" s="51"/>
      <c r="E297" s="52"/>
      <c r="F297" s="53">
        <f>SUM(F294:F296)</f>
        <v>468573.0001</v>
      </c>
      <c r="G297" s="53">
        <f>SUM(G294:G296)</f>
        <v>292042.91919873835</v>
      </c>
      <c r="H297" s="54">
        <f>SUM(H294:H296)</f>
        <v>1</v>
      </c>
      <c r="I297" s="55"/>
      <c r="J297" s="56"/>
      <c r="K297" s="57">
        <f>SUM(K294:K296)</f>
        <v>468573.0001</v>
      </c>
      <c r="L297" s="89"/>
    </row>
    <row r="298" spans="1:12" ht="14.25" thickBot="1" thickTop="1">
      <c r="A298" s="58"/>
      <c r="B298" s="59"/>
      <c r="C298" s="59"/>
      <c r="D298" s="59"/>
      <c r="E298" s="60"/>
      <c r="F298" s="61"/>
      <c r="G298" s="62"/>
      <c r="H298" s="60"/>
      <c r="I298" s="60"/>
      <c r="J298" s="63"/>
      <c r="K298" s="64"/>
      <c r="L298" s="65"/>
    </row>
    <row r="299" spans="1:14" ht="13.5" thickTop="1">
      <c r="A299" s="90" t="s">
        <v>80</v>
      </c>
      <c r="B299" s="84" t="s">
        <v>4</v>
      </c>
      <c r="C299" s="26" t="s">
        <v>41</v>
      </c>
      <c r="D299" s="26" t="s">
        <v>101</v>
      </c>
      <c r="E299" s="27">
        <v>1</v>
      </c>
      <c r="F299" s="28">
        <v>3590</v>
      </c>
      <c r="G299" s="28">
        <v>2385</v>
      </c>
      <c r="H299" s="29">
        <f>G299/G302</f>
        <v>0.9298245614035088</v>
      </c>
      <c r="I299" s="30">
        <f>F299/G299</f>
        <v>1.5052410901467506</v>
      </c>
      <c r="J299" s="27">
        <f>I299*E299</f>
        <v>1.5052410901467506</v>
      </c>
      <c r="K299" s="31">
        <f>J299*G299</f>
        <v>3590</v>
      </c>
      <c r="L299" s="86">
        <f>K302/G302</f>
        <v>1.5282651072124755</v>
      </c>
      <c r="N299" s="25"/>
    </row>
    <row r="300" spans="1:14" ht="12.75">
      <c r="A300" s="91"/>
      <c r="B300" s="85"/>
      <c r="C300" s="32" t="s">
        <v>14</v>
      </c>
      <c r="D300" s="32" t="s">
        <v>101</v>
      </c>
      <c r="E300" s="33">
        <v>1</v>
      </c>
      <c r="F300" s="34">
        <v>300</v>
      </c>
      <c r="G300" s="34">
        <v>150</v>
      </c>
      <c r="H300" s="35">
        <f>G300/G302</f>
        <v>0.05847953216374269</v>
      </c>
      <c r="I300" s="36">
        <f>F300/G300</f>
        <v>2</v>
      </c>
      <c r="J300" s="33">
        <f>I300*E300</f>
        <v>2</v>
      </c>
      <c r="K300" s="37">
        <f>J300*G300</f>
        <v>300</v>
      </c>
      <c r="L300" s="87"/>
      <c r="N300" s="25"/>
    </row>
    <row r="301" spans="1:14" ht="12.75">
      <c r="A301" s="91"/>
      <c r="B301" s="85"/>
      <c r="C301" s="32" t="s">
        <v>43</v>
      </c>
      <c r="D301" s="32" t="s">
        <v>101</v>
      </c>
      <c r="E301" s="33">
        <v>1</v>
      </c>
      <c r="F301" s="34">
        <v>30</v>
      </c>
      <c r="G301" s="34">
        <v>30</v>
      </c>
      <c r="H301" s="35">
        <f>G301/G302</f>
        <v>0.011695906432748537</v>
      </c>
      <c r="I301" s="36">
        <f>F301/G301</f>
        <v>1</v>
      </c>
      <c r="J301" s="33">
        <f>I301*E301</f>
        <v>1</v>
      </c>
      <c r="K301" s="37">
        <f>J301*G301</f>
        <v>30</v>
      </c>
      <c r="L301" s="87"/>
      <c r="N301" s="25"/>
    </row>
    <row r="302" spans="1:12" ht="12.75">
      <c r="A302" s="91"/>
      <c r="B302" s="85"/>
      <c r="C302" s="32"/>
      <c r="D302" s="32"/>
      <c r="E302" s="33"/>
      <c r="F302" s="38">
        <f>SUM(F299:F301)</f>
        <v>3920</v>
      </c>
      <c r="G302" s="38">
        <f>SUM(G299:G301)</f>
        <v>2565</v>
      </c>
      <c r="H302" s="39">
        <f>SUM(H299:H301)</f>
        <v>1</v>
      </c>
      <c r="I302" s="40"/>
      <c r="J302" s="41"/>
      <c r="K302" s="42">
        <f>SUM(K299:K301)</f>
        <v>3920</v>
      </c>
      <c r="L302" s="87"/>
    </row>
    <row r="303" spans="1:12" ht="12.75">
      <c r="A303" s="91"/>
      <c r="B303" s="43"/>
      <c r="C303" s="44"/>
      <c r="D303" s="44"/>
      <c r="E303" s="45"/>
      <c r="F303" s="46"/>
      <c r="G303" s="46"/>
      <c r="H303" s="47" t="s">
        <v>348</v>
      </c>
      <c r="I303" s="48"/>
      <c r="J303" s="45"/>
      <c r="K303" s="49"/>
      <c r="L303" s="50"/>
    </row>
    <row r="304" spans="1:12" ht="12.75">
      <c r="A304" s="91"/>
      <c r="B304" s="85" t="s">
        <v>146</v>
      </c>
      <c r="C304" s="32" t="s">
        <v>41</v>
      </c>
      <c r="D304" s="32" t="s">
        <v>101</v>
      </c>
      <c r="E304" s="33">
        <v>1</v>
      </c>
      <c r="F304" s="34">
        <v>0.0001</v>
      </c>
      <c r="G304" s="34">
        <v>0.0001</v>
      </c>
      <c r="H304" s="35">
        <f>G304/G307</f>
        <v>0.3333333333333333</v>
      </c>
      <c r="I304" s="36">
        <f>F304/G304</f>
        <v>1</v>
      </c>
      <c r="J304" s="33">
        <f>I304*E304</f>
        <v>1</v>
      </c>
      <c r="K304" s="37">
        <f>G304*J304</f>
        <v>0.0001</v>
      </c>
      <c r="L304" s="87">
        <f>K307/G307</f>
        <v>1</v>
      </c>
    </row>
    <row r="305" spans="1:12" ht="12.75">
      <c r="A305" s="91"/>
      <c r="B305" s="85"/>
      <c r="C305" s="32" t="s">
        <v>14</v>
      </c>
      <c r="D305" s="32" t="s">
        <v>101</v>
      </c>
      <c r="E305" s="33">
        <v>1</v>
      </c>
      <c r="F305" s="34">
        <v>0.0001</v>
      </c>
      <c r="G305" s="34">
        <v>0.0001</v>
      </c>
      <c r="H305" s="35">
        <f>G305/G307</f>
        <v>0.3333333333333333</v>
      </c>
      <c r="I305" s="36">
        <f>F305/G305</f>
        <v>1</v>
      </c>
      <c r="J305" s="33">
        <f>I305*E305</f>
        <v>1</v>
      </c>
      <c r="K305" s="37">
        <f>G305*J305</f>
        <v>0.0001</v>
      </c>
      <c r="L305" s="87"/>
    </row>
    <row r="306" spans="1:12" ht="12.75">
      <c r="A306" s="91"/>
      <c r="B306" s="85"/>
      <c r="C306" s="32" t="s">
        <v>43</v>
      </c>
      <c r="D306" s="32" t="s">
        <v>101</v>
      </c>
      <c r="E306" s="33">
        <v>1</v>
      </c>
      <c r="F306" s="34">
        <v>0.0001</v>
      </c>
      <c r="G306" s="34">
        <v>0.0001</v>
      </c>
      <c r="H306" s="35">
        <f>G306/G307</f>
        <v>0.3333333333333333</v>
      </c>
      <c r="I306" s="36">
        <f>F306/G306</f>
        <v>1</v>
      </c>
      <c r="J306" s="33">
        <f>I306*E306</f>
        <v>1</v>
      </c>
      <c r="K306" s="37">
        <f>G306*J306</f>
        <v>0.0001</v>
      </c>
      <c r="L306" s="87"/>
    </row>
    <row r="307" spans="1:12" ht="12.75">
      <c r="A307" s="91"/>
      <c r="B307" s="85"/>
      <c r="C307" s="32"/>
      <c r="D307" s="32"/>
      <c r="E307" s="33"/>
      <c r="F307" s="38">
        <f>SUM(F304:F306)</f>
        <v>0.00030000000000000003</v>
      </c>
      <c r="G307" s="38">
        <f>SUM(G304:G306)</f>
        <v>0.00030000000000000003</v>
      </c>
      <c r="H307" s="39">
        <f>SUM(H304:H306)</f>
        <v>1</v>
      </c>
      <c r="I307" s="40"/>
      <c r="J307" s="41"/>
      <c r="K307" s="42">
        <f>SUM(K304:K306)</f>
        <v>0.00030000000000000003</v>
      </c>
      <c r="L307" s="87"/>
    </row>
    <row r="308" spans="1:12" ht="12.75">
      <c r="A308" s="91"/>
      <c r="B308" s="43"/>
      <c r="C308" s="44"/>
      <c r="D308" s="44"/>
      <c r="E308" s="45"/>
      <c r="F308" s="46"/>
      <c r="G308" s="46"/>
      <c r="H308" s="47" t="s">
        <v>348</v>
      </c>
      <c r="I308" s="48"/>
      <c r="J308" s="45"/>
      <c r="K308" s="49"/>
      <c r="L308" s="50"/>
    </row>
    <row r="309" spans="1:12" ht="12.75">
      <c r="A309" s="91"/>
      <c r="B309" s="85" t="s">
        <v>349</v>
      </c>
      <c r="C309" s="32" t="s">
        <v>41</v>
      </c>
      <c r="D309" s="32" t="s">
        <v>101</v>
      </c>
      <c r="E309" s="33">
        <v>1</v>
      </c>
      <c r="F309" s="34">
        <v>0.0001</v>
      </c>
      <c r="G309" s="34">
        <v>0.0001</v>
      </c>
      <c r="H309" s="35">
        <f>G309/G312</f>
        <v>0.3333333333333333</v>
      </c>
      <c r="I309" s="36">
        <f>F309/G309</f>
        <v>1</v>
      </c>
      <c r="J309" s="33">
        <f>I309*E309</f>
        <v>1</v>
      </c>
      <c r="K309" s="37">
        <f>G309*J309</f>
        <v>0.0001</v>
      </c>
      <c r="L309" s="87">
        <f>K312/G312</f>
        <v>1</v>
      </c>
    </row>
    <row r="310" spans="1:12" ht="12.75">
      <c r="A310" s="91"/>
      <c r="B310" s="85"/>
      <c r="C310" s="32" t="s">
        <v>14</v>
      </c>
      <c r="D310" s="32" t="s">
        <v>101</v>
      </c>
      <c r="E310" s="33">
        <v>1</v>
      </c>
      <c r="F310" s="34">
        <v>0.0001</v>
      </c>
      <c r="G310" s="34">
        <v>0.0001</v>
      </c>
      <c r="H310" s="35">
        <f>G310/G312</f>
        <v>0.3333333333333333</v>
      </c>
      <c r="I310" s="36">
        <f>F310/G310</f>
        <v>1</v>
      </c>
      <c r="J310" s="33">
        <f>I310*E310</f>
        <v>1</v>
      </c>
      <c r="K310" s="37">
        <f>G310*J310</f>
        <v>0.0001</v>
      </c>
      <c r="L310" s="87"/>
    </row>
    <row r="311" spans="1:12" ht="12.75">
      <c r="A311" s="91"/>
      <c r="B311" s="85"/>
      <c r="C311" s="32" t="s">
        <v>43</v>
      </c>
      <c r="D311" s="32" t="s">
        <v>101</v>
      </c>
      <c r="E311" s="33">
        <v>1</v>
      </c>
      <c r="F311" s="34">
        <v>0.0001</v>
      </c>
      <c r="G311" s="34">
        <v>0.0001</v>
      </c>
      <c r="H311" s="35">
        <f>G311/G312</f>
        <v>0.3333333333333333</v>
      </c>
      <c r="I311" s="36">
        <f>F311/G311</f>
        <v>1</v>
      </c>
      <c r="J311" s="33">
        <f>I311*E311</f>
        <v>1</v>
      </c>
      <c r="K311" s="37">
        <f>G311*J311</f>
        <v>0.0001</v>
      </c>
      <c r="L311" s="87"/>
    </row>
    <row r="312" spans="1:12" ht="12.75">
      <c r="A312" s="91"/>
      <c r="B312" s="85"/>
      <c r="C312" s="32"/>
      <c r="D312" s="32"/>
      <c r="E312" s="33"/>
      <c r="F312" s="38">
        <f>SUM(F309:F311)</f>
        <v>0.00030000000000000003</v>
      </c>
      <c r="G312" s="38">
        <f>SUM(G309:G311)</f>
        <v>0.00030000000000000003</v>
      </c>
      <c r="H312" s="39">
        <f>SUM(H309:H311)</f>
        <v>1</v>
      </c>
      <c r="I312" s="40"/>
      <c r="J312" s="41"/>
      <c r="K312" s="42">
        <f>SUM(K309:K311)</f>
        <v>0.00030000000000000003</v>
      </c>
      <c r="L312" s="87"/>
    </row>
    <row r="313" spans="1:12" ht="12.75">
      <c r="A313" s="91"/>
      <c r="B313" s="43"/>
      <c r="C313" s="44"/>
      <c r="D313" s="44"/>
      <c r="E313" s="45"/>
      <c r="F313" s="46"/>
      <c r="G313" s="46"/>
      <c r="H313" s="47" t="s">
        <v>348</v>
      </c>
      <c r="I313" s="48"/>
      <c r="J313" s="45"/>
      <c r="K313" s="49"/>
      <c r="L313" s="50"/>
    </row>
    <row r="314" spans="1:12" ht="12.75">
      <c r="A314" s="91"/>
      <c r="B314" s="85" t="s">
        <v>350</v>
      </c>
      <c r="C314" s="32" t="str">
        <f aca="true" t="shared" si="6" ref="C314:D316">C309</f>
        <v>400MG     </v>
      </c>
      <c r="D314" s="32" t="str">
        <f t="shared" si="6"/>
        <v>TAB.SR 24H</v>
      </c>
      <c r="E314" s="33">
        <f>(E299*(F299/F314))+(E304*(F304/F314))+(E309*(F309/F314))</f>
        <v>0.9999999999999999</v>
      </c>
      <c r="F314" s="34">
        <f aca="true" t="shared" si="7" ref="F314:G316">F299+F304+F309</f>
        <v>3590.0002000000004</v>
      </c>
      <c r="G314" s="34">
        <f t="shared" si="7"/>
        <v>2385.0002000000004</v>
      </c>
      <c r="H314" s="35">
        <f>G314/G317</f>
        <v>0.9298244218734296</v>
      </c>
      <c r="I314" s="36">
        <f>F314/G314</f>
        <v>1.5052410477785283</v>
      </c>
      <c r="J314" s="33">
        <f>I314*E314</f>
        <v>1.505241047778528</v>
      </c>
      <c r="K314" s="37">
        <f>G314*J314</f>
        <v>3590.0001999999995</v>
      </c>
      <c r="L314" s="87">
        <f>K317/G317</f>
        <v>1.5282649836417188</v>
      </c>
    </row>
    <row r="315" spans="1:12" ht="12.75">
      <c r="A315" s="91"/>
      <c r="B315" s="85"/>
      <c r="C315" s="32" t="str">
        <f t="shared" si="6"/>
        <v>500MG     </v>
      </c>
      <c r="D315" s="32" t="str">
        <f t="shared" si="6"/>
        <v>TAB.SR 24H</v>
      </c>
      <c r="E315" s="33">
        <f>(E300*(F300/F315))+(E305*(F305/F315))+(E310*(F310/F315))</f>
        <v>1.0000000000000002</v>
      </c>
      <c r="F315" s="34">
        <f t="shared" si="7"/>
        <v>300.00019999999995</v>
      </c>
      <c r="G315" s="34">
        <f t="shared" si="7"/>
        <v>150.0002</v>
      </c>
      <c r="H315" s="35">
        <f>G315/G317</f>
        <v>0.05847959645701447</v>
      </c>
      <c r="I315" s="36">
        <f>F315/G315</f>
        <v>1.999998666668444</v>
      </c>
      <c r="J315" s="33">
        <f>I315*E315</f>
        <v>1.9999986666684444</v>
      </c>
      <c r="K315" s="37">
        <f>G315*J315</f>
        <v>300.0002</v>
      </c>
      <c r="L315" s="87"/>
    </row>
    <row r="316" spans="1:12" ht="12.75">
      <c r="A316" s="91"/>
      <c r="B316" s="85"/>
      <c r="C316" s="32" t="str">
        <f t="shared" si="6"/>
        <v>600MG     </v>
      </c>
      <c r="D316" s="32" t="str">
        <f t="shared" si="6"/>
        <v>TAB.SR 24H</v>
      </c>
      <c r="E316" s="33">
        <f>(E301*(F301/F316))+(E306*(F306/F316))+(E311*(F311/F316))</f>
        <v>1</v>
      </c>
      <c r="F316" s="34">
        <f t="shared" si="7"/>
        <v>30.0002</v>
      </c>
      <c r="G316" s="34">
        <f t="shared" si="7"/>
        <v>30.0002</v>
      </c>
      <c r="H316" s="35">
        <f>G316/G317</f>
        <v>0.011695981669555943</v>
      </c>
      <c r="I316" s="36">
        <f>F316/G316</f>
        <v>1</v>
      </c>
      <c r="J316" s="33">
        <f>I316*E316</f>
        <v>1</v>
      </c>
      <c r="K316" s="37">
        <f>G316*J316</f>
        <v>30.0002</v>
      </c>
      <c r="L316" s="87"/>
    </row>
    <row r="317" spans="1:12" ht="13.5" thickBot="1">
      <c r="A317" s="92"/>
      <c r="B317" s="88"/>
      <c r="C317" s="51"/>
      <c r="D317" s="51"/>
      <c r="E317" s="52"/>
      <c r="F317" s="53">
        <f>SUM(F314:F316)</f>
        <v>3920.0006000000003</v>
      </c>
      <c r="G317" s="53">
        <f>SUM(G314:G316)</f>
        <v>2565.0006000000003</v>
      </c>
      <c r="H317" s="54">
        <f>SUM(H314:H316)</f>
        <v>1</v>
      </c>
      <c r="I317" s="55"/>
      <c r="J317" s="56"/>
      <c r="K317" s="57">
        <f>SUM(K314:K316)</f>
        <v>3920.0005999999994</v>
      </c>
      <c r="L317" s="89"/>
    </row>
    <row r="318" spans="1:12" ht="14.25" thickBot="1" thickTop="1">
      <c r="A318" s="66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5"/>
    </row>
    <row r="319" spans="1:12" ht="13.5" thickTop="1">
      <c r="A319" s="90" t="s">
        <v>23</v>
      </c>
      <c r="B319" s="93" t="s">
        <v>4</v>
      </c>
      <c r="C319" s="26" t="s">
        <v>24</v>
      </c>
      <c r="D319" s="26" t="s">
        <v>8</v>
      </c>
      <c r="E319" s="27">
        <v>1</v>
      </c>
      <c r="F319" s="28">
        <v>2630959</v>
      </c>
      <c r="G319" s="28">
        <f>F319/I319</f>
        <v>927664.6480288926</v>
      </c>
      <c r="H319" s="29">
        <f>G319/G321</f>
        <v>0.8716117037884478</v>
      </c>
      <c r="I319" s="30">
        <f>(F323+F327)/(G323+G327)</f>
        <v>2.8361100162545565</v>
      </c>
      <c r="J319" s="27">
        <f>E319*I319</f>
        <v>2.8361100162545565</v>
      </c>
      <c r="K319" s="31">
        <f>G319*J319</f>
        <v>2630959</v>
      </c>
      <c r="L319" s="86">
        <f>K321/G321</f>
        <v>2.8004888607965848</v>
      </c>
    </row>
    <row r="320" spans="1:12" ht="12.75">
      <c r="A320" s="91"/>
      <c r="B320" s="94"/>
      <c r="C320" s="32" t="s">
        <v>27</v>
      </c>
      <c r="D320" s="32" t="s">
        <v>8</v>
      </c>
      <c r="E320" s="33">
        <v>1</v>
      </c>
      <c r="F320" s="34">
        <v>349628</v>
      </c>
      <c r="G320" s="34">
        <f>F320/I320</f>
        <v>136644.88796840011</v>
      </c>
      <c r="H320" s="35">
        <f>G320/G321</f>
        <v>0.1283882962115522</v>
      </c>
      <c r="I320" s="36">
        <f>(F324+F328)/(G324+G328)</f>
        <v>2.558661397423469</v>
      </c>
      <c r="J320" s="33">
        <f>E320*I320</f>
        <v>2.558661397423469</v>
      </c>
      <c r="K320" s="37">
        <f>G320*J320</f>
        <v>349628</v>
      </c>
      <c r="L320" s="87"/>
    </row>
    <row r="321" spans="1:12" ht="12.75">
      <c r="A321" s="91"/>
      <c r="B321" s="94"/>
      <c r="C321" s="32"/>
      <c r="D321" s="32"/>
      <c r="E321" s="33"/>
      <c r="F321" s="38">
        <f>SUM(F319:F320)</f>
        <v>2980587</v>
      </c>
      <c r="G321" s="38">
        <f>SUM(G319:G320)</f>
        <v>1064309.5359972927</v>
      </c>
      <c r="H321" s="39">
        <f>SUM(H319:H320)</f>
        <v>1</v>
      </c>
      <c r="I321" s="40"/>
      <c r="J321" s="41"/>
      <c r="K321" s="42">
        <f>SUM(K319:K320)</f>
        <v>2980587</v>
      </c>
      <c r="L321" s="87"/>
    </row>
    <row r="322" spans="1:12" ht="12.75">
      <c r="A322" s="91"/>
      <c r="B322" s="43"/>
      <c r="C322" s="44"/>
      <c r="D322" s="44"/>
      <c r="E322" s="45"/>
      <c r="F322" s="46"/>
      <c r="G322" s="46"/>
      <c r="H322" s="47" t="s">
        <v>348</v>
      </c>
      <c r="I322" s="48"/>
      <c r="J322" s="45"/>
      <c r="K322" s="49"/>
      <c r="L322" s="50"/>
    </row>
    <row r="323" spans="1:12" ht="12.75">
      <c r="A323" s="91"/>
      <c r="B323" s="94" t="s">
        <v>146</v>
      </c>
      <c r="C323" s="32" t="s">
        <v>24</v>
      </c>
      <c r="D323" s="32" t="s">
        <v>8</v>
      </c>
      <c r="E323" s="33">
        <v>1</v>
      </c>
      <c r="F323" s="34">
        <v>877203.111</v>
      </c>
      <c r="G323" s="34">
        <v>303468</v>
      </c>
      <c r="H323" s="35">
        <f>G323/G325</f>
        <v>0.42148977276041716</v>
      </c>
      <c r="I323" s="36">
        <f>F323/G323</f>
        <v>2.8905950907509195</v>
      </c>
      <c r="J323" s="33">
        <f>E323*I323</f>
        <v>2.8905950907509195</v>
      </c>
      <c r="K323" s="37">
        <f>G323*J323</f>
        <v>877203.111</v>
      </c>
      <c r="L323" s="87">
        <f>K325/G325</f>
        <v>2.73515459541743</v>
      </c>
    </row>
    <row r="324" spans="1:12" ht="12.75">
      <c r="A324" s="91"/>
      <c r="B324" s="94"/>
      <c r="C324" s="32" t="s">
        <v>27</v>
      </c>
      <c r="D324" s="32" t="s">
        <v>8</v>
      </c>
      <c r="E324" s="33">
        <v>1</v>
      </c>
      <c r="F324" s="34">
        <v>1092078.111</v>
      </c>
      <c r="G324" s="34">
        <v>416521</v>
      </c>
      <c r="H324" s="35">
        <f>G324/G325</f>
        <v>0.5785102272395828</v>
      </c>
      <c r="I324" s="36">
        <f>F324/G324</f>
        <v>2.6219040840677903</v>
      </c>
      <c r="J324" s="33">
        <f>E324*I324</f>
        <v>2.6219040840677903</v>
      </c>
      <c r="K324" s="37">
        <f>G324*J324</f>
        <v>1092078.111</v>
      </c>
      <c r="L324" s="87"/>
    </row>
    <row r="325" spans="1:12" ht="12.75">
      <c r="A325" s="91"/>
      <c r="B325" s="94"/>
      <c r="C325" s="32"/>
      <c r="D325" s="32"/>
      <c r="E325" s="33"/>
      <c r="F325" s="38">
        <f>SUM(F323:F324)</f>
        <v>1969281.222</v>
      </c>
      <c r="G325" s="38">
        <f>SUM(G323:G324)</f>
        <v>719989</v>
      </c>
      <c r="H325" s="39">
        <f>SUM(H323:H324)</f>
        <v>1</v>
      </c>
      <c r="I325" s="40"/>
      <c r="J325" s="41"/>
      <c r="K325" s="42">
        <f>SUM(K323:K324)</f>
        <v>1969281.222</v>
      </c>
      <c r="L325" s="87"/>
    </row>
    <row r="326" spans="1:12" ht="12.75">
      <c r="A326" s="91"/>
      <c r="B326" s="43"/>
      <c r="C326" s="44"/>
      <c r="D326" s="44"/>
      <c r="E326" s="45"/>
      <c r="F326" s="46"/>
      <c r="G326" s="46"/>
      <c r="H326" s="47" t="s">
        <v>348</v>
      </c>
      <c r="I326" s="48"/>
      <c r="J326" s="45"/>
      <c r="K326" s="49"/>
      <c r="L326" s="50"/>
    </row>
    <row r="327" spans="1:12" ht="12.75">
      <c r="A327" s="91"/>
      <c r="B327" s="94" t="s">
        <v>349</v>
      </c>
      <c r="C327" s="32" t="s">
        <v>24</v>
      </c>
      <c r="D327" s="32" t="s">
        <v>8</v>
      </c>
      <c r="E327" s="33">
        <v>1</v>
      </c>
      <c r="F327" s="34">
        <v>274371</v>
      </c>
      <c r="G327" s="34">
        <v>102572</v>
      </c>
      <c r="H327" s="35">
        <f>G327/G329</f>
        <v>0.4632421349278753</v>
      </c>
      <c r="I327" s="36">
        <f>F327/G327</f>
        <v>2.674911281831299</v>
      </c>
      <c r="J327" s="33">
        <f>E327*I327</f>
        <v>2.674911281831299</v>
      </c>
      <c r="K327" s="37">
        <f>G327*J327</f>
        <v>274371</v>
      </c>
      <c r="L327" s="87">
        <f>K329/G329</f>
        <v>2.493546260082557</v>
      </c>
    </row>
    <row r="328" spans="1:12" ht="12.75">
      <c r="A328" s="91"/>
      <c r="B328" s="94"/>
      <c r="C328" s="32" t="s">
        <v>27</v>
      </c>
      <c r="D328" s="32" t="s">
        <v>8</v>
      </c>
      <c r="E328" s="33">
        <v>1</v>
      </c>
      <c r="F328" s="34">
        <v>277755</v>
      </c>
      <c r="G328" s="34">
        <v>118850</v>
      </c>
      <c r="H328" s="35">
        <f>G328/G329</f>
        <v>0.5367578650721248</v>
      </c>
      <c r="I328" s="36">
        <f>F328/G328</f>
        <v>2.337021455616323</v>
      </c>
      <c r="J328" s="33">
        <f>E328*I328</f>
        <v>2.337021455616323</v>
      </c>
      <c r="K328" s="37">
        <f>G328*J328</f>
        <v>277755</v>
      </c>
      <c r="L328" s="87"/>
    </row>
    <row r="329" spans="1:12" ht="12.75">
      <c r="A329" s="91"/>
      <c r="B329" s="94"/>
      <c r="C329" s="32"/>
      <c r="D329" s="32"/>
      <c r="E329" s="33"/>
      <c r="F329" s="38">
        <f>SUM(F327:F328)</f>
        <v>552126</v>
      </c>
      <c r="G329" s="38">
        <f>SUM(G327:G328)</f>
        <v>221422</v>
      </c>
      <c r="H329" s="39">
        <f>SUM(H327:H328)</f>
        <v>1</v>
      </c>
      <c r="I329" s="40"/>
      <c r="J329" s="41"/>
      <c r="K329" s="42">
        <f>SUM(K327:K328)</f>
        <v>552126</v>
      </c>
      <c r="L329" s="87"/>
    </row>
    <row r="330" spans="1:12" ht="12.75">
      <c r="A330" s="91"/>
      <c r="B330" s="43"/>
      <c r="C330" s="44"/>
      <c r="D330" s="44"/>
      <c r="E330" s="45"/>
      <c r="F330" s="46"/>
      <c r="G330" s="46"/>
      <c r="H330" s="47" t="s">
        <v>348</v>
      </c>
      <c r="I330" s="48"/>
      <c r="J330" s="45"/>
      <c r="K330" s="49"/>
      <c r="L330" s="50"/>
    </row>
    <row r="331" spans="1:12" ht="12.75">
      <c r="A331" s="91"/>
      <c r="B331" s="94" t="s">
        <v>350</v>
      </c>
      <c r="C331" s="32" t="str">
        <f>C327</f>
        <v>25 MG     </v>
      </c>
      <c r="D331" s="32" t="str">
        <f>D327</f>
        <v>CAPSULE   </v>
      </c>
      <c r="E331" s="33">
        <f>(E319*(F319/F331))+(E323*(F323/F331))+(E327*(F327/F331))</f>
        <v>0.9999999999999999</v>
      </c>
      <c r="F331" s="34">
        <f>F319+F323+F327</f>
        <v>3782533.111</v>
      </c>
      <c r="G331" s="34">
        <f>G319+G323+G327</f>
        <v>1333704.6480288925</v>
      </c>
      <c r="H331" s="35">
        <f>G331/G333</f>
        <v>0.6649503876998211</v>
      </c>
      <c r="I331" s="36">
        <f>F331/G331</f>
        <v>2.8361100162545565</v>
      </c>
      <c r="J331" s="33">
        <f>E331*I331</f>
        <v>2.836110016254556</v>
      </c>
      <c r="K331" s="37">
        <f>G331*J331</f>
        <v>3782533.110999999</v>
      </c>
      <c r="L331" s="87">
        <f>K333/G333</f>
        <v>2.7431509640819804</v>
      </c>
    </row>
    <row r="332" spans="1:12" ht="12.75">
      <c r="A332" s="91"/>
      <c r="B332" s="94"/>
      <c r="C332" s="32" t="str">
        <f>C328</f>
        <v>50 MG     </v>
      </c>
      <c r="D332" s="32" t="str">
        <f>D328</f>
        <v>CAPSULE   </v>
      </c>
      <c r="E332" s="33">
        <f>(E320*(F320/F332))+(E324*(F324/F332))+(E328*(F328/F332))</f>
        <v>1</v>
      </c>
      <c r="F332" s="34">
        <f>F320+F324+F328</f>
        <v>1719461.111</v>
      </c>
      <c r="G332" s="34">
        <f>G320+G324+G328</f>
        <v>672015.8879684001</v>
      </c>
      <c r="H332" s="35">
        <f>G332/G333</f>
        <v>0.33504961230017904</v>
      </c>
      <c r="I332" s="36">
        <f>F332/G332</f>
        <v>2.558661397423469</v>
      </c>
      <c r="J332" s="33">
        <f>E332*I332</f>
        <v>2.558661397423469</v>
      </c>
      <c r="K332" s="37">
        <f>G332*J332</f>
        <v>1719461.1110000003</v>
      </c>
      <c r="L332" s="87"/>
    </row>
    <row r="333" spans="1:12" ht="13.5" thickBot="1">
      <c r="A333" s="92"/>
      <c r="B333" s="95"/>
      <c r="C333" s="51"/>
      <c r="D333" s="51"/>
      <c r="E333" s="52"/>
      <c r="F333" s="53">
        <f>SUM(F331:F332)</f>
        <v>5501994.222</v>
      </c>
      <c r="G333" s="53">
        <f>SUM(G331:G332)</f>
        <v>2005720.5359972925</v>
      </c>
      <c r="H333" s="54">
        <f>SUM(H331:H332)</f>
        <v>1</v>
      </c>
      <c r="I333" s="55" t="s">
        <v>348</v>
      </c>
      <c r="J333" s="56"/>
      <c r="K333" s="57">
        <f>SUM(K331:K332)</f>
        <v>5501994.221999999</v>
      </c>
      <c r="L333" s="89"/>
    </row>
    <row r="334" spans="1:12" ht="14.25" thickBot="1" thickTop="1">
      <c r="A334" s="66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5"/>
    </row>
    <row r="335" spans="1:12" ht="13.5" thickTop="1">
      <c r="A335" s="90" t="s">
        <v>23</v>
      </c>
      <c r="B335" s="84" t="s">
        <v>4</v>
      </c>
      <c r="C335" s="26" t="s">
        <v>32</v>
      </c>
      <c r="D335" s="26" t="s">
        <v>33</v>
      </c>
      <c r="E335" s="27">
        <v>1</v>
      </c>
      <c r="F335" s="28">
        <v>45007</v>
      </c>
      <c r="G335" s="80">
        <v>40512</v>
      </c>
      <c r="H335" s="29">
        <f>G335/G336</f>
        <v>1</v>
      </c>
      <c r="I335" s="30">
        <f>F335/G335</f>
        <v>1.1109547788309637</v>
      </c>
      <c r="J335" s="27">
        <f>E335*I335</f>
        <v>1.1109547788309637</v>
      </c>
      <c r="K335" s="31">
        <f>G335*J335</f>
        <v>45007</v>
      </c>
      <c r="L335" s="86">
        <f>K336/G336</f>
        <v>1.1109547788309637</v>
      </c>
    </row>
    <row r="336" spans="1:12" ht="12.75">
      <c r="A336" s="91"/>
      <c r="B336" s="85"/>
      <c r="C336" s="32"/>
      <c r="D336" s="32"/>
      <c r="E336" s="33"/>
      <c r="F336" s="38">
        <f>SUM(F335)</f>
        <v>45007</v>
      </c>
      <c r="G336" s="38">
        <f>SUM(G335:G335)</f>
        <v>40512</v>
      </c>
      <c r="H336" s="39">
        <f>SUM(H335:H335)</f>
        <v>1</v>
      </c>
      <c r="I336" s="40"/>
      <c r="J336" s="41"/>
      <c r="K336" s="42">
        <f>SUM(K335:K335)</f>
        <v>45007</v>
      </c>
      <c r="L336" s="87"/>
    </row>
    <row r="337" spans="1:12" ht="12.75">
      <c r="A337" s="91"/>
      <c r="B337" s="43"/>
      <c r="C337" s="44"/>
      <c r="D337" s="44"/>
      <c r="E337" s="45"/>
      <c r="F337" s="46"/>
      <c r="G337" s="46"/>
      <c r="H337" s="47" t="s">
        <v>348</v>
      </c>
      <c r="I337" s="48"/>
      <c r="J337" s="45"/>
      <c r="K337" s="49"/>
      <c r="L337" s="50"/>
    </row>
    <row r="338" spans="1:12" ht="12.75">
      <c r="A338" s="91"/>
      <c r="B338" s="85" t="s">
        <v>146</v>
      </c>
      <c r="C338" s="32" t="s">
        <v>32</v>
      </c>
      <c r="D338" s="32" t="s">
        <v>33</v>
      </c>
      <c r="E338" s="33">
        <v>1</v>
      </c>
      <c r="F338" s="34">
        <v>0.0001</v>
      </c>
      <c r="G338" s="34">
        <v>0.0001</v>
      </c>
      <c r="H338" s="35">
        <f>G338/G339</f>
        <v>1</v>
      </c>
      <c r="I338" s="36">
        <f>F338/G338</f>
        <v>1</v>
      </c>
      <c r="J338" s="33">
        <f>E338*I338</f>
        <v>1</v>
      </c>
      <c r="K338" s="37">
        <f>G338*J338</f>
        <v>0.0001</v>
      </c>
      <c r="L338" s="87">
        <f>K339/G339</f>
        <v>1</v>
      </c>
    </row>
    <row r="339" spans="1:12" ht="12.75">
      <c r="A339" s="91"/>
      <c r="B339" s="85"/>
      <c r="C339" s="32"/>
      <c r="D339" s="32"/>
      <c r="E339" s="33"/>
      <c r="F339" s="38">
        <f>SUM(F338)</f>
        <v>0.0001</v>
      </c>
      <c r="G339" s="38">
        <f>SUM(G338)</f>
        <v>0.0001</v>
      </c>
      <c r="H339" s="39">
        <f>SUM(H338:H338)</f>
        <v>1</v>
      </c>
      <c r="I339" s="40"/>
      <c r="J339" s="41"/>
      <c r="K339" s="42">
        <f>SUM(K338:K338)</f>
        <v>0.0001</v>
      </c>
      <c r="L339" s="87"/>
    </row>
    <row r="340" spans="1:12" ht="12.75">
      <c r="A340" s="91"/>
      <c r="B340" s="43"/>
      <c r="C340" s="44"/>
      <c r="D340" s="44"/>
      <c r="E340" s="45"/>
      <c r="F340" s="46"/>
      <c r="G340" s="46"/>
      <c r="H340" s="47" t="s">
        <v>348</v>
      </c>
      <c r="I340" s="48"/>
      <c r="J340" s="45"/>
      <c r="K340" s="49"/>
      <c r="L340" s="50"/>
    </row>
    <row r="341" spans="1:12" ht="12.75">
      <c r="A341" s="91"/>
      <c r="B341" s="85" t="s">
        <v>349</v>
      </c>
      <c r="C341" s="32" t="s">
        <v>32</v>
      </c>
      <c r="D341" s="32" t="s">
        <v>33</v>
      </c>
      <c r="E341" s="33">
        <v>1</v>
      </c>
      <c r="F341" s="34">
        <v>0.0001</v>
      </c>
      <c r="G341" s="34">
        <v>0.0001</v>
      </c>
      <c r="H341" s="35">
        <f>G341/G342</f>
        <v>1</v>
      </c>
      <c r="I341" s="36">
        <f>F341/G341</f>
        <v>1</v>
      </c>
      <c r="J341" s="33">
        <f>E341*I341</f>
        <v>1</v>
      </c>
      <c r="K341" s="37">
        <f>G341*J341</f>
        <v>0.0001</v>
      </c>
      <c r="L341" s="87">
        <f>K342/G342</f>
        <v>1</v>
      </c>
    </row>
    <row r="342" spans="1:12" ht="12.75">
      <c r="A342" s="91"/>
      <c r="B342" s="85"/>
      <c r="C342" s="32"/>
      <c r="D342" s="32"/>
      <c r="E342" s="33"/>
      <c r="F342" s="38">
        <f>SUM(F341)</f>
        <v>0.0001</v>
      </c>
      <c r="G342" s="38">
        <f>SUM(G341)</f>
        <v>0.0001</v>
      </c>
      <c r="H342" s="39">
        <f>SUM(H341:H341)</f>
        <v>1</v>
      </c>
      <c r="I342" s="40"/>
      <c r="J342" s="41"/>
      <c r="K342" s="42">
        <f>SUM(K341:K341)</f>
        <v>0.0001</v>
      </c>
      <c r="L342" s="87"/>
    </row>
    <row r="343" spans="1:12" ht="12.75">
      <c r="A343" s="91"/>
      <c r="B343" s="43"/>
      <c r="C343" s="44"/>
      <c r="D343" s="44"/>
      <c r="E343" s="45"/>
      <c r="F343" s="46"/>
      <c r="G343" s="46"/>
      <c r="H343" s="47" t="s">
        <v>348</v>
      </c>
      <c r="I343" s="48"/>
      <c r="J343" s="45"/>
      <c r="K343" s="49"/>
      <c r="L343" s="50"/>
    </row>
    <row r="344" spans="1:12" ht="12.75">
      <c r="A344" s="91"/>
      <c r="B344" s="85" t="s">
        <v>350</v>
      </c>
      <c r="C344" s="32" t="str">
        <f>C341</f>
        <v>75MG      </v>
      </c>
      <c r="D344" s="32" t="str">
        <f>D341</f>
        <v>CAPSULE SA</v>
      </c>
      <c r="E344" s="33">
        <f>(E335*(F335/F344))+(E338*(F338/F344))+(E341*(F341/F344))</f>
        <v>1.0000000000000002</v>
      </c>
      <c r="F344" s="34">
        <f>F335+F338+F341</f>
        <v>45007.000199999995</v>
      </c>
      <c r="G344" s="34">
        <f>G335+G338+G341</f>
        <v>40512.000199999995</v>
      </c>
      <c r="H344" s="35">
        <f>G344/G345</f>
        <v>1</v>
      </c>
      <c r="I344" s="36">
        <f>F344/G344</f>
        <v>1.1109547782832012</v>
      </c>
      <c r="J344" s="33">
        <f>E344*I344</f>
        <v>1.1109547782832014</v>
      </c>
      <c r="K344" s="37">
        <f>G344*J344</f>
        <v>45007.00020000001</v>
      </c>
      <c r="L344" s="87">
        <f>K345/G345</f>
        <v>1.1109547782832014</v>
      </c>
    </row>
    <row r="345" spans="1:12" ht="13.5" thickBot="1">
      <c r="A345" s="92"/>
      <c r="B345" s="88"/>
      <c r="C345" s="51"/>
      <c r="D345" s="51"/>
      <c r="E345" s="52"/>
      <c r="F345" s="53">
        <f>SUM(F344:F344)</f>
        <v>45007.000199999995</v>
      </c>
      <c r="G345" s="53">
        <f>SUM(G344:G344)</f>
        <v>40512.000199999995</v>
      </c>
      <c r="H345" s="54">
        <f>SUM(H344:H344)</f>
        <v>1</v>
      </c>
      <c r="I345" s="55" t="s">
        <v>348</v>
      </c>
      <c r="J345" s="56"/>
      <c r="K345" s="57">
        <f>SUM(K344:K344)</f>
        <v>45007.00020000001</v>
      </c>
      <c r="L345" s="89"/>
    </row>
    <row r="346" spans="1:12" ht="14.25" thickBot="1" thickTop="1">
      <c r="A346" s="58"/>
      <c r="B346" s="59"/>
      <c r="C346" s="59"/>
      <c r="D346" s="59"/>
      <c r="E346" s="60"/>
      <c r="F346" s="61"/>
      <c r="G346" s="62"/>
      <c r="H346" s="60"/>
      <c r="I346" s="60"/>
      <c r="J346" s="63"/>
      <c r="K346" s="64"/>
      <c r="L346" s="65"/>
    </row>
    <row r="347" spans="1:12" ht="13.5" thickTop="1">
      <c r="A347" s="90" t="s">
        <v>23</v>
      </c>
      <c r="B347" s="84" t="s">
        <v>4</v>
      </c>
      <c r="C347" s="26" t="s">
        <v>27</v>
      </c>
      <c r="D347" s="26" t="s">
        <v>34</v>
      </c>
      <c r="E347" s="27">
        <v>1</v>
      </c>
      <c r="F347" s="28">
        <v>49</v>
      </c>
      <c r="G347" s="28">
        <f>F347/I347</f>
        <v>28.489905787348587</v>
      </c>
      <c r="H347" s="29">
        <f>G347/G348</f>
        <v>1</v>
      </c>
      <c r="I347" s="30">
        <f>(F350+F353)/(G350+G353)</f>
        <v>1.7199074074074074</v>
      </c>
      <c r="J347" s="27">
        <f>E347*I347</f>
        <v>1.7199074074074074</v>
      </c>
      <c r="K347" s="31">
        <f>G347*J347</f>
        <v>49</v>
      </c>
      <c r="L347" s="86">
        <f>K348/G348</f>
        <v>1.7199074074074074</v>
      </c>
    </row>
    <row r="348" spans="1:12" ht="12.75">
      <c r="A348" s="91"/>
      <c r="B348" s="85"/>
      <c r="C348" s="32"/>
      <c r="D348" s="32"/>
      <c r="E348" s="33"/>
      <c r="F348" s="38">
        <f>SUM(F347)</f>
        <v>49</v>
      </c>
      <c r="G348" s="38">
        <f>SUM(G347:G347)</f>
        <v>28.489905787348587</v>
      </c>
      <c r="H348" s="39">
        <f>SUM(H347:H347)</f>
        <v>1</v>
      </c>
      <c r="I348" s="40"/>
      <c r="J348" s="41"/>
      <c r="K348" s="42">
        <f>SUM(K347:K347)</f>
        <v>49</v>
      </c>
      <c r="L348" s="87"/>
    </row>
    <row r="349" spans="1:12" ht="12.75">
      <c r="A349" s="91"/>
      <c r="B349" s="43"/>
      <c r="C349" s="44"/>
      <c r="D349" s="44"/>
      <c r="E349" s="45"/>
      <c r="F349" s="46"/>
      <c r="G349" s="46"/>
      <c r="H349" s="47" t="s">
        <v>348</v>
      </c>
      <c r="I349" s="48"/>
      <c r="J349" s="45"/>
      <c r="K349" s="49"/>
      <c r="L349" s="50"/>
    </row>
    <row r="350" spans="1:12" ht="12.75">
      <c r="A350" s="91"/>
      <c r="B350" s="85" t="s">
        <v>146</v>
      </c>
      <c r="C350" s="32" t="s">
        <v>27</v>
      </c>
      <c r="D350" s="32" t="s">
        <v>34</v>
      </c>
      <c r="E350" s="33">
        <v>1</v>
      </c>
      <c r="F350" s="34">
        <v>1419</v>
      </c>
      <c r="G350" s="34">
        <v>766</v>
      </c>
      <c r="H350" s="35">
        <f>G350/G351</f>
        <v>1</v>
      </c>
      <c r="I350" s="36">
        <f>F350/G350</f>
        <v>1.8524804177545693</v>
      </c>
      <c r="J350" s="33">
        <f>E350*I350</f>
        <v>1.8524804177545693</v>
      </c>
      <c r="K350" s="37">
        <f>G350*J350</f>
        <v>1419</v>
      </c>
      <c r="L350" s="87">
        <f>K351/G351</f>
        <v>1.8524804177545693</v>
      </c>
    </row>
    <row r="351" spans="1:12" ht="12.75">
      <c r="A351" s="91"/>
      <c r="B351" s="85"/>
      <c r="C351" s="32"/>
      <c r="D351" s="32"/>
      <c r="E351" s="33"/>
      <c r="F351" s="38">
        <f>SUM(F350)</f>
        <v>1419</v>
      </c>
      <c r="G351" s="38">
        <f>SUM(G350)</f>
        <v>766</v>
      </c>
      <c r="H351" s="39">
        <f>SUM(H350:H350)</f>
        <v>1</v>
      </c>
      <c r="I351" s="40"/>
      <c r="J351" s="41"/>
      <c r="K351" s="42">
        <f>SUM(K350:K350)</f>
        <v>1419</v>
      </c>
      <c r="L351" s="87"/>
    </row>
    <row r="352" spans="1:12" ht="12.75">
      <c r="A352" s="91"/>
      <c r="B352" s="43"/>
      <c r="C352" s="44"/>
      <c r="D352" s="44"/>
      <c r="E352" s="45"/>
      <c r="F352" s="46"/>
      <c r="G352" s="46"/>
      <c r="H352" s="47" t="s">
        <v>348</v>
      </c>
      <c r="I352" s="48"/>
      <c r="J352" s="45"/>
      <c r="K352" s="49"/>
      <c r="L352" s="50"/>
    </row>
    <row r="353" spans="1:12" ht="12.75">
      <c r="A353" s="91"/>
      <c r="B353" s="85" t="s">
        <v>349</v>
      </c>
      <c r="C353" s="32" t="s">
        <v>27</v>
      </c>
      <c r="D353" s="32" t="s">
        <v>34</v>
      </c>
      <c r="E353" s="33">
        <v>1</v>
      </c>
      <c r="F353" s="34">
        <v>810</v>
      </c>
      <c r="G353" s="34">
        <v>530</v>
      </c>
      <c r="H353" s="35">
        <f>G353/G354</f>
        <v>1</v>
      </c>
      <c r="I353" s="36">
        <f>F353/G353</f>
        <v>1.528301886792453</v>
      </c>
      <c r="J353" s="33">
        <f>E353*I353</f>
        <v>1.528301886792453</v>
      </c>
      <c r="K353" s="37">
        <f>G353*J353</f>
        <v>810</v>
      </c>
      <c r="L353" s="87">
        <f>K354/G354</f>
        <v>1.528301886792453</v>
      </c>
    </row>
    <row r="354" spans="1:12" ht="12.75">
      <c r="A354" s="91"/>
      <c r="B354" s="85"/>
      <c r="C354" s="32"/>
      <c r="D354" s="32"/>
      <c r="E354" s="33"/>
      <c r="F354" s="38">
        <f>SUM(F353)</f>
        <v>810</v>
      </c>
      <c r="G354" s="38">
        <f>SUM(G353)</f>
        <v>530</v>
      </c>
      <c r="H354" s="39">
        <f>SUM(H353:H353)</f>
        <v>1</v>
      </c>
      <c r="I354" s="40"/>
      <c r="J354" s="41"/>
      <c r="K354" s="42">
        <f>SUM(K353:K353)</f>
        <v>810</v>
      </c>
      <c r="L354" s="87"/>
    </row>
    <row r="355" spans="1:12" ht="12.75">
      <c r="A355" s="91"/>
      <c r="B355" s="43"/>
      <c r="C355" s="44"/>
      <c r="D355" s="44"/>
      <c r="E355" s="45"/>
      <c r="F355" s="46"/>
      <c r="G355" s="46"/>
      <c r="H355" s="47" t="s">
        <v>348</v>
      </c>
      <c r="I355" s="48"/>
      <c r="J355" s="45"/>
      <c r="K355" s="49"/>
      <c r="L355" s="50"/>
    </row>
    <row r="356" spans="1:12" ht="12.75">
      <c r="A356" s="91"/>
      <c r="B356" s="85" t="s">
        <v>350</v>
      </c>
      <c r="C356" s="32" t="str">
        <f>C353</f>
        <v>50 MG     </v>
      </c>
      <c r="D356" s="32" t="str">
        <f>D353</f>
        <v>SUPP.RECT </v>
      </c>
      <c r="E356" s="33">
        <f>(E347*(F347/F356))+(E350*(F350/F356))+(E353*(F353/F356))</f>
        <v>1</v>
      </c>
      <c r="F356" s="34">
        <f>F347+F350+F353</f>
        <v>2278</v>
      </c>
      <c r="G356" s="34">
        <f>G347+G350+G353</f>
        <v>1324.4899057873486</v>
      </c>
      <c r="H356" s="35">
        <f>G356/G357</f>
        <v>1</v>
      </c>
      <c r="I356" s="36">
        <f>F356/G356</f>
        <v>1.7199074074074074</v>
      </c>
      <c r="J356" s="33">
        <f>E356*I356</f>
        <v>1.7199074074074074</v>
      </c>
      <c r="K356" s="37">
        <f>G356*J356</f>
        <v>2278</v>
      </c>
      <c r="L356" s="87">
        <f>K357/G357</f>
        <v>1.7199074074074074</v>
      </c>
    </row>
    <row r="357" spans="1:12" ht="13.5" thickBot="1">
      <c r="A357" s="92"/>
      <c r="B357" s="88"/>
      <c r="C357" s="51"/>
      <c r="D357" s="51"/>
      <c r="E357" s="52"/>
      <c r="F357" s="53">
        <f>SUM(F356:F356)</f>
        <v>2278</v>
      </c>
      <c r="G357" s="53">
        <f>SUM(G356:G356)</f>
        <v>1324.4899057873486</v>
      </c>
      <c r="H357" s="54">
        <f>SUM(H356:H356)</f>
        <v>1</v>
      </c>
      <c r="I357" s="55" t="s">
        <v>348</v>
      </c>
      <c r="J357" s="56"/>
      <c r="K357" s="57">
        <f>SUM(K356:K356)</f>
        <v>2278</v>
      </c>
      <c r="L357" s="89"/>
    </row>
    <row r="358" spans="1:12" ht="14.25" thickBot="1" thickTop="1">
      <c r="A358" s="66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5"/>
    </row>
    <row r="359" spans="1:12" ht="13.5" thickTop="1">
      <c r="A359" s="90" t="s">
        <v>23</v>
      </c>
      <c r="B359" s="84" t="s">
        <v>4</v>
      </c>
      <c r="C359" s="26" t="s">
        <v>35</v>
      </c>
      <c r="D359" s="26" t="s">
        <v>36</v>
      </c>
      <c r="E359" s="27">
        <v>1</v>
      </c>
      <c r="F359" s="28">
        <v>3976</v>
      </c>
      <c r="G359" s="28">
        <f>F359/I359</f>
        <v>301.5337039355005</v>
      </c>
      <c r="H359" s="29">
        <f>G359/G360</f>
        <v>1</v>
      </c>
      <c r="I359" s="30">
        <f>(F362+F365)/(G362+G365)</f>
        <v>13.185922330097087</v>
      </c>
      <c r="J359" s="27">
        <f>E359*I359</f>
        <v>13.185922330097087</v>
      </c>
      <c r="K359" s="31">
        <f>G359*J359</f>
        <v>3976</v>
      </c>
      <c r="L359" s="86">
        <f>K360/G360</f>
        <v>13.185922330097087</v>
      </c>
    </row>
    <row r="360" spans="1:12" ht="12.75">
      <c r="A360" s="91"/>
      <c r="B360" s="85"/>
      <c r="C360" s="32"/>
      <c r="D360" s="32"/>
      <c r="E360" s="33"/>
      <c r="F360" s="38">
        <f>SUM(F359)</f>
        <v>3976</v>
      </c>
      <c r="G360" s="38">
        <f>SUM(G359:G359)</f>
        <v>301.5337039355005</v>
      </c>
      <c r="H360" s="39">
        <f>SUM(H359:H359)</f>
        <v>1</v>
      </c>
      <c r="I360" s="40"/>
      <c r="J360" s="41"/>
      <c r="K360" s="42">
        <f>SUM(K359:K359)</f>
        <v>3976</v>
      </c>
      <c r="L360" s="87"/>
    </row>
    <row r="361" spans="1:12" ht="12.75">
      <c r="A361" s="91"/>
      <c r="B361" s="43"/>
      <c r="C361" s="44"/>
      <c r="D361" s="44"/>
      <c r="E361" s="45"/>
      <c r="F361" s="46"/>
      <c r="G361" s="46"/>
      <c r="H361" s="47" t="s">
        <v>348</v>
      </c>
      <c r="I361" s="48"/>
      <c r="J361" s="45"/>
      <c r="K361" s="49"/>
      <c r="L361" s="50"/>
    </row>
    <row r="362" spans="1:12" ht="12.75">
      <c r="A362" s="91"/>
      <c r="B362" s="85" t="s">
        <v>146</v>
      </c>
      <c r="C362" s="32" t="s">
        <v>35</v>
      </c>
      <c r="D362" s="32" t="s">
        <v>36</v>
      </c>
      <c r="E362" s="33">
        <v>1</v>
      </c>
      <c r="F362" s="34">
        <v>20233</v>
      </c>
      <c r="G362" s="34">
        <v>1792</v>
      </c>
      <c r="H362" s="35">
        <f>G362/G363</f>
        <v>1</v>
      </c>
      <c r="I362" s="36">
        <f>F362/G362</f>
        <v>11.290736607142858</v>
      </c>
      <c r="J362" s="33">
        <f>E362*I362</f>
        <v>11.290736607142858</v>
      </c>
      <c r="K362" s="37">
        <f>G362*J362</f>
        <v>20233</v>
      </c>
      <c r="L362" s="87">
        <f>K363/G363</f>
        <v>11.290736607142858</v>
      </c>
    </row>
    <row r="363" spans="1:12" ht="12.75">
      <c r="A363" s="91"/>
      <c r="B363" s="85"/>
      <c r="C363" s="32"/>
      <c r="D363" s="32"/>
      <c r="E363" s="33"/>
      <c r="F363" s="38">
        <f>SUM(F362)</f>
        <v>20233</v>
      </c>
      <c r="G363" s="38">
        <f>SUM(G362)</f>
        <v>1792</v>
      </c>
      <c r="H363" s="39">
        <f>SUM(H362:H362)</f>
        <v>1</v>
      </c>
      <c r="I363" s="40"/>
      <c r="J363" s="41"/>
      <c r="K363" s="42">
        <f>SUM(K362:K362)</f>
        <v>20233</v>
      </c>
      <c r="L363" s="87"/>
    </row>
    <row r="364" spans="1:12" ht="12.75">
      <c r="A364" s="91"/>
      <c r="B364" s="43"/>
      <c r="C364" s="44"/>
      <c r="D364" s="44"/>
      <c r="E364" s="45"/>
      <c r="F364" s="46"/>
      <c r="G364" s="46"/>
      <c r="H364" s="47" t="s">
        <v>348</v>
      </c>
      <c r="I364" s="48"/>
      <c r="J364" s="45"/>
      <c r="K364" s="49"/>
      <c r="L364" s="50"/>
    </row>
    <row r="365" spans="1:12" ht="12.75">
      <c r="A365" s="91"/>
      <c r="B365" s="85" t="s">
        <v>349</v>
      </c>
      <c r="C365" s="32" t="s">
        <v>35</v>
      </c>
      <c r="D365" s="32" t="s">
        <v>36</v>
      </c>
      <c r="E365" s="33">
        <v>1</v>
      </c>
      <c r="F365" s="34">
        <v>6930</v>
      </c>
      <c r="G365" s="34">
        <v>268</v>
      </c>
      <c r="H365" s="35">
        <f>G365/G366</f>
        <v>1</v>
      </c>
      <c r="I365" s="36">
        <f>F365/G365</f>
        <v>25.85820895522388</v>
      </c>
      <c r="J365" s="33">
        <f>E365*I365</f>
        <v>25.85820895522388</v>
      </c>
      <c r="K365" s="37">
        <f>G365*J365</f>
        <v>6930</v>
      </c>
      <c r="L365" s="87">
        <f>K366/G366</f>
        <v>25.85820895522388</v>
      </c>
    </row>
    <row r="366" spans="1:12" ht="12.75">
      <c r="A366" s="91"/>
      <c r="B366" s="85"/>
      <c r="C366" s="32"/>
      <c r="D366" s="32"/>
      <c r="E366" s="33"/>
      <c r="F366" s="38">
        <f>SUM(F365)</f>
        <v>6930</v>
      </c>
      <c r="G366" s="38">
        <f>SUM(G365)</f>
        <v>268</v>
      </c>
      <c r="H366" s="39">
        <f>SUM(H365:H365)</f>
        <v>1</v>
      </c>
      <c r="I366" s="40"/>
      <c r="J366" s="41"/>
      <c r="K366" s="42">
        <f>SUM(K365:K365)</f>
        <v>6930</v>
      </c>
      <c r="L366" s="87"/>
    </row>
    <row r="367" spans="1:12" ht="12.75">
      <c r="A367" s="91"/>
      <c r="B367" s="43"/>
      <c r="C367" s="44"/>
      <c r="D367" s="44"/>
      <c r="E367" s="45"/>
      <c r="F367" s="46"/>
      <c r="G367" s="46"/>
      <c r="H367" s="47" t="s">
        <v>348</v>
      </c>
      <c r="I367" s="48"/>
      <c r="J367" s="45"/>
      <c r="K367" s="49"/>
      <c r="L367" s="50"/>
    </row>
    <row r="368" spans="1:12" ht="12.75">
      <c r="A368" s="91"/>
      <c r="B368" s="85" t="s">
        <v>350</v>
      </c>
      <c r="C368" s="32" t="str">
        <f>C365</f>
        <v>25 MG/5 ML</v>
      </c>
      <c r="D368" s="32" t="str">
        <f>D365</f>
        <v>ORAL SUSP </v>
      </c>
      <c r="E368" s="33">
        <f>(E359*(F359/F368))+(E362*(F362/F368))+(E365*(F365/F368))</f>
        <v>1</v>
      </c>
      <c r="F368" s="34">
        <f>F359+F362+F365</f>
        <v>31139</v>
      </c>
      <c r="G368" s="34">
        <f>G359+G362+G365</f>
        <v>2361.5337039355004</v>
      </c>
      <c r="H368" s="35">
        <f>G368/G369</f>
        <v>1</v>
      </c>
      <c r="I368" s="36">
        <f>F368/G368</f>
        <v>13.185922330097087</v>
      </c>
      <c r="J368" s="33">
        <f>E368*I368</f>
        <v>13.185922330097087</v>
      </c>
      <c r="K368" s="37">
        <f>G368*J368</f>
        <v>31138.999999999996</v>
      </c>
      <c r="L368" s="87">
        <f>K369/G369</f>
        <v>13.185922330097087</v>
      </c>
    </row>
    <row r="369" spans="1:12" ht="13.5" thickBot="1">
      <c r="A369" s="92"/>
      <c r="B369" s="88"/>
      <c r="C369" s="51"/>
      <c r="D369" s="51"/>
      <c r="E369" s="52"/>
      <c r="F369" s="53">
        <f>SUM(F368:F368)</f>
        <v>31139</v>
      </c>
      <c r="G369" s="53">
        <f>SUM(G368:G368)</f>
        <v>2361.5337039355004</v>
      </c>
      <c r="H369" s="54">
        <f>SUM(H368:H368)</f>
        <v>1</v>
      </c>
      <c r="I369" s="55" t="s">
        <v>348</v>
      </c>
      <c r="J369" s="56"/>
      <c r="K369" s="57">
        <f>SUM(K368:K368)</f>
        <v>31138.999999999996</v>
      </c>
      <c r="L369" s="89"/>
    </row>
    <row r="370" spans="1:12" ht="14.25" thickBot="1" thickTop="1">
      <c r="A370" s="66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5"/>
    </row>
    <row r="371" spans="1:12" ht="13.5" thickTop="1">
      <c r="A371" s="90" t="s">
        <v>23</v>
      </c>
      <c r="B371" s="84" t="s">
        <v>4</v>
      </c>
      <c r="C371" s="26" t="s">
        <v>30</v>
      </c>
      <c r="D371" s="26" t="s">
        <v>31</v>
      </c>
      <c r="E371" s="27">
        <v>1</v>
      </c>
      <c r="F371" s="28">
        <v>159339</v>
      </c>
      <c r="G371" s="28">
        <f>F371/I371</f>
        <v>105722.1327934176</v>
      </c>
      <c r="H371" s="29">
        <f>G371/G372</f>
        <v>1</v>
      </c>
      <c r="I371" s="30">
        <f>(F374+F377)/(G374+G377)</f>
        <v>1.5071489364611141</v>
      </c>
      <c r="J371" s="27">
        <f>E371*I371</f>
        <v>1.5071489364611141</v>
      </c>
      <c r="K371" s="31">
        <f>G371*J371</f>
        <v>159339</v>
      </c>
      <c r="L371" s="86">
        <f>K372/G372</f>
        <v>1.5071489364611141</v>
      </c>
    </row>
    <row r="372" spans="1:12" ht="12.75">
      <c r="A372" s="91"/>
      <c r="B372" s="85"/>
      <c r="C372" s="32"/>
      <c r="D372" s="32"/>
      <c r="E372" s="33"/>
      <c r="F372" s="38">
        <f>SUM(F371)</f>
        <v>159339</v>
      </c>
      <c r="G372" s="38">
        <f>SUM(G371:G371)</f>
        <v>105722.1327934176</v>
      </c>
      <c r="H372" s="39">
        <f>SUM(H371:H371)</f>
        <v>1</v>
      </c>
      <c r="I372" s="40"/>
      <c r="J372" s="41"/>
      <c r="K372" s="42">
        <f>SUM(K371:K371)</f>
        <v>159339</v>
      </c>
      <c r="L372" s="87"/>
    </row>
    <row r="373" spans="1:12" ht="12.75">
      <c r="A373" s="91"/>
      <c r="B373" s="43"/>
      <c r="C373" s="44"/>
      <c r="D373" s="44"/>
      <c r="E373" s="45"/>
      <c r="F373" s="46"/>
      <c r="G373" s="46"/>
      <c r="H373" s="47" t="s">
        <v>348</v>
      </c>
      <c r="I373" s="48"/>
      <c r="J373" s="45"/>
      <c r="K373" s="49"/>
      <c r="L373" s="50"/>
    </row>
    <row r="374" spans="1:12" ht="12.75">
      <c r="A374" s="91"/>
      <c r="B374" s="85" t="s">
        <v>146</v>
      </c>
      <c r="C374" s="32" t="s">
        <v>30</v>
      </c>
      <c r="D374" s="32" t="s">
        <v>31</v>
      </c>
      <c r="E374" s="33">
        <v>1</v>
      </c>
      <c r="F374" s="34">
        <v>331411</v>
      </c>
      <c r="G374" s="34">
        <v>217003</v>
      </c>
      <c r="H374" s="35">
        <f>G374/G375</f>
        <v>1</v>
      </c>
      <c r="I374" s="36">
        <f>F374/G374</f>
        <v>1.5272185177163449</v>
      </c>
      <c r="J374" s="33">
        <f>E374*I374</f>
        <v>1.5272185177163449</v>
      </c>
      <c r="K374" s="37">
        <f>G374*J374</f>
        <v>331411</v>
      </c>
      <c r="L374" s="87">
        <f>K375/G375</f>
        <v>1.5272185177163449</v>
      </c>
    </row>
    <row r="375" spans="1:12" ht="12.75">
      <c r="A375" s="91"/>
      <c r="B375" s="85"/>
      <c r="C375" s="32"/>
      <c r="D375" s="32"/>
      <c r="E375" s="33"/>
      <c r="F375" s="38">
        <f>SUM(F374)</f>
        <v>331411</v>
      </c>
      <c r="G375" s="38">
        <f>SUM(G374)</f>
        <v>217003</v>
      </c>
      <c r="H375" s="39">
        <f>SUM(H374:H374)</f>
        <v>1</v>
      </c>
      <c r="I375" s="40"/>
      <c r="J375" s="41"/>
      <c r="K375" s="42">
        <f>SUM(K374:K374)</f>
        <v>331411</v>
      </c>
      <c r="L375" s="87"/>
    </row>
    <row r="376" spans="1:12" ht="12.75">
      <c r="A376" s="91"/>
      <c r="B376" s="43"/>
      <c r="C376" s="44"/>
      <c r="D376" s="44"/>
      <c r="E376" s="45"/>
      <c r="F376" s="46"/>
      <c r="G376" s="46"/>
      <c r="H376" s="47" t="s">
        <v>348</v>
      </c>
      <c r="I376" s="48"/>
      <c r="J376" s="45"/>
      <c r="K376" s="49"/>
      <c r="L376" s="50"/>
    </row>
    <row r="377" spans="1:12" ht="12.75">
      <c r="A377" s="91"/>
      <c r="B377" s="85" t="s">
        <v>349</v>
      </c>
      <c r="C377" s="32" t="s">
        <v>30</v>
      </c>
      <c r="D377" s="32" t="s">
        <v>31</v>
      </c>
      <c r="E377" s="33">
        <v>1</v>
      </c>
      <c r="F377" s="34">
        <v>109522</v>
      </c>
      <c r="G377" s="34">
        <v>75558</v>
      </c>
      <c r="H377" s="35">
        <f>G377/G378</f>
        <v>1</v>
      </c>
      <c r="I377" s="36">
        <f>F377/G377</f>
        <v>1.449508986473967</v>
      </c>
      <c r="J377" s="33">
        <f>E377*I377</f>
        <v>1.449508986473967</v>
      </c>
      <c r="K377" s="37">
        <f>G377*J377</f>
        <v>109522</v>
      </c>
      <c r="L377" s="87">
        <f>K378/G378</f>
        <v>1.449508986473967</v>
      </c>
    </row>
    <row r="378" spans="1:12" ht="12.75">
      <c r="A378" s="91"/>
      <c r="B378" s="85"/>
      <c r="C378" s="32"/>
      <c r="D378" s="32"/>
      <c r="E378" s="33"/>
      <c r="F378" s="38">
        <f>SUM(F377)</f>
        <v>109522</v>
      </c>
      <c r="G378" s="38">
        <f>SUM(G377)</f>
        <v>75558</v>
      </c>
      <c r="H378" s="39">
        <f>SUM(H377:H377)</f>
        <v>1</v>
      </c>
      <c r="I378" s="40"/>
      <c r="J378" s="41"/>
      <c r="K378" s="42">
        <f>SUM(K377:K377)</f>
        <v>109522</v>
      </c>
      <c r="L378" s="87"/>
    </row>
    <row r="379" spans="1:12" ht="12.75">
      <c r="A379" s="91"/>
      <c r="B379" s="43"/>
      <c r="C379" s="44"/>
      <c r="D379" s="44"/>
      <c r="E379" s="45"/>
      <c r="F379" s="46"/>
      <c r="G379" s="46"/>
      <c r="H379" s="47" t="s">
        <v>348</v>
      </c>
      <c r="I379" s="48"/>
      <c r="J379" s="45"/>
      <c r="K379" s="49"/>
      <c r="L379" s="50"/>
    </row>
    <row r="380" spans="1:12" ht="12.75">
      <c r="A380" s="91"/>
      <c r="B380" s="85" t="s">
        <v>350</v>
      </c>
      <c r="C380" s="32" t="str">
        <f>C377</f>
        <v>75 MG     </v>
      </c>
      <c r="D380" s="32" t="str">
        <f>D377</f>
        <v>CAPSULE ER</v>
      </c>
      <c r="E380" s="33">
        <f>(E371*(F371/F380))+(E374*(F374/F380))+(E377*(F377/F380))</f>
        <v>1</v>
      </c>
      <c r="F380" s="34">
        <f>F371+F374+F377</f>
        <v>600272</v>
      </c>
      <c r="G380" s="34">
        <f>G371+G374+G377</f>
        <v>398283.1327934176</v>
      </c>
      <c r="H380" s="35">
        <f>G380/G381</f>
        <v>1</v>
      </c>
      <c r="I380" s="36">
        <f>F380/G380</f>
        <v>1.5071489364611141</v>
      </c>
      <c r="J380" s="33">
        <f>E380*I380</f>
        <v>1.5071489364611141</v>
      </c>
      <c r="K380" s="37">
        <f>G380*J380</f>
        <v>600272</v>
      </c>
      <c r="L380" s="87">
        <f>K381/G381</f>
        <v>1.5071489364611141</v>
      </c>
    </row>
    <row r="381" spans="1:12" ht="13.5" thickBot="1">
      <c r="A381" s="92"/>
      <c r="B381" s="88"/>
      <c r="C381" s="51"/>
      <c r="D381" s="51"/>
      <c r="E381" s="52"/>
      <c r="F381" s="53">
        <f>SUM(F380:F380)</f>
        <v>600272</v>
      </c>
      <c r="G381" s="53">
        <f>SUM(G380:G380)</f>
        <v>398283.1327934176</v>
      </c>
      <c r="H381" s="54">
        <f>SUM(H380:H380)</f>
        <v>1</v>
      </c>
      <c r="I381" s="55" t="s">
        <v>348</v>
      </c>
      <c r="J381" s="56"/>
      <c r="K381" s="57">
        <f>SUM(K380:K380)</f>
        <v>600272</v>
      </c>
      <c r="L381" s="89"/>
    </row>
    <row r="382" spans="1:12" ht="14.25" thickBot="1" thickTop="1">
      <c r="A382" s="66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5"/>
    </row>
    <row r="383" spans="1:12" ht="13.5" thickTop="1">
      <c r="A383" s="90" t="s">
        <v>135</v>
      </c>
      <c r="B383" s="93" t="s">
        <v>4</v>
      </c>
      <c r="C383" s="26" t="s">
        <v>154</v>
      </c>
      <c r="D383" s="26" t="s">
        <v>137</v>
      </c>
      <c r="E383" s="27">
        <v>1</v>
      </c>
      <c r="F383" s="28">
        <v>0.0001</v>
      </c>
      <c r="G383" s="28">
        <v>0.0001</v>
      </c>
      <c r="H383" s="29">
        <f>G383/G385</f>
        <v>1.4416891275124884E-07</v>
      </c>
      <c r="I383" s="30">
        <f>F383/G383</f>
        <v>1</v>
      </c>
      <c r="J383" s="27">
        <f>E383*I383</f>
        <v>1</v>
      </c>
      <c r="K383" s="31">
        <f>G383*J383</f>
        <v>0.0001</v>
      </c>
      <c r="L383" s="86">
        <f>K385/G385</f>
        <v>1.9030297924853976</v>
      </c>
    </row>
    <row r="384" spans="1:12" ht="12.75">
      <c r="A384" s="91"/>
      <c r="B384" s="94"/>
      <c r="C384" s="32" t="s">
        <v>136</v>
      </c>
      <c r="D384" s="32" t="s">
        <v>137</v>
      </c>
      <c r="E384" s="33">
        <v>1</v>
      </c>
      <c r="F384" s="34">
        <v>1320</v>
      </c>
      <c r="G384" s="34">
        <f>F384/I384</f>
        <v>693.6307118834292</v>
      </c>
      <c r="H384" s="35">
        <f>G384/G385</f>
        <v>0.9999998558310873</v>
      </c>
      <c r="I384" s="36">
        <f>(F388+F392)/(G388+G392)</f>
        <v>1.9030299226742395</v>
      </c>
      <c r="J384" s="33">
        <f>E384*I384</f>
        <v>1.9030299226742395</v>
      </c>
      <c r="K384" s="37">
        <f>G384*J384</f>
        <v>1320</v>
      </c>
      <c r="L384" s="87"/>
    </row>
    <row r="385" spans="1:12" ht="12.75">
      <c r="A385" s="91"/>
      <c r="B385" s="94"/>
      <c r="C385" s="32"/>
      <c r="D385" s="32"/>
      <c r="E385" s="33"/>
      <c r="F385" s="38">
        <f>SUM(F383:F384)</f>
        <v>1320.0001</v>
      </c>
      <c r="G385" s="38">
        <f>SUM(G383:G384)</f>
        <v>693.6308118834291</v>
      </c>
      <c r="H385" s="39">
        <f>SUM(H383:H384)</f>
        <v>1</v>
      </c>
      <c r="I385" s="40"/>
      <c r="J385" s="41"/>
      <c r="K385" s="42">
        <f>SUM(K383:K384)</f>
        <v>1320.0001</v>
      </c>
      <c r="L385" s="87"/>
    </row>
    <row r="386" spans="1:12" ht="12.75">
      <c r="A386" s="91"/>
      <c r="B386" s="43"/>
      <c r="C386" s="44"/>
      <c r="D386" s="44"/>
      <c r="E386" s="45"/>
      <c r="F386" s="46"/>
      <c r="G386" s="46"/>
      <c r="H386" s="47" t="s">
        <v>348</v>
      </c>
      <c r="I386" s="48"/>
      <c r="J386" s="45"/>
      <c r="K386" s="49"/>
      <c r="L386" s="50"/>
    </row>
    <row r="387" spans="1:12" ht="12.75">
      <c r="A387" s="91"/>
      <c r="B387" s="94" t="s">
        <v>146</v>
      </c>
      <c r="C387" s="32" t="s">
        <v>154</v>
      </c>
      <c r="D387" s="32" t="s">
        <v>137</v>
      </c>
      <c r="E387" s="33">
        <v>1</v>
      </c>
      <c r="F387" s="34">
        <v>55918</v>
      </c>
      <c r="G387" s="34">
        <v>29794</v>
      </c>
      <c r="H387" s="35">
        <f>G387/G389</f>
        <v>0.06715215279515145</v>
      </c>
      <c r="I387" s="36">
        <f>F387/G387</f>
        <v>1.8768208364100154</v>
      </c>
      <c r="J387" s="33">
        <f>E387*I387</f>
        <v>1.8768208364100154</v>
      </c>
      <c r="K387" s="37">
        <f>G387*J387</f>
        <v>55918</v>
      </c>
      <c r="L387" s="87">
        <f>K389/G389</f>
        <v>1.909781871578326</v>
      </c>
    </row>
    <row r="388" spans="1:12" ht="12.75">
      <c r="A388" s="91"/>
      <c r="B388" s="94"/>
      <c r="C388" s="32" t="s">
        <v>136</v>
      </c>
      <c r="D388" s="32" t="s">
        <v>137</v>
      </c>
      <c r="E388" s="33">
        <v>1</v>
      </c>
      <c r="F388" s="34">
        <v>791412.111</v>
      </c>
      <c r="G388" s="34">
        <v>413885</v>
      </c>
      <c r="H388" s="35">
        <f>G388/G389</f>
        <v>0.9328478472048486</v>
      </c>
      <c r="I388" s="36">
        <f>F388/G388</f>
        <v>1.9121546105802336</v>
      </c>
      <c r="J388" s="33">
        <f>E388*I388</f>
        <v>1.9121546105802336</v>
      </c>
      <c r="K388" s="37">
        <f>G388*J388</f>
        <v>791412.111</v>
      </c>
      <c r="L388" s="87"/>
    </row>
    <row r="389" spans="1:12" ht="12.75">
      <c r="A389" s="91"/>
      <c r="B389" s="94"/>
      <c r="C389" s="32"/>
      <c r="D389" s="32"/>
      <c r="E389" s="33"/>
      <c r="F389" s="38">
        <f>SUM(F387:F388)</f>
        <v>847330.111</v>
      </c>
      <c r="G389" s="38">
        <f>SUM(G387:G388)</f>
        <v>443679</v>
      </c>
      <c r="H389" s="39">
        <f>SUM(H387:H388)</f>
        <v>1</v>
      </c>
      <c r="I389" s="40"/>
      <c r="J389" s="41"/>
      <c r="K389" s="42">
        <f>SUM(K387:K388)</f>
        <v>847330.111</v>
      </c>
      <c r="L389" s="87"/>
    </row>
    <row r="390" spans="1:12" ht="12.75">
      <c r="A390" s="91"/>
      <c r="B390" s="43"/>
      <c r="C390" s="44"/>
      <c r="D390" s="44"/>
      <c r="E390" s="45"/>
      <c r="F390" s="46"/>
      <c r="G390" s="46"/>
      <c r="H390" s="47" t="s">
        <v>348</v>
      </c>
      <c r="I390" s="48"/>
      <c r="J390" s="45"/>
      <c r="K390" s="49"/>
      <c r="L390" s="50"/>
    </row>
    <row r="391" spans="1:12" ht="12.75">
      <c r="A391" s="91"/>
      <c r="B391" s="94" t="s">
        <v>349</v>
      </c>
      <c r="C391" s="32" t="s">
        <v>154</v>
      </c>
      <c r="D391" s="32" t="s">
        <v>137</v>
      </c>
      <c r="E391" s="33">
        <v>1</v>
      </c>
      <c r="F391" s="34">
        <v>34110</v>
      </c>
      <c r="G391" s="34">
        <v>17925</v>
      </c>
      <c r="H391" s="35">
        <f>G391/G393</f>
        <v>0.09505249761374483</v>
      </c>
      <c r="I391" s="36">
        <f>F391/G391</f>
        <v>1.902928870292887</v>
      </c>
      <c r="J391" s="33">
        <f>E391*I391</f>
        <v>1.902928870292887</v>
      </c>
      <c r="K391" s="37">
        <f>G391*J391</f>
        <v>34110</v>
      </c>
      <c r="L391" s="87">
        <f>K393/G393</f>
        <v>1.8829939548202355</v>
      </c>
    </row>
    <row r="392" spans="1:12" ht="12.75">
      <c r="A392" s="91"/>
      <c r="B392" s="94"/>
      <c r="C392" s="32" t="s">
        <v>136</v>
      </c>
      <c r="D392" s="32" t="s">
        <v>137</v>
      </c>
      <c r="E392" s="33">
        <v>1</v>
      </c>
      <c r="F392" s="34">
        <v>320985</v>
      </c>
      <c r="G392" s="34">
        <v>170655</v>
      </c>
      <c r="H392" s="35">
        <f>G392/G393</f>
        <v>0.9049475023862552</v>
      </c>
      <c r="I392" s="36">
        <f>F392/G392</f>
        <v>1.8809000615276434</v>
      </c>
      <c r="J392" s="33">
        <f>E392*I392</f>
        <v>1.8809000615276434</v>
      </c>
      <c r="K392" s="37">
        <f>G392*J392</f>
        <v>320985</v>
      </c>
      <c r="L392" s="87"/>
    </row>
    <row r="393" spans="1:12" ht="12.75">
      <c r="A393" s="91"/>
      <c r="B393" s="94"/>
      <c r="C393" s="32"/>
      <c r="D393" s="32"/>
      <c r="E393" s="33"/>
      <c r="F393" s="38">
        <f>SUM(F391:F392)</f>
        <v>355095</v>
      </c>
      <c r="G393" s="38">
        <f>SUM(G391:G392)</f>
        <v>188580</v>
      </c>
      <c r="H393" s="39">
        <f>SUM(H391:H392)</f>
        <v>1</v>
      </c>
      <c r="I393" s="40"/>
      <c r="J393" s="41"/>
      <c r="K393" s="42">
        <f>SUM(K391:K392)</f>
        <v>355095</v>
      </c>
      <c r="L393" s="87"/>
    </row>
    <row r="394" spans="1:12" ht="12.75">
      <c r="A394" s="91"/>
      <c r="B394" s="43"/>
      <c r="C394" s="44"/>
      <c r="D394" s="44"/>
      <c r="E394" s="45"/>
      <c r="F394" s="46"/>
      <c r="G394" s="46"/>
      <c r="H394" s="47" t="s">
        <v>348</v>
      </c>
      <c r="I394" s="48"/>
      <c r="J394" s="45"/>
      <c r="K394" s="49"/>
      <c r="L394" s="50"/>
    </row>
    <row r="395" spans="1:12" ht="12.75">
      <c r="A395" s="91"/>
      <c r="B395" s="94" t="s">
        <v>350</v>
      </c>
      <c r="C395" s="32" t="str">
        <f>C391</f>
        <v>375MG-20MG</v>
      </c>
      <c r="D395" s="32" t="str">
        <f>D391</f>
        <v>TAB IR DR </v>
      </c>
      <c r="E395" s="33">
        <f>(E383*(F383/F395))+(E387*(F387/F395))+(E391*(F391/F395))</f>
        <v>1</v>
      </c>
      <c r="F395" s="34">
        <f>F383+F387+F391</f>
        <v>90028.0001</v>
      </c>
      <c r="G395" s="34">
        <f>G383+G387+G391</f>
        <v>47719.000100000005</v>
      </c>
      <c r="H395" s="35">
        <f>G395/G397</f>
        <v>0.07539110792349693</v>
      </c>
      <c r="I395" s="36">
        <f>F395/G395</f>
        <v>1.8866279660373688</v>
      </c>
      <c r="J395" s="33">
        <f>E395*I395</f>
        <v>1.8866279660373688</v>
      </c>
      <c r="K395" s="37">
        <f>G395*J395</f>
        <v>90028.0001</v>
      </c>
      <c r="L395" s="87">
        <f>K397/G397</f>
        <v>1.9017933609912732</v>
      </c>
    </row>
    <row r="396" spans="1:12" ht="12.75">
      <c r="A396" s="91"/>
      <c r="B396" s="94"/>
      <c r="C396" s="32" t="str">
        <f>C392</f>
        <v>500MG-20MG</v>
      </c>
      <c r="D396" s="32" t="str">
        <f>D392</f>
        <v>TAB IR DR </v>
      </c>
      <c r="E396" s="33">
        <f>(E384*(F384/F396))+(E388*(F388/F396))+(E392*(F392/F396))</f>
        <v>1</v>
      </c>
      <c r="F396" s="34">
        <f>F384+F388+F392</f>
        <v>1113717.111</v>
      </c>
      <c r="G396" s="34">
        <f>G384+G388+G392</f>
        <v>585233.6307118834</v>
      </c>
      <c r="H396" s="35">
        <f>G396/G397</f>
        <v>0.9246088920765032</v>
      </c>
      <c r="I396" s="36">
        <f>F396/G396</f>
        <v>1.9030299226742398</v>
      </c>
      <c r="J396" s="33">
        <f>E396*I396</f>
        <v>1.9030299226742398</v>
      </c>
      <c r="K396" s="37">
        <f>G396*J396</f>
        <v>1113717.111</v>
      </c>
      <c r="L396" s="87"/>
    </row>
    <row r="397" spans="1:12" ht="13.5" thickBot="1">
      <c r="A397" s="92"/>
      <c r="B397" s="95"/>
      <c r="C397" s="51"/>
      <c r="D397" s="51"/>
      <c r="E397" s="52"/>
      <c r="F397" s="53">
        <f>SUM(F395:F396)</f>
        <v>1203745.1111</v>
      </c>
      <c r="G397" s="53">
        <f>SUM(G395:G396)</f>
        <v>632952.6308118834</v>
      </c>
      <c r="H397" s="54">
        <f>SUM(H395:H396)</f>
        <v>1.0000000000000002</v>
      </c>
      <c r="I397" s="55" t="s">
        <v>348</v>
      </c>
      <c r="J397" s="56"/>
      <c r="K397" s="57">
        <f>SUM(K395:K396)</f>
        <v>1203745.1111</v>
      </c>
      <c r="L397" s="89"/>
    </row>
    <row r="398" spans="1:12" ht="14.25" thickBot="1" thickTop="1">
      <c r="A398" s="68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5"/>
    </row>
    <row r="399" spans="1:12" ht="13.5" thickTop="1">
      <c r="A399" s="90" t="s">
        <v>71</v>
      </c>
      <c r="B399" s="84" t="s">
        <v>4</v>
      </c>
      <c r="C399" s="26" t="s">
        <v>24</v>
      </c>
      <c r="D399" s="26" t="s">
        <v>72</v>
      </c>
      <c r="E399" s="27">
        <v>1</v>
      </c>
      <c r="F399" s="28">
        <v>4344</v>
      </c>
      <c r="G399" s="28">
        <f>F399/I399</f>
        <v>1923.6357654596222</v>
      </c>
      <c r="H399" s="29">
        <f>G399/G402</f>
        <v>0.0009505279409693056</v>
      </c>
      <c r="I399" s="30">
        <f>(F404+F409)/(G404+G409)</f>
        <v>2.2582237646023753</v>
      </c>
      <c r="J399" s="27">
        <f>I399*E399</f>
        <v>2.2582237646023753</v>
      </c>
      <c r="K399" s="31">
        <f>J399*G399</f>
        <v>4344</v>
      </c>
      <c r="L399" s="86">
        <f>K402/G402</f>
        <v>1.9438893597668114</v>
      </c>
    </row>
    <row r="400" spans="1:12" ht="12.75">
      <c r="A400" s="91"/>
      <c r="B400" s="85"/>
      <c r="C400" s="32" t="s">
        <v>27</v>
      </c>
      <c r="D400" s="32" t="s">
        <v>72</v>
      </c>
      <c r="E400" s="33">
        <v>1</v>
      </c>
      <c r="F400" s="34">
        <v>675153</v>
      </c>
      <c r="G400" s="34">
        <f>F400/I400</f>
        <v>323652.4624079609</v>
      </c>
      <c r="H400" s="35">
        <f>G400/G402</f>
        <v>0.1599266941310892</v>
      </c>
      <c r="I400" s="36">
        <f>(F405+F410)/(G405+G410)</f>
        <v>2.0860431432434954</v>
      </c>
      <c r="J400" s="33">
        <f>I400*E400</f>
        <v>2.0860431432434954</v>
      </c>
      <c r="K400" s="37">
        <f>J400*G400</f>
        <v>675153</v>
      </c>
      <c r="L400" s="87"/>
    </row>
    <row r="401" spans="1:12" ht="12.75">
      <c r="A401" s="91"/>
      <c r="B401" s="85"/>
      <c r="C401" s="32" t="s">
        <v>30</v>
      </c>
      <c r="D401" s="32" t="s">
        <v>72</v>
      </c>
      <c r="E401" s="33">
        <v>1</v>
      </c>
      <c r="F401" s="34">
        <v>3254459</v>
      </c>
      <c r="G401" s="34">
        <f>F401/I401</f>
        <v>1698178.9989129263</v>
      </c>
      <c r="H401" s="35">
        <f>G401/G402</f>
        <v>0.8391227779279415</v>
      </c>
      <c r="I401" s="36">
        <f>(F406+F411)/(G406+G411)</f>
        <v>1.9164404942490232</v>
      </c>
      <c r="J401" s="33">
        <f>I401*E401</f>
        <v>1.9164404942490232</v>
      </c>
      <c r="K401" s="37">
        <f>J401*G401</f>
        <v>3254459</v>
      </c>
      <c r="L401" s="87"/>
    </row>
    <row r="402" spans="1:12" ht="12.75">
      <c r="A402" s="91"/>
      <c r="B402" s="85"/>
      <c r="C402" s="32"/>
      <c r="D402" s="32"/>
      <c r="E402" s="33"/>
      <c r="F402" s="38">
        <f>SUM(F399:F401)</f>
        <v>3933956</v>
      </c>
      <c r="G402" s="38">
        <f>SUM(G399:G401)</f>
        <v>2023755.0970863467</v>
      </c>
      <c r="H402" s="39">
        <f>SUM(H399:H401)</f>
        <v>1</v>
      </c>
      <c r="I402" s="40"/>
      <c r="J402" s="41"/>
      <c r="K402" s="42">
        <f>SUM(K399:K401)</f>
        <v>3933956</v>
      </c>
      <c r="L402" s="87"/>
    </row>
    <row r="403" spans="1:12" ht="12.75">
      <c r="A403" s="91"/>
      <c r="B403" s="43"/>
      <c r="C403" s="44"/>
      <c r="D403" s="44"/>
      <c r="E403" s="45"/>
      <c r="F403" s="46"/>
      <c r="G403" s="46"/>
      <c r="H403" s="47" t="s">
        <v>348</v>
      </c>
      <c r="I403" s="48"/>
      <c r="J403" s="45"/>
      <c r="K403" s="49"/>
      <c r="L403" s="50"/>
    </row>
    <row r="404" spans="1:12" ht="12.75">
      <c r="A404" s="91"/>
      <c r="B404" s="85" t="s">
        <v>146</v>
      </c>
      <c r="C404" s="32" t="s">
        <v>24</v>
      </c>
      <c r="D404" s="32" t="s">
        <v>72</v>
      </c>
      <c r="E404" s="33">
        <v>1</v>
      </c>
      <c r="F404" s="34">
        <v>34595</v>
      </c>
      <c r="G404" s="34">
        <v>15142</v>
      </c>
      <c r="H404" s="35">
        <f>G404/G407</f>
        <v>0.005378477211091555</v>
      </c>
      <c r="I404" s="36">
        <f>F404/G404</f>
        <v>2.2847047946110157</v>
      </c>
      <c r="J404" s="33">
        <f>I404*E404</f>
        <v>2.2847047946110157</v>
      </c>
      <c r="K404" s="37">
        <f>G404*J404</f>
        <v>34595</v>
      </c>
      <c r="L404" s="87">
        <f>K407/G407</f>
        <v>1.9642183145993581</v>
      </c>
    </row>
    <row r="405" spans="1:12" ht="12.75">
      <c r="A405" s="91"/>
      <c r="B405" s="85"/>
      <c r="C405" s="32" t="s">
        <v>27</v>
      </c>
      <c r="D405" s="32" t="s">
        <v>72</v>
      </c>
      <c r="E405" s="33">
        <v>1</v>
      </c>
      <c r="F405" s="34">
        <v>976904</v>
      </c>
      <c r="G405" s="34">
        <v>461608</v>
      </c>
      <c r="H405" s="35">
        <f>G405/G407</f>
        <v>0.16396434476671184</v>
      </c>
      <c r="I405" s="36">
        <f>F405/G405</f>
        <v>2.1163064764908754</v>
      </c>
      <c r="J405" s="33">
        <f>I405*E405</f>
        <v>2.1163064764908754</v>
      </c>
      <c r="K405" s="37">
        <f>G405*J405</f>
        <v>976904</v>
      </c>
      <c r="L405" s="87"/>
    </row>
    <row r="406" spans="1:12" ht="12.75">
      <c r="A406" s="91"/>
      <c r="B406" s="85"/>
      <c r="C406" s="32" t="s">
        <v>30</v>
      </c>
      <c r="D406" s="32" t="s">
        <v>72</v>
      </c>
      <c r="E406" s="33">
        <v>1</v>
      </c>
      <c r="F406" s="34">
        <v>4518355</v>
      </c>
      <c r="G406" s="34">
        <v>2338545</v>
      </c>
      <c r="H406" s="35">
        <f>G406/G407</f>
        <v>0.8306571780221966</v>
      </c>
      <c r="I406" s="36">
        <f>F406/G406</f>
        <v>1.9321223239236363</v>
      </c>
      <c r="J406" s="33">
        <f>I406*E406</f>
        <v>1.9321223239236363</v>
      </c>
      <c r="K406" s="37">
        <f>G406*J406</f>
        <v>4518355</v>
      </c>
      <c r="L406" s="87"/>
    </row>
    <row r="407" spans="1:12" ht="12.75">
      <c r="A407" s="91"/>
      <c r="B407" s="85"/>
      <c r="C407" s="32"/>
      <c r="D407" s="32"/>
      <c r="E407" s="33"/>
      <c r="F407" s="38">
        <f>SUM(F404:F406)</f>
        <v>5529854</v>
      </c>
      <c r="G407" s="38">
        <f>SUM(G404:G406)</f>
        <v>2815295</v>
      </c>
      <c r="H407" s="39">
        <f>SUM(H404:H406)</f>
        <v>1</v>
      </c>
      <c r="I407" s="40"/>
      <c r="J407" s="41"/>
      <c r="K407" s="42">
        <f>SUM(K404:K406)</f>
        <v>5529854</v>
      </c>
      <c r="L407" s="87"/>
    </row>
    <row r="408" spans="1:12" ht="12.75">
      <c r="A408" s="91"/>
      <c r="B408" s="43"/>
      <c r="C408" s="44"/>
      <c r="D408" s="44"/>
      <c r="E408" s="45"/>
      <c r="F408" s="46"/>
      <c r="G408" s="46"/>
      <c r="H408" s="47" t="s">
        <v>348</v>
      </c>
      <c r="I408" s="48"/>
      <c r="J408" s="45"/>
      <c r="K408" s="49"/>
      <c r="L408" s="50"/>
    </row>
    <row r="409" spans="1:12" ht="12.75">
      <c r="A409" s="91"/>
      <c r="B409" s="85" t="s">
        <v>349</v>
      </c>
      <c r="C409" s="32" t="s">
        <v>24</v>
      </c>
      <c r="D409" s="32" t="s">
        <v>72</v>
      </c>
      <c r="E409" s="33">
        <v>1</v>
      </c>
      <c r="F409" s="34">
        <v>11606</v>
      </c>
      <c r="G409" s="34">
        <v>5317</v>
      </c>
      <c r="H409" s="35">
        <f>G409/G412</f>
        <v>0.004060170241556076</v>
      </c>
      <c r="I409" s="36">
        <f>F409/G409</f>
        <v>2.1828098551814934</v>
      </c>
      <c r="J409" s="33">
        <f>I409*E409</f>
        <v>2.1828098551814934</v>
      </c>
      <c r="K409" s="37">
        <f>G409*J409</f>
        <v>11606</v>
      </c>
      <c r="L409" s="87">
        <f>K412/G412</f>
        <v>1.9079470749898249</v>
      </c>
    </row>
    <row r="410" spans="1:12" ht="12.75">
      <c r="A410" s="91"/>
      <c r="B410" s="85"/>
      <c r="C410" s="32" t="s">
        <v>27</v>
      </c>
      <c r="D410" s="32" t="s">
        <v>72</v>
      </c>
      <c r="E410" s="33">
        <v>1</v>
      </c>
      <c r="F410" s="34">
        <v>454689</v>
      </c>
      <c r="G410" s="34">
        <v>224664</v>
      </c>
      <c r="H410" s="35">
        <f>G410/G412</f>
        <v>0.1715580378312872</v>
      </c>
      <c r="I410" s="36">
        <f>F410/G410</f>
        <v>2.023862301036214</v>
      </c>
      <c r="J410" s="33">
        <f>I410*E410</f>
        <v>2.023862301036214</v>
      </c>
      <c r="K410" s="37">
        <f>G410*J410</f>
        <v>454689</v>
      </c>
      <c r="L410" s="87"/>
    </row>
    <row r="411" spans="1:12" ht="12.75">
      <c r="A411" s="91"/>
      <c r="B411" s="85"/>
      <c r="C411" s="32" t="s">
        <v>30</v>
      </c>
      <c r="D411" s="32" t="s">
        <v>72</v>
      </c>
      <c r="E411" s="33">
        <v>1</v>
      </c>
      <c r="F411" s="34">
        <v>2032259</v>
      </c>
      <c r="G411" s="34">
        <v>1079570</v>
      </c>
      <c r="H411" s="35">
        <f>G411/G412</f>
        <v>0.8243817919271567</v>
      </c>
      <c r="I411" s="36">
        <f>F411/G411</f>
        <v>1.8824707985586855</v>
      </c>
      <c r="J411" s="33">
        <f>I411*E411</f>
        <v>1.8824707985586855</v>
      </c>
      <c r="K411" s="37">
        <f>G411*J411</f>
        <v>2032259</v>
      </c>
      <c r="L411" s="87"/>
    </row>
    <row r="412" spans="1:12" ht="12.75">
      <c r="A412" s="91"/>
      <c r="B412" s="85"/>
      <c r="C412" s="32"/>
      <c r="D412" s="32"/>
      <c r="E412" s="33"/>
      <c r="F412" s="38">
        <f>SUM(F409:F411)</f>
        <v>2498554</v>
      </c>
      <c r="G412" s="38">
        <f>SUM(G409:G411)</f>
        <v>1309551</v>
      </c>
      <c r="H412" s="39">
        <f>SUM(H409:H411)</f>
        <v>1</v>
      </c>
      <c r="I412" s="40"/>
      <c r="J412" s="41"/>
      <c r="K412" s="42">
        <f>SUM(K409:K411)</f>
        <v>2498554</v>
      </c>
      <c r="L412" s="87"/>
    </row>
    <row r="413" spans="1:12" ht="12.75">
      <c r="A413" s="91"/>
      <c r="B413" s="43"/>
      <c r="C413" s="44"/>
      <c r="D413" s="44"/>
      <c r="E413" s="45"/>
      <c r="F413" s="46"/>
      <c r="G413" s="46"/>
      <c r="H413" s="47" t="s">
        <v>348</v>
      </c>
      <c r="I413" s="48"/>
      <c r="J413" s="45"/>
      <c r="K413" s="49"/>
      <c r="L413" s="50"/>
    </row>
    <row r="414" spans="1:12" ht="12.75">
      <c r="A414" s="91"/>
      <c r="B414" s="85" t="s">
        <v>350</v>
      </c>
      <c r="C414" s="32" t="str">
        <f aca="true" t="shared" si="8" ref="C414:D416">C409</f>
        <v>25 MG     </v>
      </c>
      <c r="D414" s="32" t="str">
        <f t="shared" si="8"/>
        <v>TABLET DR </v>
      </c>
      <c r="E414" s="33">
        <f>(E399*(F399/F414))+(E404*(F404/F414))+(E409*(F409/F414))</f>
        <v>1</v>
      </c>
      <c r="F414" s="34">
        <f aca="true" t="shared" si="9" ref="F414:G416">F399+F404+F409</f>
        <v>50545</v>
      </c>
      <c r="G414" s="34">
        <f t="shared" si="9"/>
        <v>22382.63576545962</v>
      </c>
      <c r="H414" s="35">
        <f>G414/G417</f>
        <v>0.0036402810024651192</v>
      </c>
      <c r="I414" s="36">
        <f>F414/G414</f>
        <v>2.2582237646023757</v>
      </c>
      <c r="J414" s="33">
        <f>I414*E414</f>
        <v>2.2582237646023757</v>
      </c>
      <c r="K414" s="37">
        <f>G414*J414</f>
        <v>50545.00000000001</v>
      </c>
      <c r="L414" s="87">
        <f>K417/G417</f>
        <v>1.945542378032726</v>
      </c>
    </row>
    <row r="415" spans="1:12" ht="12.75">
      <c r="A415" s="91"/>
      <c r="B415" s="85"/>
      <c r="C415" s="32" t="str">
        <f t="shared" si="8"/>
        <v>50 MG     </v>
      </c>
      <c r="D415" s="32" t="str">
        <f t="shared" si="8"/>
        <v>TABLET DR </v>
      </c>
      <c r="E415" s="33">
        <f>(E400*(F400/F415))+(E405*(F405/F415))+(E410*(F410/F415))</f>
        <v>1</v>
      </c>
      <c r="F415" s="34">
        <f t="shared" si="9"/>
        <v>2106746</v>
      </c>
      <c r="G415" s="34">
        <f t="shared" si="9"/>
        <v>1009924.4624079609</v>
      </c>
      <c r="H415" s="35">
        <f>G415/G417</f>
        <v>0.1642527213037997</v>
      </c>
      <c r="I415" s="36">
        <f>F415/G415</f>
        <v>2.0860431432434954</v>
      </c>
      <c r="J415" s="33">
        <f>I415*E415</f>
        <v>2.0860431432434954</v>
      </c>
      <c r="K415" s="37">
        <f>G415*J415</f>
        <v>2106746</v>
      </c>
      <c r="L415" s="87"/>
    </row>
    <row r="416" spans="1:12" ht="12.75">
      <c r="A416" s="91"/>
      <c r="B416" s="85"/>
      <c r="C416" s="32" t="str">
        <f t="shared" si="8"/>
        <v>75 MG     </v>
      </c>
      <c r="D416" s="32" t="str">
        <f t="shared" si="8"/>
        <v>TABLET DR </v>
      </c>
      <c r="E416" s="33">
        <f>(E401*(F401/F416))+(E406*(F406/F416))+(E411*(F411/F416))</f>
        <v>1</v>
      </c>
      <c r="F416" s="34">
        <f t="shared" si="9"/>
        <v>9805073</v>
      </c>
      <c r="G416" s="34">
        <f t="shared" si="9"/>
        <v>5116293.998912927</v>
      </c>
      <c r="H416" s="35">
        <f>G416/G417</f>
        <v>0.8321069976937351</v>
      </c>
      <c r="I416" s="36">
        <f>F416/G416</f>
        <v>1.916440494249023</v>
      </c>
      <c r="J416" s="33">
        <f>I416*E416</f>
        <v>1.916440494249023</v>
      </c>
      <c r="K416" s="37">
        <f>G416*J416</f>
        <v>9805073</v>
      </c>
      <c r="L416" s="87"/>
    </row>
    <row r="417" spans="1:12" ht="13.5" thickBot="1">
      <c r="A417" s="92"/>
      <c r="B417" s="88"/>
      <c r="C417" s="51"/>
      <c r="D417" s="51"/>
      <c r="E417" s="52"/>
      <c r="F417" s="53">
        <f>SUM(F414:F416)</f>
        <v>11962364</v>
      </c>
      <c r="G417" s="53">
        <f>SUM(G414:G416)</f>
        <v>6148601.097086348</v>
      </c>
      <c r="H417" s="54">
        <f>SUM(H414:H416)</f>
        <v>0.9999999999999999</v>
      </c>
      <c r="I417" s="55"/>
      <c r="J417" s="56"/>
      <c r="K417" s="57">
        <f>SUM(K414:K416)</f>
        <v>11962364</v>
      </c>
      <c r="L417" s="89"/>
    </row>
    <row r="418" spans="1:12" ht="14.25" thickBot="1" thickTop="1">
      <c r="A418" s="58"/>
      <c r="B418" s="59"/>
      <c r="C418" s="59"/>
      <c r="D418" s="59"/>
      <c r="E418" s="60"/>
      <c r="F418" s="61"/>
      <c r="G418" s="62"/>
      <c r="H418" s="60"/>
      <c r="I418" s="60"/>
      <c r="J418" s="63"/>
      <c r="K418" s="64"/>
      <c r="L418" s="65"/>
    </row>
    <row r="419" spans="1:12" ht="13.5" thickTop="1">
      <c r="A419" s="90" t="s">
        <v>71</v>
      </c>
      <c r="B419" s="84" t="s">
        <v>4</v>
      </c>
      <c r="C419" s="26" t="s">
        <v>59</v>
      </c>
      <c r="D419" s="26" t="s">
        <v>75</v>
      </c>
      <c r="E419" s="27">
        <v>1</v>
      </c>
      <c r="F419" s="28">
        <v>15323</v>
      </c>
      <c r="G419" s="28">
        <f>F419/I419</f>
        <v>13832.980671825278</v>
      </c>
      <c r="H419" s="29">
        <f>G419/G420</f>
        <v>1</v>
      </c>
      <c r="I419" s="30">
        <f>(F422+F425)/(G422+G425)</f>
        <v>1.1077149866340492</v>
      </c>
      <c r="J419" s="27">
        <f>E419*I419</f>
        <v>1.1077149866340492</v>
      </c>
      <c r="K419" s="31">
        <f>G419*J419</f>
        <v>15323</v>
      </c>
      <c r="L419" s="86">
        <f>K420/G420</f>
        <v>1.1077149866340492</v>
      </c>
    </row>
    <row r="420" spans="1:12" ht="12.75">
      <c r="A420" s="91"/>
      <c r="B420" s="85"/>
      <c r="C420" s="32"/>
      <c r="D420" s="32"/>
      <c r="E420" s="33"/>
      <c r="F420" s="38">
        <f>SUM(F419)</f>
        <v>15323</v>
      </c>
      <c r="G420" s="38">
        <f>SUM(G419:G419)</f>
        <v>13832.980671825278</v>
      </c>
      <c r="H420" s="39">
        <f>SUM(H419:H419)</f>
        <v>1</v>
      </c>
      <c r="I420" s="40"/>
      <c r="J420" s="41"/>
      <c r="K420" s="42">
        <f>SUM(K419:K419)</f>
        <v>15323</v>
      </c>
      <c r="L420" s="87"/>
    </row>
    <row r="421" spans="1:12" ht="12.75">
      <c r="A421" s="91"/>
      <c r="B421" s="43"/>
      <c r="C421" s="44"/>
      <c r="D421" s="44"/>
      <c r="E421" s="45"/>
      <c r="F421" s="46"/>
      <c r="G421" s="46"/>
      <c r="H421" s="47" t="s">
        <v>348</v>
      </c>
      <c r="I421" s="48"/>
      <c r="J421" s="45"/>
      <c r="K421" s="49"/>
      <c r="L421" s="50"/>
    </row>
    <row r="422" spans="1:12" ht="12.75">
      <c r="A422" s="91"/>
      <c r="B422" s="85" t="s">
        <v>146</v>
      </c>
      <c r="C422" s="32" t="s">
        <v>59</v>
      </c>
      <c r="D422" s="32" t="s">
        <v>75</v>
      </c>
      <c r="E422" s="33">
        <v>1</v>
      </c>
      <c r="F422" s="34">
        <v>355864.11100000003</v>
      </c>
      <c r="G422" s="34">
        <v>324500</v>
      </c>
      <c r="H422" s="35">
        <f>G422/G423</f>
        <v>1</v>
      </c>
      <c r="I422" s="36">
        <f>F422/G422</f>
        <v>1.096653654853621</v>
      </c>
      <c r="J422" s="33">
        <f>E422*I422</f>
        <v>1.096653654853621</v>
      </c>
      <c r="K422" s="37">
        <f>G422*J422</f>
        <v>355864.11100000003</v>
      </c>
      <c r="L422" s="87">
        <f>K423/G423</f>
        <v>1.096653654853621</v>
      </c>
    </row>
    <row r="423" spans="1:12" ht="12.75">
      <c r="A423" s="91"/>
      <c r="B423" s="85"/>
      <c r="C423" s="32"/>
      <c r="D423" s="32"/>
      <c r="E423" s="33"/>
      <c r="F423" s="38">
        <f>SUM(F422)</f>
        <v>355864.11100000003</v>
      </c>
      <c r="G423" s="38">
        <f>SUM(G422)</f>
        <v>324500</v>
      </c>
      <c r="H423" s="39">
        <f>SUM(H422:H422)</f>
        <v>1</v>
      </c>
      <c r="I423" s="40"/>
      <c r="J423" s="41"/>
      <c r="K423" s="42">
        <f>SUM(K422:K422)</f>
        <v>355864.11100000003</v>
      </c>
      <c r="L423" s="87"/>
    </row>
    <row r="424" spans="1:12" ht="12.75">
      <c r="A424" s="91"/>
      <c r="B424" s="43"/>
      <c r="C424" s="44"/>
      <c r="D424" s="44"/>
      <c r="E424" s="45"/>
      <c r="F424" s="46"/>
      <c r="G424" s="46"/>
      <c r="H424" s="47" t="s">
        <v>348</v>
      </c>
      <c r="I424" s="48"/>
      <c r="J424" s="45"/>
      <c r="K424" s="49"/>
      <c r="L424" s="50"/>
    </row>
    <row r="425" spans="1:12" ht="12.75">
      <c r="A425" s="91"/>
      <c r="B425" s="85" t="s">
        <v>349</v>
      </c>
      <c r="C425" s="32" t="s">
        <v>59</v>
      </c>
      <c r="D425" s="32" t="s">
        <v>75</v>
      </c>
      <c r="E425" s="33">
        <v>1</v>
      </c>
      <c r="F425" s="34">
        <v>205620</v>
      </c>
      <c r="G425" s="34">
        <v>182385</v>
      </c>
      <c r="H425" s="35">
        <f>G425/G426</f>
        <v>1</v>
      </c>
      <c r="I425" s="36">
        <f>F425/G425</f>
        <v>1.1273953450119254</v>
      </c>
      <c r="J425" s="33">
        <f>E425*I425</f>
        <v>1.1273953450119254</v>
      </c>
      <c r="K425" s="37">
        <f>G425*J425</f>
        <v>205620</v>
      </c>
      <c r="L425" s="87">
        <f>K426/G426</f>
        <v>1.1273953450119254</v>
      </c>
    </row>
    <row r="426" spans="1:12" ht="12.75">
      <c r="A426" s="91"/>
      <c r="B426" s="85"/>
      <c r="C426" s="32"/>
      <c r="D426" s="32"/>
      <c r="E426" s="33"/>
      <c r="F426" s="38">
        <f>SUM(F425)</f>
        <v>205620</v>
      </c>
      <c r="G426" s="38">
        <f>SUM(G425)</f>
        <v>182385</v>
      </c>
      <c r="H426" s="39">
        <f>SUM(H425:H425)</f>
        <v>1</v>
      </c>
      <c r="I426" s="40"/>
      <c r="J426" s="41"/>
      <c r="K426" s="42">
        <f>SUM(K425:K425)</f>
        <v>205620</v>
      </c>
      <c r="L426" s="87"/>
    </row>
    <row r="427" spans="1:12" ht="12.75">
      <c r="A427" s="91"/>
      <c r="B427" s="43"/>
      <c r="C427" s="44"/>
      <c r="D427" s="44"/>
      <c r="E427" s="45"/>
      <c r="F427" s="46"/>
      <c r="G427" s="46"/>
      <c r="H427" s="47" t="s">
        <v>348</v>
      </c>
      <c r="I427" s="48"/>
      <c r="J427" s="45"/>
      <c r="K427" s="49"/>
      <c r="L427" s="50"/>
    </row>
    <row r="428" spans="1:12" ht="12.75">
      <c r="A428" s="91"/>
      <c r="B428" s="85" t="s">
        <v>350</v>
      </c>
      <c r="C428" s="32" t="str">
        <f>C425</f>
        <v>100 MG    </v>
      </c>
      <c r="D428" s="32" t="str">
        <f>D425</f>
        <v>TAB ER 24H</v>
      </c>
      <c r="E428" s="33">
        <f>(E419*(F419/F428))+(E422*(F422/F428))+(E425*(F425/F428))</f>
        <v>1</v>
      </c>
      <c r="F428" s="34">
        <f>F419+F422+F425</f>
        <v>576807.111</v>
      </c>
      <c r="G428" s="34">
        <f>G419+G422+G425</f>
        <v>520717.9806718253</v>
      </c>
      <c r="H428" s="35">
        <f>G428/G429</f>
        <v>1</v>
      </c>
      <c r="I428" s="36">
        <f>F428/G428</f>
        <v>1.1077149866340492</v>
      </c>
      <c r="J428" s="33">
        <f>E428*I428</f>
        <v>1.1077149866340492</v>
      </c>
      <c r="K428" s="37">
        <f>G428*J428</f>
        <v>576807.111</v>
      </c>
      <c r="L428" s="87">
        <f>K429/G429</f>
        <v>1.1077149866340492</v>
      </c>
    </row>
    <row r="429" spans="1:12" ht="13.5" thickBot="1">
      <c r="A429" s="92"/>
      <c r="B429" s="88"/>
      <c r="C429" s="51"/>
      <c r="D429" s="51"/>
      <c r="E429" s="52"/>
      <c r="F429" s="53">
        <f>SUM(F428:F428)</f>
        <v>576807.111</v>
      </c>
      <c r="G429" s="53">
        <f>SUM(G428:G428)</f>
        <v>520717.9806718253</v>
      </c>
      <c r="H429" s="54">
        <f>SUM(H428:H428)</f>
        <v>1</v>
      </c>
      <c r="I429" s="55" t="s">
        <v>348</v>
      </c>
      <c r="J429" s="56"/>
      <c r="K429" s="57">
        <f>SUM(K428:K428)</f>
        <v>576807.111</v>
      </c>
      <c r="L429" s="89"/>
    </row>
    <row r="430" spans="1:12" ht="14.25" thickBot="1" thickTop="1">
      <c r="A430" s="66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5"/>
    </row>
    <row r="431" spans="1:12" ht="13.5" thickTop="1">
      <c r="A431" s="90" t="s">
        <v>71</v>
      </c>
      <c r="B431" s="84" t="s">
        <v>4</v>
      </c>
      <c r="C431" s="26" t="s">
        <v>125</v>
      </c>
      <c r="D431" s="26" t="s">
        <v>126</v>
      </c>
      <c r="E431" s="27">
        <v>1</v>
      </c>
      <c r="F431" s="28">
        <v>12504</v>
      </c>
      <c r="G431" s="28">
        <f>F431/I431</f>
        <v>1970.6617288302616</v>
      </c>
      <c r="H431" s="29">
        <f>G431/G432</f>
        <v>1</v>
      </c>
      <c r="I431" s="30">
        <f>(F434+F437)/(G434+G437)</f>
        <v>6.345076791754656</v>
      </c>
      <c r="J431" s="27">
        <f>E431*I431</f>
        <v>6.345076791754656</v>
      </c>
      <c r="K431" s="31">
        <f>G431*J431</f>
        <v>12504</v>
      </c>
      <c r="L431" s="86">
        <f>K432/G432</f>
        <v>6.345076791754656</v>
      </c>
    </row>
    <row r="432" spans="1:12" ht="12.75">
      <c r="A432" s="91"/>
      <c r="B432" s="85"/>
      <c r="C432" s="32"/>
      <c r="D432" s="32"/>
      <c r="E432" s="33"/>
      <c r="F432" s="38">
        <f>SUM(F431)</f>
        <v>12504</v>
      </c>
      <c r="G432" s="38">
        <f>SUM(G431:G431)</f>
        <v>1970.6617288302616</v>
      </c>
      <c r="H432" s="39">
        <f>SUM(H431:H431)</f>
        <v>1</v>
      </c>
      <c r="I432" s="40"/>
      <c r="J432" s="41"/>
      <c r="K432" s="42">
        <f>SUM(K431:K431)</f>
        <v>12504</v>
      </c>
      <c r="L432" s="87"/>
    </row>
    <row r="433" spans="1:12" ht="12.75">
      <c r="A433" s="91"/>
      <c r="B433" s="43"/>
      <c r="C433" s="44"/>
      <c r="D433" s="44"/>
      <c r="E433" s="45"/>
      <c r="F433" s="46"/>
      <c r="G433" s="46"/>
      <c r="H433" s="47" t="s">
        <v>348</v>
      </c>
      <c r="I433" s="48"/>
      <c r="J433" s="45"/>
      <c r="K433" s="49"/>
      <c r="L433" s="50"/>
    </row>
    <row r="434" spans="1:12" ht="12.75">
      <c r="A434" s="91"/>
      <c r="B434" s="85" t="s">
        <v>146</v>
      </c>
      <c r="C434" s="32" t="s">
        <v>125</v>
      </c>
      <c r="D434" s="32" t="s">
        <v>126</v>
      </c>
      <c r="E434" s="33">
        <v>1</v>
      </c>
      <c r="F434" s="34">
        <v>2257194</v>
      </c>
      <c r="G434" s="34">
        <v>353909</v>
      </c>
      <c r="H434" s="35">
        <f>G434/G435</f>
        <v>1</v>
      </c>
      <c r="I434" s="36">
        <f>F434/G434</f>
        <v>6.3778937523487675</v>
      </c>
      <c r="J434" s="33">
        <f>E434*I434</f>
        <v>6.3778937523487675</v>
      </c>
      <c r="K434" s="37">
        <f>G434*J434</f>
        <v>2257194</v>
      </c>
      <c r="L434" s="87">
        <f>K435/G435</f>
        <v>6.3778937523487675</v>
      </c>
    </row>
    <row r="435" spans="1:12" ht="12.75">
      <c r="A435" s="91"/>
      <c r="B435" s="85"/>
      <c r="C435" s="32"/>
      <c r="D435" s="32"/>
      <c r="E435" s="33"/>
      <c r="F435" s="38">
        <f>SUM(F434)</f>
        <v>2257194</v>
      </c>
      <c r="G435" s="38">
        <f>SUM(G434)</f>
        <v>353909</v>
      </c>
      <c r="H435" s="39">
        <f>SUM(H434:H434)</f>
        <v>1</v>
      </c>
      <c r="I435" s="40"/>
      <c r="J435" s="41"/>
      <c r="K435" s="42">
        <f>SUM(K434:K434)</f>
        <v>2257194</v>
      </c>
      <c r="L435" s="87"/>
    </row>
    <row r="436" spans="1:12" ht="12.75">
      <c r="A436" s="91"/>
      <c r="B436" s="43"/>
      <c r="C436" s="44"/>
      <c r="D436" s="44"/>
      <c r="E436" s="45"/>
      <c r="F436" s="46"/>
      <c r="G436" s="46"/>
      <c r="H436" s="47" t="s">
        <v>348</v>
      </c>
      <c r="I436" s="48"/>
      <c r="J436" s="45"/>
      <c r="K436" s="49"/>
      <c r="L436" s="50"/>
    </row>
    <row r="437" spans="1:12" ht="12.75">
      <c r="A437" s="91"/>
      <c r="B437" s="85" t="s">
        <v>349</v>
      </c>
      <c r="C437" s="32" t="s">
        <v>125</v>
      </c>
      <c r="D437" s="32" t="s">
        <v>126</v>
      </c>
      <c r="E437" s="33">
        <v>1</v>
      </c>
      <c r="F437" s="34">
        <v>738450</v>
      </c>
      <c r="G437" s="34">
        <v>118212</v>
      </c>
      <c r="H437" s="35">
        <f>G437/G438</f>
        <v>1</v>
      </c>
      <c r="I437" s="36">
        <f>F437/G437</f>
        <v>6.246827733225054</v>
      </c>
      <c r="J437" s="33">
        <f>E437*I437</f>
        <v>6.246827733225054</v>
      </c>
      <c r="K437" s="37">
        <f>G437*J437</f>
        <v>738450</v>
      </c>
      <c r="L437" s="87">
        <f>K438/G438</f>
        <v>6.246827733225054</v>
      </c>
    </row>
    <row r="438" spans="1:12" ht="12.75">
      <c r="A438" s="91"/>
      <c r="B438" s="85"/>
      <c r="C438" s="32"/>
      <c r="D438" s="32"/>
      <c r="E438" s="33"/>
      <c r="F438" s="38">
        <f>SUM(F437)</f>
        <v>738450</v>
      </c>
      <c r="G438" s="38">
        <f>SUM(G437)</f>
        <v>118212</v>
      </c>
      <c r="H438" s="39">
        <f>SUM(H437:H437)</f>
        <v>1</v>
      </c>
      <c r="I438" s="40"/>
      <c r="J438" s="41"/>
      <c r="K438" s="42">
        <f>SUM(K437:K437)</f>
        <v>738450</v>
      </c>
      <c r="L438" s="87"/>
    </row>
    <row r="439" spans="1:12" ht="12.75">
      <c r="A439" s="91"/>
      <c r="B439" s="43"/>
      <c r="C439" s="44"/>
      <c r="D439" s="44"/>
      <c r="E439" s="45"/>
      <c r="F439" s="46"/>
      <c r="G439" s="46"/>
      <c r="H439" s="47" t="s">
        <v>348</v>
      </c>
      <c r="I439" s="48"/>
      <c r="J439" s="45"/>
      <c r="K439" s="49"/>
      <c r="L439" s="50"/>
    </row>
    <row r="440" spans="1:12" ht="12.75">
      <c r="A440" s="91"/>
      <c r="B440" s="85" t="s">
        <v>350</v>
      </c>
      <c r="C440" s="32" t="str">
        <f>C437</f>
        <v>1.5 %     </v>
      </c>
      <c r="D440" s="32" t="str">
        <f>D437</f>
        <v>DROPS     </v>
      </c>
      <c r="E440" s="33">
        <f>(E431*(F431/F440))+(E434*(F434/F440))+(E437*(F437/F440))</f>
        <v>1</v>
      </c>
      <c r="F440" s="34">
        <f>F431+F434+F437</f>
        <v>3008148</v>
      </c>
      <c r="G440" s="34">
        <f>G431+G434+G437</f>
        <v>474091.66172883025</v>
      </c>
      <c r="H440" s="35">
        <f>G440/G441</f>
        <v>1</v>
      </c>
      <c r="I440" s="36">
        <f>F440/G440</f>
        <v>6.345076791754656</v>
      </c>
      <c r="J440" s="33">
        <f>E440*I440</f>
        <v>6.345076791754656</v>
      </c>
      <c r="K440" s="37">
        <f>G440*J440</f>
        <v>3008148</v>
      </c>
      <c r="L440" s="87">
        <f>K441/G441</f>
        <v>6.345076791754656</v>
      </c>
    </row>
    <row r="441" spans="1:12" ht="13.5" thickBot="1">
      <c r="A441" s="92"/>
      <c r="B441" s="88"/>
      <c r="C441" s="51"/>
      <c r="D441" s="51"/>
      <c r="E441" s="52"/>
      <c r="F441" s="53">
        <f>SUM(F440:F440)</f>
        <v>3008148</v>
      </c>
      <c r="G441" s="53">
        <f>SUM(G440:G440)</f>
        <v>474091.66172883025</v>
      </c>
      <c r="H441" s="54">
        <f>SUM(H440:H440)</f>
        <v>1</v>
      </c>
      <c r="I441" s="55" t="s">
        <v>348</v>
      </c>
      <c r="J441" s="56"/>
      <c r="K441" s="57">
        <f>SUM(K440:K440)</f>
        <v>3008148</v>
      </c>
      <c r="L441" s="89"/>
    </row>
    <row r="442" spans="1:12" ht="14.25" thickBot="1" thickTop="1">
      <c r="A442" s="66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5"/>
    </row>
    <row r="443" spans="1:12" ht="13.5" thickTop="1">
      <c r="A443" s="90" t="s">
        <v>71</v>
      </c>
      <c r="B443" s="84" t="s">
        <v>4</v>
      </c>
      <c r="C443" s="26" t="s">
        <v>92</v>
      </c>
      <c r="D443" s="26" t="s">
        <v>93</v>
      </c>
      <c r="E443" s="27">
        <v>1</v>
      </c>
      <c r="F443" s="28">
        <v>2649619</v>
      </c>
      <c r="G443" s="28">
        <f>F443/I443</f>
        <v>272332.3767848726</v>
      </c>
      <c r="H443" s="29">
        <f>G443/G444</f>
        <v>1</v>
      </c>
      <c r="I443" s="30">
        <f>(F446+F449)/(G446+G449)</f>
        <v>9.729357306983191</v>
      </c>
      <c r="J443" s="27">
        <f>E443*I443</f>
        <v>9.729357306983191</v>
      </c>
      <c r="K443" s="31">
        <f>G443*J443</f>
        <v>2649619</v>
      </c>
      <c r="L443" s="86">
        <f>K444/G444</f>
        <v>9.729357306983191</v>
      </c>
    </row>
    <row r="444" spans="1:12" ht="12.75">
      <c r="A444" s="91"/>
      <c r="B444" s="85"/>
      <c r="C444" s="32"/>
      <c r="D444" s="32"/>
      <c r="E444" s="33"/>
      <c r="F444" s="38">
        <f>SUM(F443)</f>
        <v>2649619</v>
      </c>
      <c r="G444" s="38">
        <f>SUM(G443:G443)</f>
        <v>272332.3767848726</v>
      </c>
      <c r="H444" s="39">
        <f>SUM(H443:H443)</f>
        <v>1</v>
      </c>
      <c r="I444" s="40"/>
      <c r="J444" s="41"/>
      <c r="K444" s="42">
        <f>SUM(K443:K443)</f>
        <v>2649619</v>
      </c>
      <c r="L444" s="87"/>
    </row>
    <row r="445" spans="1:12" ht="12.75">
      <c r="A445" s="91"/>
      <c r="B445" s="43"/>
      <c r="C445" s="44"/>
      <c r="D445" s="44"/>
      <c r="E445" s="45"/>
      <c r="F445" s="46"/>
      <c r="G445" s="46"/>
      <c r="H445" s="47" t="s">
        <v>348</v>
      </c>
      <c r="I445" s="48"/>
      <c r="J445" s="45"/>
      <c r="K445" s="49"/>
      <c r="L445" s="50"/>
    </row>
    <row r="446" spans="1:12" ht="12.75">
      <c r="A446" s="91"/>
      <c r="B446" s="85" t="s">
        <v>146</v>
      </c>
      <c r="C446" s="32" t="s">
        <v>92</v>
      </c>
      <c r="D446" s="32" t="s">
        <v>93</v>
      </c>
      <c r="E446" s="33">
        <v>1</v>
      </c>
      <c r="F446" s="34">
        <v>21535788.5</v>
      </c>
      <c r="G446" s="34">
        <v>2175625</v>
      </c>
      <c r="H446" s="35">
        <f>G446/G447</f>
        <v>1</v>
      </c>
      <c r="I446" s="36">
        <f>F446/G446</f>
        <v>9.898667509336397</v>
      </c>
      <c r="J446" s="33">
        <f>E446*I446</f>
        <v>9.898667509336397</v>
      </c>
      <c r="K446" s="37">
        <f>G446*J446</f>
        <v>21535788.499999996</v>
      </c>
      <c r="L446" s="87">
        <f>K447/G447</f>
        <v>9.898667509336397</v>
      </c>
    </row>
    <row r="447" spans="1:12" ht="12.75">
      <c r="A447" s="91"/>
      <c r="B447" s="85"/>
      <c r="C447" s="32"/>
      <c r="D447" s="32"/>
      <c r="E447" s="33"/>
      <c r="F447" s="38">
        <f>SUM(F446)</f>
        <v>21535788.5</v>
      </c>
      <c r="G447" s="38">
        <f>SUM(G446)</f>
        <v>2175625</v>
      </c>
      <c r="H447" s="39">
        <f>SUM(H446:H446)</f>
        <v>1</v>
      </c>
      <c r="I447" s="40"/>
      <c r="J447" s="41"/>
      <c r="K447" s="42">
        <f>SUM(K446:K446)</f>
        <v>21535788.499999996</v>
      </c>
      <c r="L447" s="87"/>
    </row>
    <row r="448" spans="1:12" ht="12.75">
      <c r="A448" s="91"/>
      <c r="B448" s="43"/>
      <c r="C448" s="44"/>
      <c r="D448" s="44"/>
      <c r="E448" s="45"/>
      <c r="F448" s="46"/>
      <c r="G448" s="46"/>
      <c r="H448" s="47" t="s">
        <v>348</v>
      </c>
      <c r="I448" s="48"/>
      <c r="J448" s="45"/>
      <c r="K448" s="49"/>
      <c r="L448" s="50"/>
    </row>
    <row r="449" spans="1:12" ht="12.75">
      <c r="A449" s="91"/>
      <c r="B449" s="85" t="s">
        <v>349</v>
      </c>
      <c r="C449" s="32" t="s">
        <v>92</v>
      </c>
      <c r="D449" s="32" t="s">
        <v>93</v>
      </c>
      <c r="E449" s="33">
        <v>1</v>
      </c>
      <c r="F449" s="34">
        <v>7176800</v>
      </c>
      <c r="G449" s="34">
        <v>775504</v>
      </c>
      <c r="H449" s="35">
        <f>G449/G450</f>
        <v>1</v>
      </c>
      <c r="I449" s="36">
        <f>F449/G449</f>
        <v>9.25436877179228</v>
      </c>
      <c r="J449" s="33">
        <f>E449*I449</f>
        <v>9.25436877179228</v>
      </c>
      <c r="K449" s="37">
        <f>G449*J449</f>
        <v>7176800</v>
      </c>
      <c r="L449" s="87">
        <f>K450/G450</f>
        <v>9.25436877179228</v>
      </c>
    </row>
    <row r="450" spans="1:12" ht="12.75">
      <c r="A450" s="91"/>
      <c r="B450" s="85"/>
      <c r="C450" s="32"/>
      <c r="D450" s="32"/>
      <c r="E450" s="33"/>
      <c r="F450" s="38">
        <f>SUM(F449)</f>
        <v>7176800</v>
      </c>
      <c r="G450" s="38">
        <f>SUM(G449)</f>
        <v>775504</v>
      </c>
      <c r="H450" s="39">
        <f>SUM(H449:H449)</f>
        <v>1</v>
      </c>
      <c r="I450" s="40"/>
      <c r="J450" s="41"/>
      <c r="K450" s="42">
        <f>SUM(K449:K449)</f>
        <v>7176800</v>
      </c>
      <c r="L450" s="87"/>
    </row>
    <row r="451" spans="1:12" ht="12.75">
      <c r="A451" s="91"/>
      <c r="B451" s="43"/>
      <c r="C451" s="44"/>
      <c r="D451" s="44"/>
      <c r="E451" s="45"/>
      <c r="F451" s="46"/>
      <c r="G451" s="46"/>
      <c r="H451" s="47" t="s">
        <v>348</v>
      </c>
      <c r="I451" s="48"/>
      <c r="J451" s="45"/>
      <c r="K451" s="49"/>
      <c r="L451" s="50"/>
    </row>
    <row r="452" spans="1:12" ht="12.75">
      <c r="A452" s="91"/>
      <c r="B452" s="85" t="s">
        <v>350</v>
      </c>
      <c r="C452" s="32" t="str">
        <f>C449</f>
        <v>1 %       </v>
      </c>
      <c r="D452" s="32" t="str">
        <f>D449</f>
        <v>GEL (GRAM)</v>
      </c>
      <c r="E452" s="33">
        <f>(E443*(F443/F452))+(E446*(F446/F452))+(E449*(F449/F452))</f>
        <v>1</v>
      </c>
      <c r="F452" s="34">
        <f>F443+F446+F449</f>
        <v>31362207.5</v>
      </c>
      <c r="G452" s="34">
        <f>G443+G446+G449</f>
        <v>3223461.3767848727</v>
      </c>
      <c r="H452" s="35">
        <f>G452/G453</f>
        <v>1</v>
      </c>
      <c r="I452" s="36">
        <f>F452/G452</f>
        <v>9.729357306983191</v>
      </c>
      <c r="J452" s="33">
        <f>E452*I452</f>
        <v>9.729357306983191</v>
      </c>
      <c r="K452" s="37">
        <f>G452*J452</f>
        <v>31362207.5</v>
      </c>
      <c r="L452" s="87">
        <f>K453/G453</f>
        <v>9.729357306983191</v>
      </c>
    </row>
    <row r="453" spans="1:12" ht="13.5" thickBot="1">
      <c r="A453" s="92"/>
      <c r="B453" s="88"/>
      <c r="C453" s="51"/>
      <c r="D453" s="51"/>
      <c r="E453" s="52"/>
      <c r="F453" s="53">
        <f>SUM(F452:F452)</f>
        <v>31362207.5</v>
      </c>
      <c r="G453" s="53">
        <f>SUM(G452:G452)</f>
        <v>3223461.3767848727</v>
      </c>
      <c r="H453" s="54">
        <f>SUM(H452:H452)</f>
        <v>1</v>
      </c>
      <c r="I453" s="55" t="s">
        <v>348</v>
      </c>
      <c r="J453" s="56"/>
      <c r="K453" s="57">
        <f>SUM(K452:K452)</f>
        <v>31362207.5</v>
      </c>
      <c r="L453" s="89"/>
    </row>
    <row r="454" spans="1:12" ht="14.25" thickBot="1" thickTop="1">
      <c r="A454" s="66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5"/>
    </row>
    <row r="455" spans="1:12" ht="13.5" thickTop="1">
      <c r="A455" s="90" t="s">
        <v>46</v>
      </c>
      <c r="B455" s="84" t="s">
        <v>4</v>
      </c>
      <c r="C455" s="26" t="s">
        <v>39</v>
      </c>
      <c r="D455" s="26" t="s">
        <v>8</v>
      </c>
      <c r="E455" s="27">
        <v>1</v>
      </c>
      <c r="F455" s="28">
        <v>58837</v>
      </c>
      <c r="G455" s="28">
        <f>F455/I455</f>
        <v>26374.409578648803</v>
      </c>
      <c r="H455" s="29">
        <f>G455/G456</f>
        <v>1</v>
      </c>
      <c r="I455" s="30">
        <f>(F458+F461)/(G458+G461)</f>
        <v>2.230836668572518</v>
      </c>
      <c r="J455" s="27">
        <f>E455*I455</f>
        <v>2.230836668572518</v>
      </c>
      <c r="K455" s="31">
        <f>G455*J455</f>
        <v>58837</v>
      </c>
      <c r="L455" s="86">
        <f>K456/G456</f>
        <v>2.230836668572518</v>
      </c>
    </row>
    <row r="456" spans="1:12" ht="12.75">
      <c r="A456" s="91"/>
      <c r="B456" s="85"/>
      <c r="C456" s="32"/>
      <c r="D456" s="32"/>
      <c r="E456" s="33"/>
      <c r="F456" s="38">
        <f>SUM(F455)</f>
        <v>58837</v>
      </c>
      <c r="G456" s="38">
        <f>SUM(G455:G455)</f>
        <v>26374.409578648803</v>
      </c>
      <c r="H456" s="39">
        <f>SUM(H455:H455)</f>
        <v>1</v>
      </c>
      <c r="I456" s="40"/>
      <c r="J456" s="41"/>
      <c r="K456" s="42">
        <f>SUM(K455:K455)</f>
        <v>58837</v>
      </c>
      <c r="L456" s="87"/>
    </row>
    <row r="457" spans="1:12" ht="12.75">
      <c r="A457" s="91"/>
      <c r="B457" s="43"/>
      <c r="C457" s="44"/>
      <c r="D457" s="44"/>
      <c r="E457" s="45"/>
      <c r="F457" s="46"/>
      <c r="G457" s="46"/>
      <c r="H457" s="47" t="s">
        <v>348</v>
      </c>
      <c r="I457" s="48"/>
      <c r="J457" s="45"/>
      <c r="K457" s="49"/>
      <c r="L457" s="50"/>
    </row>
    <row r="458" spans="1:12" ht="12.75">
      <c r="A458" s="91"/>
      <c r="B458" s="85" t="s">
        <v>146</v>
      </c>
      <c r="C458" s="32" t="s">
        <v>39</v>
      </c>
      <c r="D458" s="32" t="s">
        <v>8</v>
      </c>
      <c r="E458" s="33">
        <v>1</v>
      </c>
      <c r="F458" s="34">
        <v>32696</v>
      </c>
      <c r="G458" s="34">
        <v>14475</v>
      </c>
      <c r="H458" s="35">
        <f>G458/G459</f>
        <v>1</v>
      </c>
      <c r="I458" s="36">
        <f>F458/G458</f>
        <v>2.2587910189982727</v>
      </c>
      <c r="J458" s="33">
        <f>E458*I458</f>
        <v>2.2587910189982727</v>
      </c>
      <c r="K458" s="37">
        <f>G458*J458</f>
        <v>32695.999999999996</v>
      </c>
      <c r="L458" s="87">
        <f>K459/G459</f>
        <v>2.2587910189982727</v>
      </c>
    </row>
    <row r="459" spans="1:12" ht="12.75">
      <c r="A459" s="91"/>
      <c r="B459" s="85"/>
      <c r="C459" s="32"/>
      <c r="D459" s="32"/>
      <c r="E459" s="33"/>
      <c r="F459" s="38">
        <f>SUM(F458)</f>
        <v>32696</v>
      </c>
      <c r="G459" s="38">
        <f>SUM(G458)</f>
        <v>14475</v>
      </c>
      <c r="H459" s="39">
        <f>SUM(H458:H458)</f>
        <v>1</v>
      </c>
      <c r="I459" s="40"/>
      <c r="J459" s="41"/>
      <c r="K459" s="42">
        <f>SUM(K458:K458)</f>
        <v>32695.999999999996</v>
      </c>
      <c r="L459" s="87"/>
    </row>
    <row r="460" spans="1:12" ht="12.75">
      <c r="A460" s="91"/>
      <c r="B460" s="43"/>
      <c r="C460" s="44"/>
      <c r="D460" s="44"/>
      <c r="E460" s="45"/>
      <c r="F460" s="46"/>
      <c r="G460" s="46"/>
      <c r="H460" s="47" t="s">
        <v>348</v>
      </c>
      <c r="I460" s="48"/>
      <c r="J460" s="45"/>
      <c r="K460" s="49"/>
      <c r="L460" s="50"/>
    </row>
    <row r="461" spans="1:12" ht="12.75">
      <c r="A461" s="91"/>
      <c r="B461" s="85" t="s">
        <v>349</v>
      </c>
      <c r="C461" s="32" t="s">
        <v>39</v>
      </c>
      <c r="D461" s="32" t="s">
        <v>8</v>
      </c>
      <c r="E461" s="33">
        <v>1</v>
      </c>
      <c r="F461" s="34">
        <v>25830</v>
      </c>
      <c r="G461" s="34">
        <v>11760</v>
      </c>
      <c r="H461" s="35">
        <f>G461/G462</f>
        <v>1</v>
      </c>
      <c r="I461" s="36">
        <f>F461/G461</f>
        <v>2.1964285714285716</v>
      </c>
      <c r="J461" s="33">
        <f>E461*I461</f>
        <v>2.1964285714285716</v>
      </c>
      <c r="K461" s="37">
        <f>G461*J461</f>
        <v>25830.000000000004</v>
      </c>
      <c r="L461" s="87">
        <f>K462/G462</f>
        <v>2.1964285714285716</v>
      </c>
    </row>
    <row r="462" spans="1:12" ht="12.75">
      <c r="A462" s="91"/>
      <c r="B462" s="85"/>
      <c r="C462" s="32"/>
      <c r="D462" s="32"/>
      <c r="E462" s="33"/>
      <c r="F462" s="38">
        <f>SUM(F461)</f>
        <v>25830</v>
      </c>
      <c r="G462" s="38">
        <f>SUM(G461)</f>
        <v>11760</v>
      </c>
      <c r="H462" s="39">
        <f>SUM(H461:H461)</f>
        <v>1</v>
      </c>
      <c r="I462" s="40"/>
      <c r="J462" s="41"/>
      <c r="K462" s="42">
        <f>SUM(K461:K461)</f>
        <v>25830.000000000004</v>
      </c>
      <c r="L462" s="87"/>
    </row>
    <row r="463" spans="1:12" ht="12.75">
      <c r="A463" s="91"/>
      <c r="B463" s="43"/>
      <c r="C463" s="44"/>
      <c r="D463" s="44"/>
      <c r="E463" s="45"/>
      <c r="F463" s="46"/>
      <c r="G463" s="46"/>
      <c r="H463" s="47" t="s">
        <v>348</v>
      </c>
      <c r="I463" s="48"/>
      <c r="J463" s="45"/>
      <c r="K463" s="49"/>
      <c r="L463" s="50"/>
    </row>
    <row r="464" spans="1:12" ht="12.75">
      <c r="A464" s="91"/>
      <c r="B464" s="85" t="s">
        <v>350</v>
      </c>
      <c r="C464" s="32" t="str">
        <f>C461</f>
        <v>400 MG    </v>
      </c>
      <c r="D464" s="32" t="str">
        <f>D461</f>
        <v>CAPSULE   </v>
      </c>
      <c r="E464" s="33">
        <f>(E455*(F455/F464))+(E458*(F458/F464))+(E461*(F461/F464))</f>
        <v>1</v>
      </c>
      <c r="F464" s="34">
        <f>F455+F458+F461</f>
        <v>117363</v>
      </c>
      <c r="G464" s="34">
        <f>G455+G458+G461</f>
        <v>52609.4095786488</v>
      </c>
      <c r="H464" s="35">
        <f>G464/G465</f>
        <v>1</v>
      </c>
      <c r="I464" s="36">
        <f>F464/G464</f>
        <v>2.230836668572518</v>
      </c>
      <c r="J464" s="33">
        <f>E464*I464</f>
        <v>2.230836668572518</v>
      </c>
      <c r="K464" s="37">
        <f>G464*J464</f>
        <v>117363</v>
      </c>
      <c r="L464" s="87">
        <f>K465/G465</f>
        <v>2.230836668572518</v>
      </c>
    </row>
    <row r="465" spans="1:12" ht="13.5" thickBot="1">
      <c r="A465" s="92"/>
      <c r="B465" s="88"/>
      <c r="C465" s="51"/>
      <c r="D465" s="51"/>
      <c r="E465" s="52"/>
      <c r="F465" s="53">
        <f>SUM(F464:F464)</f>
        <v>117363</v>
      </c>
      <c r="G465" s="53">
        <f>SUM(G464:G464)</f>
        <v>52609.4095786488</v>
      </c>
      <c r="H465" s="54">
        <f>SUM(H464:H464)</f>
        <v>1</v>
      </c>
      <c r="I465" s="55" t="s">
        <v>348</v>
      </c>
      <c r="J465" s="56"/>
      <c r="K465" s="57">
        <f>SUM(K464:K464)</f>
        <v>117363</v>
      </c>
      <c r="L465" s="89"/>
    </row>
    <row r="466" spans="1:12" ht="14.25" thickBot="1" thickTop="1">
      <c r="A466" s="66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5"/>
    </row>
    <row r="467" spans="1:12" ht="13.5" thickTop="1">
      <c r="A467" s="90" t="s">
        <v>46</v>
      </c>
      <c r="B467" s="93" t="s">
        <v>4</v>
      </c>
      <c r="C467" s="26" t="s">
        <v>38</v>
      </c>
      <c r="D467" s="26" t="s">
        <v>15</v>
      </c>
      <c r="E467" s="27">
        <v>1</v>
      </c>
      <c r="F467" s="28">
        <v>0.0001</v>
      </c>
      <c r="G467" s="28">
        <v>0.0001</v>
      </c>
      <c r="H467" s="29">
        <f>G467/G469</f>
        <v>1.8300792877899095E-07</v>
      </c>
      <c r="I467" s="30">
        <f>F467/G467</f>
        <v>1</v>
      </c>
      <c r="J467" s="27">
        <f>E467*I467</f>
        <v>1</v>
      </c>
      <c r="K467" s="31">
        <f>G467*J467</f>
        <v>0.0001</v>
      </c>
      <c r="L467" s="86">
        <f>K469/G469</f>
        <v>2.3059000856232146</v>
      </c>
    </row>
    <row r="468" spans="1:12" ht="12.75">
      <c r="A468" s="91"/>
      <c r="B468" s="94"/>
      <c r="C468" s="32" t="s">
        <v>42</v>
      </c>
      <c r="D468" s="32" t="s">
        <v>15</v>
      </c>
      <c r="E468" s="33">
        <v>1</v>
      </c>
      <c r="F468" s="34">
        <v>1260</v>
      </c>
      <c r="G468" s="34">
        <f>F468/I468</f>
        <v>546.42431268632</v>
      </c>
      <c r="H468" s="35">
        <f>G468/G469</f>
        <v>0.9999998169920713</v>
      </c>
      <c r="I468" s="36">
        <f>(F472+F476)/(G472+G476)</f>
        <v>2.305900324613328</v>
      </c>
      <c r="J468" s="33">
        <f>E468*I468</f>
        <v>2.305900324613328</v>
      </c>
      <c r="K468" s="37">
        <f>G468*J468</f>
        <v>1260</v>
      </c>
      <c r="L468" s="87"/>
    </row>
    <row r="469" spans="1:12" ht="12.75">
      <c r="A469" s="91"/>
      <c r="B469" s="94"/>
      <c r="C469" s="32"/>
      <c r="D469" s="32"/>
      <c r="E469" s="33"/>
      <c r="F469" s="38">
        <f>SUM(F467:F468)</f>
        <v>1260.0001</v>
      </c>
      <c r="G469" s="38">
        <f>SUM(G467:G468)</f>
        <v>546.42441268632</v>
      </c>
      <c r="H469" s="39">
        <f>SUM(H467:H468)</f>
        <v>1</v>
      </c>
      <c r="I469" s="40"/>
      <c r="J469" s="41"/>
      <c r="K469" s="42">
        <f>SUM(K467:K468)</f>
        <v>1260.0001</v>
      </c>
      <c r="L469" s="87"/>
    </row>
    <row r="470" spans="1:12" ht="12.75">
      <c r="A470" s="91"/>
      <c r="B470" s="43"/>
      <c r="C470" s="44"/>
      <c r="D470" s="44"/>
      <c r="E470" s="45"/>
      <c r="F470" s="46"/>
      <c r="G470" s="46"/>
      <c r="H470" s="47" t="s">
        <v>348</v>
      </c>
      <c r="I470" s="48"/>
      <c r="J470" s="45"/>
      <c r="K470" s="49"/>
      <c r="L470" s="50"/>
    </row>
    <row r="471" spans="1:12" ht="12.75">
      <c r="A471" s="91"/>
      <c r="B471" s="94" t="s">
        <v>146</v>
      </c>
      <c r="C471" s="32" t="s">
        <v>38</v>
      </c>
      <c r="D471" s="32" t="s">
        <v>15</v>
      </c>
      <c r="E471" s="33">
        <v>1</v>
      </c>
      <c r="F471" s="34">
        <v>4035</v>
      </c>
      <c r="G471" s="34">
        <v>1295</v>
      </c>
      <c r="H471" s="35">
        <f>G471/G473</f>
        <v>0.24075106897192786</v>
      </c>
      <c r="I471" s="36">
        <f>F471/G471</f>
        <v>3.115830115830116</v>
      </c>
      <c r="J471" s="33">
        <f>E471*I471</f>
        <v>3.115830115830116</v>
      </c>
      <c r="K471" s="37">
        <f>G471*J471</f>
        <v>4035.0000000000005</v>
      </c>
      <c r="L471" s="87">
        <f>K473/G473</f>
        <v>2.462725413645659</v>
      </c>
    </row>
    <row r="472" spans="1:12" ht="12.75">
      <c r="A472" s="91"/>
      <c r="B472" s="94"/>
      <c r="C472" s="32" t="s">
        <v>42</v>
      </c>
      <c r="D472" s="32" t="s">
        <v>15</v>
      </c>
      <c r="E472" s="33">
        <v>1</v>
      </c>
      <c r="F472" s="34">
        <v>9212</v>
      </c>
      <c r="G472" s="34">
        <v>4084</v>
      </c>
      <c r="H472" s="35">
        <f>G472/G473</f>
        <v>0.7592489310280721</v>
      </c>
      <c r="I472" s="36">
        <f>F472/G472</f>
        <v>2.255631733594515</v>
      </c>
      <c r="J472" s="33">
        <f>E472*I472</f>
        <v>2.255631733594515</v>
      </c>
      <c r="K472" s="37">
        <f>G472*J472</f>
        <v>9212</v>
      </c>
      <c r="L472" s="87"/>
    </row>
    <row r="473" spans="1:12" ht="12.75">
      <c r="A473" s="91"/>
      <c r="B473" s="94"/>
      <c r="C473" s="32"/>
      <c r="D473" s="32"/>
      <c r="E473" s="33"/>
      <c r="F473" s="38">
        <f>SUM(F471:F472)</f>
        <v>13247</v>
      </c>
      <c r="G473" s="38">
        <f>SUM(G471:G472)</f>
        <v>5379</v>
      </c>
      <c r="H473" s="39">
        <f>SUM(H471:H472)</f>
        <v>1</v>
      </c>
      <c r="I473" s="40"/>
      <c r="J473" s="41"/>
      <c r="K473" s="42">
        <f>SUM(K471:K472)</f>
        <v>13247</v>
      </c>
      <c r="L473" s="87"/>
    </row>
    <row r="474" spans="1:12" ht="12.75">
      <c r="A474" s="91"/>
      <c r="B474" s="43"/>
      <c r="C474" s="44"/>
      <c r="D474" s="44"/>
      <c r="E474" s="45"/>
      <c r="F474" s="46"/>
      <c r="G474" s="46"/>
      <c r="H474" s="47" t="s">
        <v>348</v>
      </c>
      <c r="I474" s="48"/>
      <c r="J474" s="45"/>
      <c r="K474" s="49"/>
      <c r="L474" s="50"/>
    </row>
    <row r="475" spans="1:12" ht="12.75">
      <c r="A475" s="91"/>
      <c r="B475" s="94" t="s">
        <v>349</v>
      </c>
      <c r="C475" s="32" t="s">
        <v>38</v>
      </c>
      <c r="D475" s="32" t="s">
        <v>15</v>
      </c>
      <c r="E475" s="33">
        <v>1</v>
      </c>
      <c r="F475" s="34">
        <v>450</v>
      </c>
      <c r="G475" s="34">
        <v>210</v>
      </c>
      <c r="H475" s="35">
        <f>G475/G477</f>
        <v>0.031818181818181815</v>
      </c>
      <c r="I475" s="36">
        <f>F475/G475</f>
        <v>2.142857142857143</v>
      </c>
      <c r="J475" s="33">
        <f>E475*I475</f>
        <v>2.142857142857143</v>
      </c>
      <c r="K475" s="37">
        <f>G475*J475</f>
        <v>450</v>
      </c>
      <c r="L475" s="87">
        <f>K477/G477</f>
        <v>2.331818181818182</v>
      </c>
    </row>
    <row r="476" spans="1:12" ht="12.75">
      <c r="A476" s="91"/>
      <c r="B476" s="94"/>
      <c r="C476" s="32" t="s">
        <v>42</v>
      </c>
      <c r="D476" s="32" t="s">
        <v>15</v>
      </c>
      <c r="E476" s="33">
        <v>1</v>
      </c>
      <c r="F476" s="34">
        <v>14940</v>
      </c>
      <c r="G476" s="34">
        <v>6390</v>
      </c>
      <c r="H476" s="35">
        <f>G476/G477</f>
        <v>0.9681818181818181</v>
      </c>
      <c r="I476" s="36">
        <f>F476/G476</f>
        <v>2.3380281690140845</v>
      </c>
      <c r="J476" s="33">
        <f>E476*I476</f>
        <v>2.3380281690140845</v>
      </c>
      <c r="K476" s="37">
        <f>G476*J476</f>
        <v>14940</v>
      </c>
      <c r="L476" s="87"/>
    </row>
    <row r="477" spans="1:12" ht="12.75">
      <c r="A477" s="91"/>
      <c r="B477" s="94"/>
      <c r="C477" s="32"/>
      <c r="D477" s="32"/>
      <c r="E477" s="33"/>
      <c r="F477" s="38">
        <f>SUM(F475:F476)</f>
        <v>15390</v>
      </c>
      <c r="G477" s="38">
        <f>SUM(G475:G476)</f>
        <v>6600</v>
      </c>
      <c r="H477" s="39">
        <f>SUM(H475:H476)</f>
        <v>1</v>
      </c>
      <c r="I477" s="40"/>
      <c r="J477" s="41"/>
      <c r="K477" s="42">
        <f>SUM(K475:K476)</f>
        <v>15390</v>
      </c>
      <c r="L477" s="87"/>
    </row>
    <row r="478" spans="1:12" ht="12.75">
      <c r="A478" s="91"/>
      <c r="B478" s="43"/>
      <c r="C478" s="44"/>
      <c r="D478" s="44"/>
      <c r="E478" s="45"/>
      <c r="F478" s="46"/>
      <c r="G478" s="46"/>
      <c r="H478" s="47" t="s">
        <v>348</v>
      </c>
      <c r="I478" s="48"/>
      <c r="J478" s="45"/>
      <c r="K478" s="49"/>
      <c r="L478" s="50"/>
    </row>
    <row r="479" spans="1:12" ht="12.75">
      <c r="A479" s="91"/>
      <c r="B479" s="94" t="s">
        <v>350</v>
      </c>
      <c r="C479" s="32" t="str">
        <f>C475</f>
        <v>200 MG    </v>
      </c>
      <c r="D479" s="32" t="str">
        <f>D475</f>
        <v>TABLET    </v>
      </c>
      <c r="E479" s="33">
        <f>(E467*(F467/F479))+(E471*(F471/F479))+(E475*(F475/F479))</f>
        <v>1</v>
      </c>
      <c r="F479" s="34">
        <f>F467+F471+F475</f>
        <v>4485.0001</v>
      </c>
      <c r="G479" s="34">
        <f>G467+G471+G475</f>
        <v>1505.0001</v>
      </c>
      <c r="H479" s="35">
        <f>G479/G481</f>
        <v>0.12015561712030032</v>
      </c>
      <c r="I479" s="36">
        <f>F479/G479</f>
        <v>2.9800663136168564</v>
      </c>
      <c r="J479" s="33">
        <f>E479*I479</f>
        <v>2.9800663136168564</v>
      </c>
      <c r="K479" s="37">
        <f>G479*J479</f>
        <v>4485.0001</v>
      </c>
      <c r="L479" s="87">
        <f>K481/G481</f>
        <v>2.3869051550635647</v>
      </c>
    </row>
    <row r="480" spans="1:12" ht="12.75">
      <c r="A480" s="91"/>
      <c r="B480" s="94"/>
      <c r="C480" s="32" t="str">
        <f>C476</f>
        <v>600 MG    </v>
      </c>
      <c r="D480" s="32" t="str">
        <f>D476</f>
        <v>TABLET    </v>
      </c>
      <c r="E480" s="33">
        <f>(E468*(F468/F480))+(E472*(F472/F480))+(E476*(F476/F480))</f>
        <v>1</v>
      </c>
      <c r="F480" s="34">
        <f>F468+F472+F476</f>
        <v>25412</v>
      </c>
      <c r="G480" s="34">
        <f>G468+G472+G476</f>
        <v>11020.42431268632</v>
      </c>
      <c r="H480" s="35">
        <f>G480/G481</f>
        <v>0.8798443828796997</v>
      </c>
      <c r="I480" s="36">
        <f>F480/G480</f>
        <v>2.305900324613328</v>
      </c>
      <c r="J480" s="33">
        <f>E480*I480</f>
        <v>2.305900324613328</v>
      </c>
      <c r="K480" s="37">
        <f>G480*J480</f>
        <v>25412</v>
      </c>
      <c r="L480" s="87"/>
    </row>
    <row r="481" spans="1:12" ht="13.5" thickBot="1">
      <c r="A481" s="92"/>
      <c r="B481" s="95"/>
      <c r="C481" s="51"/>
      <c r="D481" s="51"/>
      <c r="E481" s="52"/>
      <c r="F481" s="53">
        <f>SUM(F479:F480)</f>
        <v>29897.0001</v>
      </c>
      <c r="G481" s="53">
        <f>SUM(G479:G480)</f>
        <v>12525.42441268632</v>
      </c>
      <c r="H481" s="54">
        <f>SUM(H479:H480)</f>
        <v>1</v>
      </c>
      <c r="I481" s="55" t="s">
        <v>348</v>
      </c>
      <c r="J481" s="56"/>
      <c r="K481" s="57">
        <f>SUM(K479:K480)</f>
        <v>29897.0001</v>
      </c>
      <c r="L481" s="89"/>
    </row>
    <row r="482" spans="1:12" ht="14.25" thickBot="1" thickTop="1">
      <c r="A482" s="68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5"/>
    </row>
    <row r="483" spans="1:12" s="81" customFormat="1" ht="13.5" thickTop="1">
      <c r="A483" s="90" t="s">
        <v>149</v>
      </c>
      <c r="B483" s="93" t="s">
        <v>4</v>
      </c>
      <c r="C483" s="26" t="s">
        <v>38</v>
      </c>
      <c r="D483" s="26" t="s">
        <v>8</v>
      </c>
      <c r="E483" s="27">
        <v>1</v>
      </c>
      <c r="F483" s="28">
        <v>0.0001</v>
      </c>
      <c r="G483" s="28">
        <v>0.0001</v>
      </c>
      <c r="H483" s="29">
        <f>G483/G485</f>
        <v>0.5</v>
      </c>
      <c r="I483" s="30">
        <f>F483/G483</f>
        <v>1</v>
      </c>
      <c r="J483" s="27">
        <f>E483*I483</f>
        <v>1</v>
      </c>
      <c r="K483" s="31">
        <f>G483*J483</f>
        <v>0.0001</v>
      </c>
      <c r="L483" s="86">
        <f>K485/G485</f>
        <v>1</v>
      </c>
    </row>
    <row r="484" spans="1:12" s="81" customFormat="1" ht="12.75">
      <c r="A484" s="91"/>
      <c r="B484" s="94"/>
      <c r="C484" s="32" t="s">
        <v>39</v>
      </c>
      <c r="D484" s="32" t="s">
        <v>8</v>
      </c>
      <c r="E484" s="33">
        <v>1</v>
      </c>
      <c r="F484" s="34">
        <v>0.0001</v>
      </c>
      <c r="G484" s="34">
        <v>0.0001</v>
      </c>
      <c r="H484" s="35">
        <f>G484/G485</f>
        <v>0.5</v>
      </c>
      <c r="I484" s="36">
        <f>F484/G484</f>
        <v>1</v>
      </c>
      <c r="J484" s="33">
        <f>E484*I484</f>
        <v>1</v>
      </c>
      <c r="K484" s="37">
        <f>G484*J484</f>
        <v>0.0001</v>
      </c>
      <c r="L484" s="87"/>
    </row>
    <row r="485" spans="1:12" s="81" customFormat="1" ht="12.75">
      <c r="A485" s="91"/>
      <c r="B485" s="94"/>
      <c r="C485" s="32"/>
      <c r="D485" s="32"/>
      <c r="E485" s="33"/>
      <c r="F485" s="38">
        <f>SUM(F483:F484)</f>
        <v>0.0002</v>
      </c>
      <c r="G485" s="38">
        <f>SUM(G483:G484)</f>
        <v>0.0002</v>
      </c>
      <c r="H485" s="39">
        <f>SUM(H483:H484)</f>
        <v>1</v>
      </c>
      <c r="I485" s="40"/>
      <c r="J485" s="41"/>
      <c r="K485" s="42">
        <f>SUM(K483:K484)</f>
        <v>0.0002</v>
      </c>
      <c r="L485" s="87"/>
    </row>
    <row r="486" spans="1:12" s="81" customFormat="1" ht="12.75">
      <c r="A486" s="91"/>
      <c r="B486" s="43"/>
      <c r="C486" s="44"/>
      <c r="D486" s="44"/>
      <c r="E486" s="45"/>
      <c r="F486" s="46"/>
      <c r="G486" s="46"/>
      <c r="H486" s="47" t="s">
        <v>348</v>
      </c>
      <c r="I486" s="48"/>
      <c r="J486" s="45"/>
      <c r="K486" s="49"/>
      <c r="L486" s="50"/>
    </row>
    <row r="487" spans="1:12" ht="12.75">
      <c r="A487" s="91"/>
      <c r="B487" s="94" t="s">
        <v>146</v>
      </c>
      <c r="C487" s="32" t="s">
        <v>38</v>
      </c>
      <c r="D487" s="32" t="s">
        <v>8</v>
      </c>
      <c r="E487" s="33">
        <v>1</v>
      </c>
      <c r="F487" s="34">
        <v>6494</v>
      </c>
      <c r="G487" s="34">
        <v>2111</v>
      </c>
      <c r="H487" s="35">
        <f>G487/G489</f>
        <v>0.34236133636068766</v>
      </c>
      <c r="I487" s="36">
        <f>F487/G487</f>
        <v>3.076267171956419</v>
      </c>
      <c r="J487" s="33">
        <f>E487*I487</f>
        <v>3.076267171956419</v>
      </c>
      <c r="K487" s="37">
        <f>G487*J487</f>
        <v>6494</v>
      </c>
      <c r="L487" s="87">
        <f>K489/G489</f>
        <v>2.7935452481349334</v>
      </c>
    </row>
    <row r="488" spans="1:12" ht="12.75">
      <c r="A488" s="91"/>
      <c r="B488" s="94"/>
      <c r="C488" s="32" t="s">
        <v>39</v>
      </c>
      <c r="D488" s="32" t="s">
        <v>8</v>
      </c>
      <c r="E488" s="33">
        <v>1</v>
      </c>
      <c r="F488" s="34">
        <v>10731</v>
      </c>
      <c r="G488" s="34">
        <v>4055</v>
      </c>
      <c r="H488" s="35">
        <f>G488/G489</f>
        <v>0.6576386636393123</v>
      </c>
      <c r="I488" s="36">
        <f>F488/G488</f>
        <v>2.6463625154130703</v>
      </c>
      <c r="J488" s="33">
        <f>E488*I488</f>
        <v>2.6463625154130703</v>
      </c>
      <c r="K488" s="37">
        <f>G488*J488</f>
        <v>10731</v>
      </c>
      <c r="L488" s="87"/>
    </row>
    <row r="489" spans="1:12" ht="12.75">
      <c r="A489" s="91"/>
      <c r="B489" s="94"/>
      <c r="C489" s="32"/>
      <c r="D489" s="32"/>
      <c r="E489" s="33"/>
      <c r="F489" s="38">
        <f>SUM(F487:F488)</f>
        <v>17225</v>
      </c>
      <c r="G489" s="38">
        <f>SUM(G487:G488)</f>
        <v>6166</v>
      </c>
      <c r="H489" s="39">
        <f>SUM(H487:H488)</f>
        <v>1</v>
      </c>
      <c r="I489" s="40"/>
      <c r="J489" s="41"/>
      <c r="K489" s="42">
        <f>SUM(K487:K488)</f>
        <v>17225</v>
      </c>
      <c r="L489" s="87"/>
    </row>
    <row r="490" spans="1:12" ht="12.75">
      <c r="A490" s="91"/>
      <c r="B490" s="43"/>
      <c r="C490" s="44"/>
      <c r="D490" s="44"/>
      <c r="E490" s="45"/>
      <c r="F490" s="46"/>
      <c r="G490" s="46"/>
      <c r="H490" s="47" t="s">
        <v>348</v>
      </c>
      <c r="I490" s="48"/>
      <c r="J490" s="45"/>
      <c r="K490" s="49"/>
      <c r="L490" s="50"/>
    </row>
    <row r="491" spans="1:12" ht="12.75">
      <c r="A491" s="91"/>
      <c r="B491" s="94" t="s">
        <v>349</v>
      </c>
      <c r="C491" s="32" t="s">
        <v>38</v>
      </c>
      <c r="D491" s="32" t="s">
        <v>8</v>
      </c>
      <c r="E491" s="33">
        <v>1</v>
      </c>
      <c r="F491" s="34">
        <v>1800</v>
      </c>
      <c r="G491" s="34">
        <v>270</v>
      </c>
      <c r="H491" s="35">
        <f>G491/G493</f>
        <v>0.1267605633802817</v>
      </c>
      <c r="I491" s="36">
        <f>F491/G491</f>
        <v>6.666666666666667</v>
      </c>
      <c r="J491" s="33">
        <f>E491*I491</f>
        <v>6.666666666666667</v>
      </c>
      <c r="K491" s="37">
        <f>G491*J491</f>
        <v>1800</v>
      </c>
      <c r="L491" s="87">
        <f>K493/G493</f>
        <v>3</v>
      </c>
    </row>
    <row r="492" spans="1:12" ht="12.75">
      <c r="A492" s="91"/>
      <c r="B492" s="94"/>
      <c r="C492" s="32" t="s">
        <v>39</v>
      </c>
      <c r="D492" s="32" t="s">
        <v>8</v>
      </c>
      <c r="E492" s="33">
        <v>1</v>
      </c>
      <c r="F492" s="34">
        <v>4590</v>
      </c>
      <c r="G492" s="34">
        <v>1860</v>
      </c>
      <c r="H492" s="35">
        <f>G492/G493</f>
        <v>0.8732394366197183</v>
      </c>
      <c r="I492" s="36">
        <f>F492/G492</f>
        <v>2.467741935483871</v>
      </c>
      <c r="J492" s="33">
        <f>E492*I492</f>
        <v>2.467741935483871</v>
      </c>
      <c r="K492" s="37">
        <f>G492*J492</f>
        <v>4590</v>
      </c>
      <c r="L492" s="87"/>
    </row>
    <row r="493" spans="1:12" ht="12.75">
      <c r="A493" s="91"/>
      <c r="B493" s="94"/>
      <c r="C493" s="32"/>
      <c r="D493" s="32"/>
      <c r="E493" s="33"/>
      <c r="F493" s="38">
        <f>SUM(F491:F492)</f>
        <v>6390</v>
      </c>
      <c r="G493" s="38">
        <f>SUM(G491:G492)</f>
        <v>2130</v>
      </c>
      <c r="H493" s="39">
        <f>SUM(H491:H492)</f>
        <v>1</v>
      </c>
      <c r="I493" s="40"/>
      <c r="J493" s="41"/>
      <c r="K493" s="42">
        <f>SUM(K491:K492)</f>
        <v>6390</v>
      </c>
      <c r="L493" s="87"/>
    </row>
    <row r="494" spans="1:12" ht="12.75">
      <c r="A494" s="91"/>
      <c r="B494" s="43"/>
      <c r="C494" s="44"/>
      <c r="D494" s="44"/>
      <c r="E494" s="45"/>
      <c r="F494" s="46"/>
      <c r="G494" s="46"/>
      <c r="H494" s="47" t="s">
        <v>348</v>
      </c>
      <c r="I494" s="48"/>
      <c r="J494" s="45"/>
      <c r="K494" s="49"/>
      <c r="L494" s="50"/>
    </row>
    <row r="495" spans="1:12" ht="12.75">
      <c r="A495" s="91"/>
      <c r="B495" s="94" t="s">
        <v>350</v>
      </c>
      <c r="C495" s="32" t="str">
        <f>C491</f>
        <v>200 MG    </v>
      </c>
      <c r="D495" s="32" t="str">
        <f>D491</f>
        <v>CAPSULE   </v>
      </c>
      <c r="E495" s="33">
        <f>(E483*(F483/F495))+(E487*(F487/F495))+(E491*(F491/F495))</f>
        <v>0.9999999999999999</v>
      </c>
      <c r="F495" s="34">
        <f>F483+F487+F491</f>
        <v>8294.000100000001</v>
      </c>
      <c r="G495" s="34">
        <f>G483+G487+G491</f>
        <v>2381.0001</v>
      </c>
      <c r="H495" s="35">
        <f>G495/G497</f>
        <v>0.287005791055791</v>
      </c>
      <c r="I495" s="36">
        <f>F495/G495</f>
        <v>3.4834102274922207</v>
      </c>
      <c r="J495" s="33">
        <f>E495*I495</f>
        <v>3.4834102274922203</v>
      </c>
      <c r="K495" s="37">
        <f>G495*J495</f>
        <v>8294.0001</v>
      </c>
      <c r="L495" s="87">
        <f>K497/G497</f>
        <v>2.846552510931714</v>
      </c>
    </row>
    <row r="496" spans="1:12" ht="12.75">
      <c r="A496" s="91"/>
      <c r="B496" s="94"/>
      <c r="C496" s="32" t="str">
        <f>C492</f>
        <v>400 MG    </v>
      </c>
      <c r="D496" s="32" t="str">
        <f>D492</f>
        <v>CAPSULE   </v>
      </c>
      <c r="E496" s="33">
        <f>(E484*(F484/F496))+(E488*(F488/F496))+(E492*(F492/F496))</f>
        <v>1</v>
      </c>
      <c r="F496" s="34">
        <f>F484+F488+F492</f>
        <v>15321.0001</v>
      </c>
      <c r="G496" s="34">
        <f>G484+G488+G492</f>
        <v>5915.0001</v>
      </c>
      <c r="H496" s="35">
        <f>G496/G497</f>
        <v>0.7129942089442091</v>
      </c>
      <c r="I496" s="36">
        <f>F496/G496</f>
        <v>2.5901943940795538</v>
      </c>
      <c r="J496" s="33">
        <f>E496*I496</f>
        <v>2.5901943940795538</v>
      </c>
      <c r="K496" s="37">
        <f>G496*J496</f>
        <v>15321.000100000001</v>
      </c>
      <c r="L496" s="87"/>
    </row>
    <row r="497" spans="1:12" ht="13.5" thickBot="1">
      <c r="A497" s="92"/>
      <c r="B497" s="95"/>
      <c r="C497" s="51"/>
      <c r="D497" s="51"/>
      <c r="E497" s="52"/>
      <c r="F497" s="53">
        <f>SUM(F495:F496)</f>
        <v>23615.000200000002</v>
      </c>
      <c r="G497" s="53">
        <f>SUM(G495:G496)</f>
        <v>8296.0002</v>
      </c>
      <c r="H497" s="54">
        <f>SUM(H495:H496)</f>
        <v>1</v>
      </c>
      <c r="I497" s="55" t="s">
        <v>348</v>
      </c>
      <c r="J497" s="56"/>
      <c r="K497" s="57">
        <f>SUM(K495:K496)</f>
        <v>23615.000200000002</v>
      </c>
      <c r="L497" s="89"/>
    </row>
    <row r="498" spans="1:12" ht="14.25" thickBot="1" thickTop="1">
      <c r="A498" s="66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5"/>
    </row>
    <row r="499" spans="1:12" s="81" customFormat="1" ht="13.5" thickTop="1">
      <c r="A499" s="90" t="s">
        <v>149</v>
      </c>
      <c r="B499" s="84" t="s">
        <v>4</v>
      </c>
      <c r="C499" s="26" t="s">
        <v>42</v>
      </c>
      <c r="D499" s="26" t="s">
        <v>15</v>
      </c>
      <c r="E499" s="27">
        <v>1</v>
      </c>
      <c r="F499" s="28">
        <v>0.0001</v>
      </c>
      <c r="G499" s="28">
        <v>0.0001</v>
      </c>
      <c r="H499" s="29">
        <f>G499/G500</f>
        <v>1</v>
      </c>
      <c r="I499" s="30">
        <f>F499/G499</f>
        <v>1</v>
      </c>
      <c r="J499" s="27">
        <f>E499*I499</f>
        <v>1</v>
      </c>
      <c r="K499" s="31">
        <f>G499*J499</f>
        <v>0.0001</v>
      </c>
      <c r="L499" s="86">
        <f>K500/G500</f>
        <v>1</v>
      </c>
    </row>
    <row r="500" spans="1:12" ht="12.75">
      <c r="A500" s="91"/>
      <c r="B500" s="85"/>
      <c r="C500" s="32"/>
      <c r="D500" s="32"/>
      <c r="E500" s="33"/>
      <c r="F500" s="38">
        <f>SUM(F499)</f>
        <v>0.0001</v>
      </c>
      <c r="G500" s="38">
        <f>SUM(G499:G499)</f>
        <v>0.0001</v>
      </c>
      <c r="H500" s="39">
        <f>SUM(H499:H499)</f>
        <v>1</v>
      </c>
      <c r="I500" s="40"/>
      <c r="J500" s="41"/>
      <c r="K500" s="42">
        <f>SUM(K499:K499)</f>
        <v>0.0001</v>
      </c>
      <c r="L500" s="87"/>
    </row>
    <row r="501" spans="1:12" ht="12.75">
      <c r="A501" s="91"/>
      <c r="B501" s="43"/>
      <c r="C501" s="44"/>
      <c r="D501" s="44"/>
      <c r="E501" s="45"/>
      <c r="F501" s="46"/>
      <c r="G501" s="46"/>
      <c r="H501" s="47" t="s">
        <v>348</v>
      </c>
      <c r="I501" s="48"/>
      <c r="J501" s="45"/>
      <c r="K501" s="49"/>
      <c r="L501" s="50"/>
    </row>
    <row r="502" spans="1:12" ht="12.75">
      <c r="A502" s="91"/>
      <c r="B502" s="85" t="s">
        <v>146</v>
      </c>
      <c r="C502" s="32" t="s">
        <v>42</v>
      </c>
      <c r="D502" s="32" t="s">
        <v>15</v>
      </c>
      <c r="E502" s="33">
        <v>1</v>
      </c>
      <c r="F502" s="34">
        <v>15311</v>
      </c>
      <c r="G502" s="34">
        <v>6380</v>
      </c>
      <c r="H502" s="35">
        <f>G502/G503</f>
        <v>1</v>
      </c>
      <c r="I502" s="36">
        <f>F502/G502</f>
        <v>2.3998432601880877</v>
      </c>
      <c r="J502" s="33">
        <f>E502*I502</f>
        <v>2.3998432601880877</v>
      </c>
      <c r="K502" s="37">
        <f>G502*J502</f>
        <v>15311</v>
      </c>
      <c r="L502" s="87">
        <f>K503/G503</f>
        <v>2.3998432601880877</v>
      </c>
    </row>
    <row r="503" spans="1:12" ht="12.75">
      <c r="A503" s="91"/>
      <c r="B503" s="85"/>
      <c r="C503" s="32"/>
      <c r="D503" s="32"/>
      <c r="E503" s="33"/>
      <c r="F503" s="38">
        <f>SUM(F502)</f>
        <v>15311</v>
      </c>
      <c r="G503" s="38">
        <f>SUM(G502)</f>
        <v>6380</v>
      </c>
      <c r="H503" s="39">
        <f>SUM(H502:H502)</f>
        <v>1</v>
      </c>
      <c r="I503" s="40"/>
      <c r="J503" s="41"/>
      <c r="K503" s="42">
        <f>SUM(K502:K502)</f>
        <v>15311</v>
      </c>
      <c r="L503" s="87"/>
    </row>
    <row r="504" spans="1:12" ht="12.75">
      <c r="A504" s="91"/>
      <c r="B504" s="43"/>
      <c r="C504" s="44"/>
      <c r="D504" s="44"/>
      <c r="E504" s="45"/>
      <c r="F504" s="46"/>
      <c r="G504" s="46"/>
      <c r="H504" s="47" t="s">
        <v>348</v>
      </c>
      <c r="I504" s="48"/>
      <c r="J504" s="45"/>
      <c r="K504" s="49"/>
      <c r="L504" s="50"/>
    </row>
    <row r="505" spans="1:12" ht="12.75">
      <c r="A505" s="91"/>
      <c r="B505" s="85" t="s">
        <v>349</v>
      </c>
      <c r="C505" s="32" t="s">
        <v>42</v>
      </c>
      <c r="D505" s="32" t="s">
        <v>15</v>
      </c>
      <c r="E505" s="33">
        <v>1</v>
      </c>
      <c r="F505" s="34">
        <v>7470</v>
      </c>
      <c r="G505" s="34">
        <v>3090</v>
      </c>
      <c r="H505" s="35">
        <f>G505/G506</f>
        <v>1</v>
      </c>
      <c r="I505" s="36">
        <f>F505/G505</f>
        <v>2.4174757281553396</v>
      </c>
      <c r="J505" s="33">
        <f>E505*I505</f>
        <v>2.4174757281553396</v>
      </c>
      <c r="K505" s="37">
        <f>G505*J505</f>
        <v>7469.999999999999</v>
      </c>
      <c r="L505" s="87">
        <f>K506/G506</f>
        <v>2.4174757281553396</v>
      </c>
    </row>
    <row r="506" spans="1:12" ht="12.75">
      <c r="A506" s="91"/>
      <c r="B506" s="85"/>
      <c r="C506" s="32"/>
      <c r="D506" s="32"/>
      <c r="E506" s="33"/>
      <c r="F506" s="38">
        <f>SUM(F505)</f>
        <v>7470</v>
      </c>
      <c r="G506" s="38">
        <f>SUM(G505)</f>
        <v>3090</v>
      </c>
      <c r="H506" s="39">
        <f>SUM(H505:H505)</f>
        <v>1</v>
      </c>
      <c r="I506" s="40"/>
      <c r="J506" s="41"/>
      <c r="K506" s="42">
        <f>SUM(K505:K505)</f>
        <v>7469.999999999999</v>
      </c>
      <c r="L506" s="87"/>
    </row>
    <row r="507" spans="1:12" ht="12.75">
      <c r="A507" s="91"/>
      <c r="B507" s="43"/>
      <c r="C507" s="44"/>
      <c r="D507" s="44"/>
      <c r="E507" s="45"/>
      <c r="F507" s="46"/>
      <c r="G507" s="46"/>
      <c r="H507" s="47" t="s">
        <v>348</v>
      </c>
      <c r="I507" s="48"/>
      <c r="J507" s="45"/>
      <c r="K507" s="49"/>
      <c r="L507" s="50"/>
    </row>
    <row r="508" spans="1:12" ht="12.75">
      <c r="A508" s="91"/>
      <c r="B508" s="85" t="s">
        <v>350</v>
      </c>
      <c r="C508" s="32" t="str">
        <f>C505</f>
        <v>600 MG    </v>
      </c>
      <c r="D508" s="32" t="str">
        <f>D505</f>
        <v>TABLET    </v>
      </c>
      <c r="E508" s="33">
        <f>(E499*(F499/F508))+(E502*(F502/F508))+(E505*(F505/F508))</f>
        <v>1.0000000000000002</v>
      </c>
      <c r="F508" s="34">
        <f>F499+F502+F505</f>
        <v>22781.000099999997</v>
      </c>
      <c r="G508" s="34">
        <f>G499+G502+G505</f>
        <v>9470.000100000001</v>
      </c>
      <c r="H508" s="35">
        <f>G508/G509</f>
        <v>1</v>
      </c>
      <c r="I508" s="36">
        <f>F508/G508</f>
        <v>2.4055966060655054</v>
      </c>
      <c r="J508" s="33">
        <f>E508*I508</f>
        <v>2.405596606065506</v>
      </c>
      <c r="K508" s="37">
        <f>G508*J508</f>
        <v>22781.000100000005</v>
      </c>
      <c r="L508" s="87">
        <f>K509/G509</f>
        <v>2.405596606065506</v>
      </c>
    </row>
    <row r="509" spans="1:12" ht="13.5" thickBot="1">
      <c r="A509" s="92"/>
      <c r="B509" s="88"/>
      <c r="C509" s="51"/>
      <c r="D509" s="51"/>
      <c r="E509" s="52"/>
      <c r="F509" s="53">
        <f>SUM(F508:F508)</f>
        <v>22781.000099999997</v>
      </c>
      <c r="G509" s="53">
        <f>SUM(G508:G508)</f>
        <v>9470.000100000001</v>
      </c>
      <c r="H509" s="54">
        <f>SUM(H508:H508)</f>
        <v>1</v>
      </c>
      <c r="I509" s="55" t="s">
        <v>348</v>
      </c>
      <c r="J509" s="56"/>
      <c r="K509" s="57">
        <f>SUM(K508:K508)</f>
        <v>22781.000100000005</v>
      </c>
      <c r="L509" s="89"/>
    </row>
    <row r="510" spans="1:12" ht="14.25" thickBot="1" thickTop="1">
      <c r="A510" s="66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5"/>
    </row>
    <row r="511" spans="1:12" ht="13.5" thickTop="1">
      <c r="A511" s="90" t="s">
        <v>65</v>
      </c>
      <c r="B511" s="93" t="s">
        <v>4</v>
      </c>
      <c r="C511" s="26" t="s">
        <v>28</v>
      </c>
      <c r="D511" s="26" t="s">
        <v>8</v>
      </c>
      <c r="E511" s="27">
        <v>1</v>
      </c>
      <c r="F511" s="28">
        <v>90</v>
      </c>
      <c r="G511" s="28">
        <f>F511/I511</f>
        <v>30.26246285902938</v>
      </c>
      <c r="H511" s="29">
        <f>G511/G513</f>
        <v>0.022388697781710355</v>
      </c>
      <c r="I511" s="30">
        <f>(F515+F519)/(G515+G519)</f>
        <v>2.973981345115366</v>
      </c>
      <c r="J511" s="27">
        <f>E511*I511</f>
        <v>2.973981345115366</v>
      </c>
      <c r="K511" s="31">
        <f>G511*J511</f>
        <v>90</v>
      </c>
      <c r="L511" s="86">
        <f>K513/G513</f>
        <v>2.2268504925348824</v>
      </c>
    </row>
    <row r="512" spans="1:12" ht="12.75">
      <c r="A512" s="91"/>
      <c r="B512" s="94"/>
      <c r="C512" s="32" t="s">
        <v>59</v>
      </c>
      <c r="D512" s="32" t="s">
        <v>8</v>
      </c>
      <c r="E512" s="33">
        <v>1</v>
      </c>
      <c r="F512" s="34">
        <v>2920</v>
      </c>
      <c r="G512" s="34">
        <f>F512/I512</f>
        <v>1321.4223539216596</v>
      </c>
      <c r="H512" s="35">
        <f>G512/G513</f>
        <v>0.9776113022182896</v>
      </c>
      <c r="I512" s="36">
        <f>(F516+F520)/(G516+G520)</f>
        <v>2.2097401268671986</v>
      </c>
      <c r="J512" s="33">
        <f>E512*I512</f>
        <v>2.2097401268671986</v>
      </c>
      <c r="K512" s="37">
        <f>G512*J512</f>
        <v>2920</v>
      </c>
      <c r="L512" s="87"/>
    </row>
    <row r="513" spans="1:12" ht="12.75">
      <c r="A513" s="91"/>
      <c r="B513" s="94"/>
      <c r="C513" s="32"/>
      <c r="D513" s="32"/>
      <c r="E513" s="33"/>
      <c r="F513" s="38">
        <f>SUM(F511:F512)</f>
        <v>3010</v>
      </c>
      <c r="G513" s="38">
        <f>SUM(G511:G512)</f>
        <v>1351.684816780689</v>
      </c>
      <c r="H513" s="39">
        <f>SUM(H511:H512)</f>
        <v>1</v>
      </c>
      <c r="I513" s="40"/>
      <c r="J513" s="41"/>
      <c r="K513" s="42">
        <f>SUM(K511:K512)</f>
        <v>3010</v>
      </c>
      <c r="L513" s="87"/>
    </row>
    <row r="514" spans="1:12" ht="12.75">
      <c r="A514" s="91"/>
      <c r="B514" s="43"/>
      <c r="C514" s="44"/>
      <c r="D514" s="44"/>
      <c r="E514" s="45"/>
      <c r="F514" s="46"/>
      <c r="G514" s="46"/>
      <c r="H514" s="47" t="s">
        <v>348</v>
      </c>
      <c r="I514" s="48"/>
      <c r="J514" s="45"/>
      <c r="K514" s="49"/>
      <c r="L514" s="50"/>
    </row>
    <row r="515" spans="1:12" ht="12.75">
      <c r="A515" s="91"/>
      <c r="B515" s="94" t="s">
        <v>146</v>
      </c>
      <c r="C515" s="32" t="s">
        <v>27</v>
      </c>
      <c r="D515" s="32" t="s">
        <v>8</v>
      </c>
      <c r="E515" s="33">
        <v>1</v>
      </c>
      <c r="F515" s="34">
        <v>4708</v>
      </c>
      <c r="G515" s="34">
        <v>1587</v>
      </c>
      <c r="H515" s="35">
        <f>G515/G517</f>
        <v>0.22831247302546395</v>
      </c>
      <c r="I515" s="36">
        <f>F515/G515</f>
        <v>2.966603654694392</v>
      </c>
      <c r="J515" s="33">
        <f>E515*I515</f>
        <v>2.966603654694392</v>
      </c>
      <c r="K515" s="37">
        <f>G515*J515</f>
        <v>4708</v>
      </c>
      <c r="L515" s="87">
        <f>K517/G517</f>
        <v>2.489713710257517</v>
      </c>
    </row>
    <row r="516" spans="1:12" ht="12.75">
      <c r="A516" s="91"/>
      <c r="B516" s="94"/>
      <c r="C516" s="32" t="s">
        <v>59</v>
      </c>
      <c r="D516" s="32" t="s">
        <v>8</v>
      </c>
      <c r="E516" s="33">
        <v>1</v>
      </c>
      <c r="F516" s="34">
        <v>12598</v>
      </c>
      <c r="G516" s="34">
        <v>5364</v>
      </c>
      <c r="H516" s="35">
        <f>G516/G517</f>
        <v>0.771687526974536</v>
      </c>
      <c r="I516" s="36">
        <f>F516/G516</f>
        <v>2.3486204325130497</v>
      </c>
      <c r="J516" s="33">
        <f>E516*I516</f>
        <v>2.3486204325130497</v>
      </c>
      <c r="K516" s="37">
        <f>G516*J516</f>
        <v>12597.999999999998</v>
      </c>
      <c r="L516" s="87"/>
    </row>
    <row r="517" spans="1:12" ht="12.75">
      <c r="A517" s="91"/>
      <c r="B517" s="94"/>
      <c r="C517" s="32"/>
      <c r="D517" s="32"/>
      <c r="E517" s="33"/>
      <c r="F517" s="38">
        <f>SUM(F515:F516)</f>
        <v>17306</v>
      </c>
      <c r="G517" s="38">
        <f>SUM(G515:G516)</f>
        <v>6951</v>
      </c>
      <c r="H517" s="39">
        <f>SUM(H515:H516)</f>
        <v>1</v>
      </c>
      <c r="I517" s="40"/>
      <c r="J517" s="41"/>
      <c r="K517" s="42">
        <f>SUM(K515:K516)</f>
        <v>17306</v>
      </c>
      <c r="L517" s="87"/>
    </row>
    <row r="518" spans="1:12" ht="12.75">
      <c r="A518" s="91"/>
      <c r="B518" s="43"/>
      <c r="C518" s="44"/>
      <c r="D518" s="44"/>
      <c r="E518" s="45"/>
      <c r="F518" s="46"/>
      <c r="G518" s="46"/>
      <c r="H518" s="47" t="s">
        <v>348</v>
      </c>
      <c r="I518" s="48"/>
      <c r="J518" s="45"/>
      <c r="K518" s="49"/>
      <c r="L518" s="50"/>
    </row>
    <row r="519" spans="1:12" ht="12.75">
      <c r="A519" s="91"/>
      <c r="B519" s="94" t="s">
        <v>349</v>
      </c>
      <c r="C519" s="32" t="s">
        <v>27</v>
      </c>
      <c r="D519" s="32" t="s">
        <v>8</v>
      </c>
      <c r="E519" s="33">
        <v>1</v>
      </c>
      <c r="F519" s="34">
        <v>1350</v>
      </c>
      <c r="G519" s="34">
        <v>450</v>
      </c>
      <c r="H519" s="35">
        <f>G519/G521</f>
        <v>0.09259259259259259</v>
      </c>
      <c r="I519" s="36">
        <f>F519/G519</f>
        <v>3</v>
      </c>
      <c r="J519" s="33">
        <f>E519*I519</f>
        <v>3</v>
      </c>
      <c r="K519" s="37">
        <f>G519*J519</f>
        <v>1350</v>
      </c>
      <c r="L519" s="87">
        <f>K521/G521</f>
        <v>2.1296296296296298</v>
      </c>
    </row>
    <row r="520" spans="1:12" ht="12.75">
      <c r="A520" s="91"/>
      <c r="B520" s="94"/>
      <c r="C520" s="32" t="s">
        <v>59</v>
      </c>
      <c r="D520" s="32" t="s">
        <v>8</v>
      </c>
      <c r="E520" s="33">
        <v>1</v>
      </c>
      <c r="F520" s="34">
        <v>9000</v>
      </c>
      <c r="G520" s="34">
        <v>4410</v>
      </c>
      <c r="H520" s="35">
        <f>G520/G521</f>
        <v>0.9074074074074074</v>
      </c>
      <c r="I520" s="36">
        <f>F520/G520</f>
        <v>2.0408163265306123</v>
      </c>
      <c r="J520" s="33">
        <f>E520*I520</f>
        <v>2.0408163265306123</v>
      </c>
      <c r="K520" s="37">
        <f>G520*J520</f>
        <v>9000</v>
      </c>
      <c r="L520" s="87"/>
    </row>
    <row r="521" spans="1:12" ht="12.75">
      <c r="A521" s="91"/>
      <c r="B521" s="94"/>
      <c r="C521" s="32"/>
      <c r="D521" s="32"/>
      <c r="E521" s="33"/>
      <c r="F521" s="38">
        <f>SUM(F519:F520)</f>
        <v>10350</v>
      </c>
      <c r="G521" s="38">
        <f>SUM(G519:G520)</f>
        <v>4860</v>
      </c>
      <c r="H521" s="39">
        <f>SUM(H519:H520)</f>
        <v>1</v>
      </c>
      <c r="I521" s="40"/>
      <c r="J521" s="41"/>
      <c r="K521" s="42">
        <f>SUM(K519:K520)</f>
        <v>10350</v>
      </c>
      <c r="L521" s="87"/>
    </row>
    <row r="522" spans="1:12" ht="12.75">
      <c r="A522" s="91"/>
      <c r="B522" s="43"/>
      <c r="C522" s="44"/>
      <c r="D522" s="44"/>
      <c r="E522" s="45"/>
      <c r="F522" s="46"/>
      <c r="G522" s="46"/>
      <c r="H522" s="47" t="s">
        <v>348</v>
      </c>
      <c r="I522" s="48"/>
      <c r="J522" s="45"/>
      <c r="K522" s="49"/>
      <c r="L522" s="50"/>
    </row>
    <row r="523" spans="1:12" ht="12.75">
      <c r="A523" s="91"/>
      <c r="B523" s="94" t="s">
        <v>350</v>
      </c>
      <c r="C523" s="32" t="str">
        <f>C519</f>
        <v>50 MG     </v>
      </c>
      <c r="D523" s="32" t="str">
        <f>D519</f>
        <v>CAPSULE   </v>
      </c>
      <c r="E523" s="33">
        <f>(E511*(F511/F523))+(E515*(F515/F523))+(E519*(F519/F523))</f>
        <v>1</v>
      </c>
      <c r="F523" s="34">
        <f>F511+F515+F519</f>
        <v>6148</v>
      </c>
      <c r="G523" s="34">
        <f>G511+G515+G519</f>
        <v>2067.2624628590293</v>
      </c>
      <c r="H523" s="35">
        <f>G523/G525</f>
        <v>0.15705477200392598</v>
      </c>
      <c r="I523" s="36">
        <f>F523/G523</f>
        <v>2.973981345115366</v>
      </c>
      <c r="J523" s="33">
        <f>E523*I523</f>
        <v>2.973981345115366</v>
      </c>
      <c r="K523" s="37">
        <f>G523*J523</f>
        <v>6148</v>
      </c>
      <c r="L523" s="87">
        <f>K525/G525</f>
        <v>2.329767857155167</v>
      </c>
    </row>
    <row r="524" spans="1:12" ht="12.75">
      <c r="A524" s="91"/>
      <c r="B524" s="94"/>
      <c r="C524" s="32" t="str">
        <f>C520</f>
        <v>100 MG    </v>
      </c>
      <c r="D524" s="32" t="str">
        <f>D520</f>
        <v>CAPSULE   </v>
      </c>
      <c r="E524" s="33">
        <f>(E512*(F512/F524))+(E516*(F516/F524))+(E520*(F520/F524))</f>
        <v>1</v>
      </c>
      <c r="F524" s="34">
        <f>F512+F516+F520</f>
        <v>24518</v>
      </c>
      <c r="G524" s="34">
        <f>G512+G516+G520</f>
        <v>11095.42235392166</v>
      </c>
      <c r="H524" s="35">
        <f>G524/G525</f>
        <v>0.8429452279960741</v>
      </c>
      <c r="I524" s="36">
        <f>F524/G524</f>
        <v>2.2097401268671986</v>
      </c>
      <c r="J524" s="33">
        <f>E524*I524</f>
        <v>2.2097401268671986</v>
      </c>
      <c r="K524" s="37">
        <f>G524*J524</f>
        <v>24518</v>
      </c>
      <c r="L524" s="87"/>
    </row>
    <row r="525" spans="1:12" ht="13.5" thickBot="1">
      <c r="A525" s="92"/>
      <c r="B525" s="95"/>
      <c r="C525" s="51"/>
      <c r="D525" s="51"/>
      <c r="E525" s="52"/>
      <c r="F525" s="53">
        <f>SUM(F523:F524)</f>
        <v>30666</v>
      </c>
      <c r="G525" s="53">
        <f>SUM(G523:G524)</f>
        <v>13162.68481678069</v>
      </c>
      <c r="H525" s="54">
        <f>SUM(H523:H524)</f>
        <v>1</v>
      </c>
      <c r="I525" s="55" t="s">
        <v>348</v>
      </c>
      <c r="J525" s="56"/>
      <c r="K525" s="57">
        <f>SUM(K523:K524)</f>
        <v>30666</v>
      </c>
      <c r="L525" s="89"/>
    </row>
    <row r="526" spans="1:12" ht="14.25" thickBot="1" thickTop="1">
      <c r="A526" s="68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5"/>
    </row>
    <row r="527" spans="1:12" ht="13.5" thickTop="1">
      <c r="A527" s="90" t="s">
        <v>103</v>
      </c>
      <c r="B527" s="84" t="s">
        <v>4</v>
      </c>
      <c r="C527" s="26" t="s">
        <v>24</v>
      </c>
      <c r="D527" s="26" t="s">
        <v>8</v>
      </c>
      <c r="E527" s="27">
        <v>1</v>
      </c>
      <c r="F527" s="28">
        <v>7030</v>
      </c>
      <c r="G527" s="28">
        <f>F527/I527</f>
        <v>2045.0540554312067</v>
      </c>
      <c r="H527" s="29">
        <f>G527/G528</f>
        <v>1</v>
      </c>
      <c r="I527" s="30">
        <f>(F530+F533)/(G530+G533)</f>
        <v>3.437561946751427</v>
      </c>
      <c r="J527" s="27">
        <f>E527*I527</f>
        <v>3.437561946751427</v>
      </c>
      <c r="K527" s="31">
        <f>G527*J527</f>
        <v>7030</v>
      </c>
      <c r="L527" s="86">
        <f>K528/G528</f>
        <v>3.437561946751427</v>
      </c>
    </row>
    <row r="528" spans="1:12" ht="12.75">
      <c r="A528" s="91"/>
      <c r="B528" s="85"/>
      <c r="C528" s="32"/>
      <c r="D528" s="32"/>
      <c r="E528" s="33"/>
      <c r="F528" s="38">
        <f>SUM(F527)</f>
        <v>7030</v>
      </c>
      <c r="G528" s="38">
        <f>SUM(G527:G527)</f>
        <v>2045.0540554312067</v>
      </c>
      <c r="H528" s="39">
        <f>SUM(H527:H527)</f>
        <v>1</v>
      </c>
      <c r="I528" s="40"/>
      <c r="J528" s="41"/>
      <c r="K528" s="42">
        <f>SUM(K527:K527)</f>
        <v>7030</v>
      </c>
      <c r="L528" s="87"/>
    </row>
    <row r="529" spans="1:12" ht="12.75">
      <c r="A529" s="91"/>
      <c r="B529" s="43"/>
      <c r="C529" s="44"/>
      <c r="D529" s="44"/>
      <c r="E529" s="45"/>
      <c r="F529" s="46"/>
      <c r="G529" s="46"/>
      <c r="H529" s="47" t="s">
        <v>348</v>
      </c>
      <c r="I529" s="48"/>
      <c r="J529" s="45"/>
      <c r="K529" s="49"/>
      <c r="L529" s="50"/>
    </row>
    <row r="530" spans="1:12" ht="12.75">
      <c r="A530" s="91"/>
      <c r="B530" s="85" t="s">
        <v>146</v>
      </c>
      <c r="C530" s="32" t="s">
        <v>24</v>
      </c>
      <c r="D530" s="32" t="s">
        <v>8</v>
      </c>
      <c r="E530" s="33">
        <v>1</v>
      </c>
      <c r="F530" s="34">
        <v>630877</v>
      </c>
      <c r="G530" s="34">
        <v>181297</v>
      </c>
      <c r="H530" s="35">
        <f>G530/G531</f>
        <v>1</v>
      </c>
      <c r="I530" s="36">
        <f>F530/G530</f>
        <v>3.4797983419471916</v>
      </c>
      <c r="J530" s="33">
        <f>E530*I530</f>
        <v>3.4797983419471916</v>
      </c>
      <c r="K530" s="37">
        <f>G530*J530</f>
        <v>630877</v>
      </c>
      <c r="L530" s="87">
        <f>K531/G531</f>
        <v>3.4797983419471916</v>
      </c>
    </row>
    <row r="531" spans="1:12" ht="12.75">
      <c r="A531" s="91"/>
      <c r="B531" s="85"/>
      <c r="C531" s="32"/>
      <c r="D531" s="32"/>
      <c r="E531" s="33"/>
      <c r="F531" s="38">
        <f>SUM(F530)</f>
        <v>630877</v>
      </c>
      <c r="G531" s="38">
        <f>SUM(G530)</f>
        <v>181297</v>
      </c>
      <c r="H531" s="39">
        <f>SUM(H530:H530)</f>
        <v>1</v>
      </c>
      <c r="I531" s="40"/>
      <c r="J531" s="41"/>
      <c r="K531" s="42">
        <f>SUM(K530:K530)</f>
        <v>630877</v>
      </c>
      <c r="L531" s="87"/>
    </row>
    <row r="532" spans="1:12" ht="12.75">
      <c r="A532" s="91"/>
      <c r="B532" s="43"/>
      <c r="C532" s="44"/>
      <c r="D532" s="44"/>
      <c r="E532" s="45"/>
      <c r="F532" s="46"/>
      <c r="G532" s="46"/>
      <c r="H532" s="47" t="s">
        <v>348</v>
      </c>
      <c r="I532" s="48"/>
      <c r="J532" s="45"/>
      <c r="K532" s="49"/>
      <c r="L532" s="50"/>
    </row>
    <row r="533" spans="1:12" ht="12.75">
      <c r="A533" s="91"/>
      <c r="B533" s="85" t="s">
        <v>349</v>
      </c>
      <c r="C533" s="32" t="s">
        <v>24</v>
      </c>
      <c r="D533" s="32" t="s">
        <v>8</v>
      </c>
      <c r="E533" s="33">
        <v>1</v>
      </c>
      <c r="F533" s="34">
        <v>173760</v>
      </c>
      <c r="G533" s="34">
        <v>52775</v>
      </c>
      <c r="H533" s="35">
        <f>G533/G534</f>
        <v>1</v>
      </c>
      <c r="I533" s="36">
        <f>F533/G533</f>
        <v>3.2924680246328752</v>
      </c>
      <c r="J533" s="33">
        <f>E533*I533</f>
        <v>3.2924680246328752</v>
      </c>
      <c r="K533" s="37">
        <f>G533*J533</f>
        <v>173760</v>
      </c>
      <c r="L533" s="87">
        <f>K534/G534</f>
        <v>3.2924680246328752</v>
      </c>
    </row>
    <row r="534" spans="1:12" ht="12.75">
      <c r="A534" s="91"/>
      <c r="B534" s="85"/>
      <c r="C534" s="32"/>
      <c r="D534" s="32"/>
      <c r="E534" s="33"/>
      <c r="F534" s="38">
        <f>SUM(F533)</f>
        <v>173760</v>
      </c>
      <c r="G534" s="38">
        <f>SUM(G533)</f>
        <v>52775</v>
      </c>
      <c r="H534" s="39">
        <f>SUM(H533:H533)</f>
        <v>1</v>
      </c>
      <c r="I534" s="40"/>
      <c r="J534" s="41"/>
      <c r="K534" s="42">
        <f>SUM(K533:K533)</f>
        <v>173760</v>
      </c>
      <c r="L534" s="87"/>
    </row>
    <row r="535" spans="1:12" ht="12.75">
      <c r="A535" s="91"/>
      <c r="B535" s="43"/>
      <c r="C535" s="44"/>
      <c r="D535" s="44"/>
      <c r="E535" s="45"/>
      <c r="F535" s="46"/>
      <c r="G535" s="46"/>
      <c r="H535" s="47" t="s">
        <v>348</v>
      </c>
      <c r="I535" s="48"/>
      <c r="J535" s="45"/>
      <c r="K535" s="49"/>
      <c r="L535" s="50"/>
    </row>
    <row r="536" spans="1:12" ht="12.75">
      <c r="A536" s="91"/>
      <c r="B536" s="85" t="s">
        <v>350</v>
      </c>
      <c r="C536" s="32" t="str">
        <f>C533</f>
        <v>25 MG     </v>
      </c>
      <c r="D536" s="32" t="str">
        <f>D533</f>
        <v>CAPSULE   </v>
      </c>
      <c r="E536" s="33">
        <f>(E527*(F527/F536))+(E530*(F530/F536))+(E533*(F533/F536))</f>
        <v>1</v>
      </c>
      <c r="F536" s="34">
        <f>F527+F530+F533</f>
        <v>811667</v>
      </c>
      <c r="G536" s="34">
        <f>G527+G530+G533</f>
        <v>236117.05405543122</v>
      </c>
      <c r="H536" s="35">
        <f>G536/G537</f>
        <v>1</v>
      </c>
      <c r="I536" s="36">
        <f>F536/G536</f>
        <v>3.4375619467514267</v>
      </c>
      <c r="J536" s="33">
        <f>E536*I536</f>
        <v>3.4375619467514267</v>
      </c>
      <c r="K536" s="37">
        <f>G536*J536</f>
        <v>811667</v>
      </c>
      <c r="L536" s="87">
        <f>K537/G537</f>
        <v>3.4375619467514267</v>
      </c>
    </row>
    <row r="537" spans="1:12" ht="13.5" thickBot="1">
      <c r="A537" s="92"/>
      <c r="B537" s="88"/>
      <c r="C537" s="51"/>
      <c r="D537" s="51"/>
      <c r="E537" s="52"/>
      <c r="F537" s="53">
        <f>SUM(F536:F536)</f>
        <v>811667</v>
      </c>
      <c r="G537" s="53">
        <f>SUM(G536:G536)</f>
        <v>236117.05405543122</v>
      </c>
      <c r="H537" s="54">
        <f>SUM(H536:H536)</f>
        <v>1</v>
      </c>
      <c r="I537" s="55" t="s">
        <v>348</v>
      </c>
      <c r="J537" s="56"/>
      <c r="K537" s="57">
        <f>SUM(K536:K536)</f>
        <v>811667</v>
      </c>
      <c r="L537" s="89"/>
    </row>
    <row r="538" spans="1:12" ht="14.25" thickBot="1" thickTop="1">
      <c r="A538" s="66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5"/>
    </row>
    <row r="539" spans="1:12" ht="13.5" thickTop="1">
      <c r="A539" s="90" t="s">
        <v>103</v>
      </c>
      <c r="B539" s="84" t="s">
        <v>4</v>
      </c>
      <c r="C539" s="26" t="s">
        <v>27</v>
      </c>
      <c r="D539" s="26" t="s">
        <v>15</v>
      </c>
      <c r="E539" s="27">
        <v>1</v>
      </c>
      <c r="F539" s="28">
        <v>25968</v>
      </c>
      <c r="G539" s="28">
        <f>F539/I539</f>
        <v>11269.360518017827</v>
      </c>
      <c r="H539" s="29">
        <f>G539/G540</f>
        <v>1</v>
      </c>
      <c r="I539" s="30">
        <f>(F542+F545)/(G542+G545)</f>
        <v>2.3043011143783625</v>
      </c>
      <c r="J539" s="27">
        <f>E539*I539</f>
        <v>2.3043011143783625</v>
      </c>
      <c r="K539" s="31">
        <f>G539*J539</f>
        <v>25968</v>
      </c>
      <c r="L539" s="86">
        <f>K540/G540</f>
        <v>2.3043011143783625</v>
      </c>
    </row>
    <row r="540" spans="1:12" ht="12.75">
      <c r="A540" s="91"/>
      <c r="B540" s="85"/>
      <c r="C540" s="32"/>
      <c r="D540" s="32"/>
      <c r="E540" s="33"/>
      <c r="F540" s="38">
        <f>SUM(F539)</f>
        <v>25968</v>
      </c>
      <c r="G540" s="38">
        <f>SUM(G539:G539)</f>
        <v>11269.360518017827</v>
      </c>
      <c r="H540" s="39">
        <f>SUM(H539:H539)</f>
        <v>1</v>
      </c>
      <c r="I540" s="40"/>
      <c r="J540" s="41"/>
      <c r="K540" s="42">
        <f>SUM(K539:K539)</f>
        <v>25968</v>
      </c>
      <c r="L540" s="87"/>
    </row>
    <row r="541" spans="1:12" ht="12.75">
      <c r="A541" s="91"/>
      <c r="B541" s="43"/>
      <c r="C541" s="44"/>
      <c r="D541" s="44"/>
      <c r="E541" s="45"/>
      <c r="F541" s="46"/>
      <c r="G541" s="46"/>
      <c r="H541" s="47" t="s">
        <v>348</v>
      </c>
      <c r="I541" s="48"/>
      <c r="J541" s="45"/>
      <c r="K541" s="49"/>
      <c r="L541" s="50"/>
    </row>
    <row r="542" spans="1:12" ht="12.75">
      <c r="A542" s="91"/>
      <c r="B542" s="85" t="s">
        <v>146</v>
      </c>
      <c r="C542" s="32" t="s">
        <v>27</v>
      </c>
      <c r="D542" s="32" t="s">
        <v>15</v>
      </c>
      <c r="E542" s="33">
        <v>1</v>
      </c>
      <c r="F542" s="34">
        <v>629675</v>
      </c>
      <c r="G542" s="34">
        <v>271888</v>
      </c>
      <c r="H542" s="35">
        <f>G542/G543</f>
        <v>1</v>
      </c>
      <c r="I542" s="36">
        <f>F542/G542</f>
        <v>2.3159352380391924</v>
      </c>
      <c r="J542" s="33">
        <f>E542*I542</f>
        <v>2.3159352380391924</v>
      </c>
      <c r="K542" s="37">
        <f>G542*J542</f>
        <v>629675</v>
      </c>
      <c r="L542" s="87">
        <f>K543/G543</f>
        <v>2.3159352380391924</v>
      </c>
    </row>
    <row r="543" spans="1:12" ht="12.75">
      <c r="A543" s="91"/>
      <c r="B543" s="85"/>
      <c r="C543" s="32"/>
      <c r="D543" s="32"/>
      <c r="E543" s="33"/>
      <c r="F543" s="38">
        <f>SUM(F542)</f>
        <v>629675</v>
      </c>
      <c r="G543" s="38">
        <f>SUM(G542)</f>
        <v>271888</v>
      </c>
      <c r="H543" s="39">
        <f>SUM(H542:H542)</f>
        <v>1</v>
      </c>
      <c r="I543" s="40"/>
      <c r="J543" s="41"/>
      <c r="K543" s="42">
        <f>SUM(K542:K542)</f>
        <v>629675</v>
      </c>
      <c r="L543" s="87"/>
    </row>
    <row r="544" spans="1:12" ht="12.75">
      <c r="A544" s="91"/>
      <c r="B544" s="43"/>
      <c r="C544" s="44"/>
      <c r="D544" s="44"/>
      <c r="E544" s="45"/>
      <c r="F544" s="46"/>
      <c r="G544" s="46"/>
      <c r="H544" s="47" t="s">
        <v>348</v>
      </c>
      <c r="I544" s="48"/>
      <c r="J544" s="45"/>
      <c r="K544" s="49"/>
      <c r="L544" s="50"/>
    </row>
    <row r="545" spans="1:12" ht="12.75">
      <c r="A545" s="91"/>
      <c r="B545" s="85" t="s">
        <v>349</v>
      </c>
      <c r="C545" s="32" t="s">
        <v>27</v>
      </c>
      <c r="D545" s="32" t="s">
        <v>15</v>
      </c>
      <c r="E545" s="33">
        <v>1</v>
      </c>
      <c r="F545" s="34">
        <v>193926</v>
      </c>
      <c r="G545" s="34">
        <v>85531</v>
      </c>
      <c r="H545" s="35">
        <f>G545/G546</f>
        <v>1</v>
      </c>
      <c r="I545" s="36">
        <f>F545/G545</f>
        <v>2.2673182822602334</v>
      </c>
      <c r="J545" s="33">
        <f>E545*I545</f>
        <v>2.2673182822602334</v>
      </c>
      <c r="K545" s="37">
        <f>G545*J545</f>
        <v>193926.00000000003</v>
      </c>
      <c r="L545" s="87">
        <f>K546/G546</f>
        <v>2.2673182822602334</v>
      </c>
    </row>
    <row r="546" spans="1:12" ht="12.75">
      <c r="A546" s="91"/>
      <c r="B546" s="85"/>
      <c r="C546" s="32"/>
      <c r="D546" s="32"/>
      <c r="E546" s="33"/>
      <c r="F546" s="38">
        <f>SUM(F545)</f>
        <v>193926</v>
      </c>
      <c r="G546" s="38">
        <f>SUM(G545)</f>
        <v>85531</v>
      </c>
      <c r="H546" s="39">
        <f>SUM(H545:H545)</f>
        <v>1</v>
      </c>
      <c r="I546" s="40"/>
      <c r="J546" s="41"/>
      <c r="K546" s="42">
        <f>SUM(K545:K545)</f>
        <v>193926.00000000003</v>
      </c>
      <c r="L546" s="87"/>
    </row>
    <row r="547" spans="1:12" ht="12.75">
      <c r="A547" s="91"/>
      <c r="B547" s="43"/>
      <c r="C547" s="44"/>
      <c r="D547" s="44"/>
      <c r="E547" s="45"/>
      <c r="F547" s="46"/>
      <c r="G547" s="46"/>
      <c r="H547" s="47" t="s">
        <v>348</v>
      </c>
      <c r="I547" s="48"/>
      <c r="J547" s="45"/>
      <c r="K547" s="49"/>
      <c r="L547" s="50"/>
    </row>
    <row r="548" spans="1:12" ht="12.75">
      <c r="A548" s="91"/>
      <c r="B548" s="85" t="s">
        <v>350</v>
      </c>
      <c r="C548" s="32" t="str">
        <f>C545</f>
        <v>50 MG     </v>
      </c>
      <c r="D548" s="32" t="str">
        <f>D545</f>
        <v>TABLET    </v>
      </c>
      <c r="E548" s="33">
        <f>(E539*(F539/F548))+(E542*(F542/F548))+(E545*(F545/F548))</f>
        <v>1</v>
      </c>
      <c r="F548" s="34">
        <f>F539+F542+F545</f>
        <v>849569</v>
      </c>
      <c r="G548" s="34">
        <f>G539+G542+G545</f>
        <v>368688.36051801784</v>
      </c>
      <c r="H548" s="35">
        <f>G548/G549</f>
        <v>1</v>
      </c>
      <c r="I548" s="36">
        <f>F548/G548</f>
        <v>2.3043011143783625</v>
      </c>
      <c r="J548" s="33">
        <f>E548*I548</f>
        <v>2.3043011143783625</v>
      </c>
      <c r="K548" s="37">
        <f>G548*J548</f>
        <v>849569</v>
      </c>
      <c r="L548" s="87">
        <f>K549/G549</f>
        <v>2.3043011143783625</v>
      </c>
    </row>
    <row r="549" spans="1:12" ht="13.5" thickBot="1">
      <c r="A549" s="92"/>
      <c r="B549" s="88"/>
      <c r="C549" s="51"/>
      <c r="D549" s="51"/>
      <c r="E549" s="52"/>
      <c r="F549" s="53">
        <f>SUM(F548:F548)</f>
        <v>849569</v>
      </c>
      <c r="G549" s="53">
        <f>SUM(G548:G548)</f>
        <v>368688.36051801784</v>
      </c>
      <c r="H549" s="54">
        <f>SUM(H548:H548)</f>
        <v>1</v>
      </c>
      <c r="I549" s="55" t="s">
        <v>348</v>
      </c>
      <c r="J549" s="56"/>
      <c r="K549" s="57">
        <f>SUM(K548:K548)</f>
        <v>849569</v>
      </c>
      <c r="L549" s="89"/>
    </row>
    <row r="550" spans="1:12" ht="14.25" thickBot="1" thickTop="1">
      <c r="A550" s="70"/>
      <c r="B550" s="71"/>
      <c r="C550" s="72"/>
      <c r="D550" s="72"/>
      <c r="E550" s="73"/>
      <c r="F550" s="74"/>
      <c r="G550" s="74"/>
      <c r="H550" s="75"/>
      <c r="I550" s="76"/>
      <c r="J550" s="77"/>
      <c r="K550" s="78"/>
      <c r="L550" s="79"/>
    </row>
    <row r="551" spans="1:12" ht="13.5" thickTop="1">
      <c r="A551" s="90" t="s">
        <v>103</v>
      </c>
      <c r="B551" s="84" t="s">
        <v>4</v>
      </c>
      <c r="C551" s="26" t="s">
        <v>27</v>
      </c>
      <c r="D551" s="26" t="s">
        <v>145</v>
      </c>
      <c r="E551" s="27">
        <v>1</v>
      </c>
      <c r="F551" s="28">
        <v>3266.95</v>
      </c>
      <c r="G551" s="28">
        <f>F551/I551</f>
        <v>3623.103888427176</v>
      </c>
      <c r="H551" s="29">
        <f>G551/G552</f>
        <v>1</v>
      </c>
      <c r="I551" s="30">
        <f>(F554+F557)/(G554+G557)</f>
        <v>0.9016992337523653</v>
      </c>
      <c r="J551" s="27">
        <f>E551*I551</f>
        <v>0.9016992337523653</v>
      </c>
      <c r="K551" s="31">
        <f>G551*J551</f>
        <v>3266.95</v>
      </c>
      <c r="L551" s="86">
        <f>K552/G552</f>
        <v>0.9016992337523653</v>
      </c>
    </row>
    <row r="552" spans="1:12" ht="12.75">
      <c r="A552" s="91"/>
      <c r="B552" s="85"/>
      <c r="C552" s="32"/>
      <c r="D552" s="32"/>
      <c r="E552" s="33"/>
      <c r="F552" s="38">
        <f>SUM(F551)</f>
        <v>3266.95</v>
      </c>
      <c r="G552" s="38">
        <f>SUM(G551:G551)</f>
        <v>3623.103888427176</v>
      </c>
      <c r="H552" s="39">
        <f>SUM(H551:H551)</f>
        <v>1</v>
      </c>
      <c r="I552" s="40"/>
      <c r="J552" s="41"/>
      <c r="K552" s="42">
        <f>SUM(K551:K551)</f>
        <v>3266.95</v>
      </c>
      <c r="L552" s="87"/>
    </row>
    <row r="553" spans="1:12" ht="12.75">
      <c r="A553" s="91"/>
      <c r="B553" s="43"/>
      <c r="C553" s="44"/>
      <c r="D553" s="44"/>
      <c r="E553" s="45"/>
      <c r="F553" s="46"/>
      <c r="G553" s="46"/>
      <c r="H553" s="47" t="s">
        <v>348</v>
      </c>
      <c r="I553" s="48"/>
      <c r="J553" s="45"/>
      <c r="K553" s="49"/>
      <c r="L553" s="50"/>
    </row>
    <row r="554" spans="1:12" ht="12.75">
      <c r="A554" s="91"/>
      <c r="B554" s="85" t="s">
        <v>146</v>
      </c>
      <c r="C554" s="32" t="s">
        <v>27</v>
      </c>
      <c r="D554" s="32" t="s">
        <v>145</v>
      </c>
      <c r="E554" s="33">
        <v>1</v>
      </c>
      <c r="F554" s="34">
        <v>37618</v>
      </c>
      <c r="G554" s="34">
        <v>40176</v>
      </c>
      <c r="H554" s="35">
        <f>G554/G555</f>
        <v>1</v>
      </c>
      <c r="I554" s="36">
        <f>F554/G554</f>
        <v>0.9363301473516528</v>
      </c>
      <c r="J554" s="33">
        <f>E554*I554</f>
        <v>0.9363301473516528</v>
      </c>
      <c r="K554" s="37">
        <f>G554*J554</f>
        <v>37618</v>
      </c>
      <c r="L554" s="87">
        <f>K555/G555</f>
        <v>0.9363301473516528</v>
      </c>
    </row>
    <row r="555" spans="1:12" ht="12.75">
      <c r="A555" s="91"/>
      <c r="B555" s="85"/>
      <c r="C555" s="32"/>
      <c r="D555" s="32"/>
      <c r="E555" s="33"/>
      <c r="F555" s="38">
        <f>SUM(F554)</f>
        <v>37618</v>
      </c>
      <c r="G555" s="38">
        <f>SUM(G554)</f>
        <v>40176</v>
      </c>
      <c r="H555" s="39">
        <f>SUM(H554:H554)</f>
        <v>1</v>
      </c>
      <c r="I555" s="40"/>
      <c r="J555" s="41"/>
      <c r="K555" s="42">
        <f>SUM(K554:K554)</f>
        <v>37618</v>
      </c>
      <c r="L555" s="87"/>
    </row>
    <row r="556" spans="1:12" ht="12.75">
      <c r="A556" s="91"/>
      <c r="B556" s="43"/>
      <c r="C556" s="44"/>
      <c r="D556" s="44"/>
      <c r="E556" s="45"/>
      <c r="F556" s="46"/>
      <c r="G556" s="46"/>
      <c r="H556" s="47" t="s">
        <v>348</v>
      </c>
      <c r="I556" s="48"/>
      <c r="J556" s="45"/>
      <c r="K556" s="49"/>
      <c r="L556" s="50"/>
    </row>
    <row r="557" spans="1:12" ht="12.75">
      <c r="A557" s="91"/>
      <c r="B557" s="85" t="s">
        <v>349</v>
      </c>
      <c r="C557" s="32" t="s">
        <v>27</v>
      </c>
      <c r="D557" s="32" t="s">
        <v>145</v>
      </c>
      <c r="E557" s="33">
        <v>1</v>
      </c>
      <c r="F557" s="34">
        <v>10512</v>
      </c>
      <c r="G557" s="34">
        <v>13201</v>
      </c>
      <c r="H557" s="35">
        <f>G557/G558</f>
        <v>1</v>
      </c>
      <c r="I557" s="36">
        <f>F557/G557</f>
        <v>0.7963033103552761</v>
      </c>
      <c r="J557" s="33">
        <f>E557*I557</f>
        <v>0.7963033103552761</v>
      </c>
      <c r="K557" s="37">
        <f>G557*J557</f>
        <v>10512</v>
      </c>
      <c r="L557" s="87">
        <f>K558/G558</f>
        <v>0.7963033103552761</v>
      </c>
    </row>
    <row r="558" spans="1:12" ht="12.75">
      <c r="A558" s="91"/>
      <c r="B558" s="85"/>
      <c r="C558" s="32"/>
      <c r="D558" s="32"/>
      <c r="E558" s="33"/>
      <c r="F558" s="38">
        <f>SUM(F557)</f>
        <v>10512</v>
      </c>
      <c r="G558" s="38">
        <f>SUM(G557)</f>
        <v>13201</v>
      </c>
      <c r="H558" s="39">
        <f>SUM(H557:H557)</f>
        <v>1</v>
      </c>
      <c r="I558" s="40"/>
      <c r="J558" s="41"/>
      <c r="K558" s="42">
        <f>SUM(K557:K557)</f>
        <v>10512</v>
      </c>
      <c r="L558" s="87"/>
    </row>
    <row r="559" spans="1:12" ht="12.75">
      <c r="A559" s="91"/>
      <c r="B559" s="43"/>
      <c r="C559" s="44"/>
      <c r="D559" s="44"/>
      <c r="E559" s="45"/>
      <c r="F559" s="46"/>
      <c r="G559" s="46"/>
      <c r="H559" s="47" t="s">
        <v>348</v>
      </c>
      <c r="I559" s="48"/>
      <c r="J559" s="45"/>
      <c r="K559" s="49"/>
      <c r="L559" s="50"/>
    </row>
    <row r="560" spans="1:12" ht="12.75">
      <c r="A560" s="91"/>
      <c r="B560" s="85" t="s">
        <v>350</v>
      </c>
      <c r="C560" s="32" t="str">
        <f>C557</f>
        <v>50 MG     </v>
      </c>
      <c r="D560" s="32" t="str">
        <f>D557</f>
        <v>POWD PACK </v>
      </c>
      <c r="E560" s="33">
        <f>(E551*(F551/F560))+(E554*(F554/F560))+(E557*(F557/F560))</f>
        <v>1</v>
      </c>
      <c r="F560" s="34">
        <f>F551+F554+F557</f>
        <v>51396.95</v>
      </c>
      <c r="G560" s="34">
        <f>G551+G554+G557</f>
        <v>57000.10388842718</v>
      </c>
      <c r="H560" s="35">
        <f>G560/G561</f>
        <v>1</v>
      </c>
      <c r="I560" s="36">
        <f>F560/G560</f>
        <v>0.9016992337523652</v>
      </c>
      <c r="J560" s="33">
        <f>E560*I560</f>
        <v>0.9016992337523652</v>
      </c>
      <c r="K560" s="37">
        <f>G560*J560</f>
        <v>51396.95</v>
      </c>
      <c r="L560" s="87">
        <f>K561/G561</f>
        <v>0.9016992337523652</v>
      </c>
    </row>
    <row r="561" spans="1:12" ht="13.5" thickBot="1">
      <c r="A561" s="92"/>
      <c r="B561" s="88"/>
      <c r="C561" s="51"/>
      <c r="D561" s="51"/>
      <c r="E561" s="52"/>
      <c r="F561" s="53">
        <f>SUM(F560:F560)</f>
        <v>51396.95</v>
      </c>
      <c r="G561" s="53">
        <f>SUM(G560:G560)</f>
        <v>57000.10388842718</v>
      </c>
      <c r="H561" s="54">
        <f>SUM(H560:H560)</f>
        <v>1</v>
      </c>
      <c r="I561" s="55" t="s">
        <v>348</v>
      </c>
      <c r="J561" s="56"/>
      <c r="K561" s="57">
        <f>SUM(K560:K560)</f>
        <v>51396.95</v>
      </c>
      <c r="L561" s="89"/>
    </row>
    <row r="562" spans="1:12" ht="14.25" thickBot="1" thickTop="1">
      <c r="A562" s="66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5"/>
    </row>
    <row r="563" spans="1:12" ht="13.5" thickTop="1">
      <c r="A563" s="90" t="s">
        <v>37</v>
      </c>
      <c r="B563" s="84" t="s">
        <v>4</v>
      </c>
      <c r="C563" s="26" t="s">
        <v>38</v>
      </c>
      <c r="D563" s="26" t="s">
        <v>15</v>
      </c>
      <c r="E563" s="27">
        <v>1</v>
      </c>
      <c r="F563" s="28">
        <v>3352771</v>
      </c>
      <c r="G563" s="28">
        <v>1528489</v>
      </c>
      <c r="H563" s="29">
        <f>G563/G567</f>
        <v>0.05860396358753703</v>
      </c>
      <c r="I563" s="30">
        <f>F563/G563</f>
        <v>2.193519874856803</v>
      </c>
      <c r="J563" s="27">
        <f>E563*I563</f>
        <v>2.193519874856803</v>
      </c>
      <c r="K563" s="31">
        <f>G563*J563</f>
        <v>3352771.0000000005</v>
      </c>
      <c r="L563" s="86">
        <f>K567/G567</f>
        <v>2.8584260385330746</v>
      </c>
    </row>
    <row r="564" spans="1:14" ht="12.75">
      <c r="A564" s="91"/>
      <c r="B564" s="85"/>
      <c r="C564" s="32" t="s">
        <v>39</v>
      </c>
      <c r="D564" s="32" t="s">
        <v>15</v>
      </c>
      <c r="E564" s="33">
        <v>1</v>
      </c>
      <c r="F564" s="34">
        <v>7297458</v>
      </c>
      <c r="G564" s="34">
        <f>F564/I564</f>
        <v>2260239.555948463</v>
      </c>
      <c r="H564" s="35">
        <f>G564/G567</f>
        <v>0.08666009152562733</v>
      </c>
      <c r="I564" s="36">
        <f>(F570+F576)/(G570+G576)</f>
        <v>3.2286214887243543</v>
      </c>
      <c r="J564" s="33">
        <f>E564*I564</f>
        <v>3.2286214887243543</v>
      </c>
      <c r="K564" s="37">
        <f>G564*J564</f>
        <v>7297457.999999999</v>
      </c>
      <c r="L564" s="87"/>
      <c r="N564" s="25"/>
    </row>
    <row r="565" spans="1:12" ht="12.75">
      <c r="A565" s="91"/>
      <c r="B565" s="85"/>
      <c r="C565" s="32" t="s">
        <v>42</v>
      </c>
      <c r="D565" s="32" t="s">
        <v>15</v>
      </c>
      <c r="E565" s="33">
        <v>1</v>
      </c>
      <c r="F565" s="34">
        <v>7852386</v>
      </c>
      <c r="G565" s="34">
        <f>F565/I565</f>
        <v>2535884.602181441</v>
      </c>
      <c r="H565" s="35">
        <f>G565/G567</f>
        <v>0.09722862833061736</v>
      </c>
      <c r="I565" s="36">
        <f>(F571+F577)/(G571+G577)</f>
        <v>3.0965076223283785</v>
      </c>
      <c r="J565" s="33">
        <f>E565*I565</f>
        <v>3.0965076223283785</v>
      </c>
      <c r="K565" s="37">
        <f>G565*J565</f>
        <v>7852386</v>
      </c>
      <c r="L565" s="87"/>
    </row>
    <row r="566" spans="1:12" ht="12.75">
      <c r="A566" s="91"/>
      <c r="B566" s="85"/>
      <c r="C566" s="32" t="s">
        <v>44</v>
      </c>
      <c r="D566" s="32" t="s">
        <v>15</v>
      </c>
      <c r="E566" s="33">
        <v>1</v>
      </c>
      <c r="F566" s="34">
        <v>56049898</v>
      </c>
      <c r="G566" s="34">
        <f>F566/I566</f>
        <v>19757052.763952114</v>
      </c>
      <c r="H566" s="35">
        <f>G566/G567</f>
        <v>0.7575073165562183</v>
      </c>
      <c r="I566" s="36">
        <f>(F572+F578)/(G572+G578)</f>
        <v>2.8369564362487445</v>
      </c>
      <c r="J566" s="33">
        <f>E566*I566</f>
        <v>2.8369564362487445</v>
      </c>
      <c r="K566" s="37">
        <f>G566*J566</f>
        <v>56049897.99999999</v>
      </c>
      <c r="L566" s="87"/>
    </row>
    <row r="567" spans="1:12" ht="12.75">
      <c r="A567" s="91"/>
      <c r="B567" s="85"/>
      <c r="C567" s="32"/>
      <c r="D567" s="32"/>
      <c r="E567" s="33"/>
      <c r="F567" s="38">
        <f>SUM(F563:F566)</f>
        <v>74552513</v>
      </c>
      <c r="G567" s="38">
        <f>SUM(G563:G566)</f>
        <v>26081665.922082018</v>
      </c>
      <c r="H567" s="39">
        <f>SUM(H563:H566)</f>
        <v>1</v>
      </c>
      <c r="I567" s="40" t="s">
        <v>348</v>
      </c>
      <c r="J567" s="41"/>
      <c r="K567" s="42">
        <f>SUM(K563:K566)</f>
        <v>74552513</v>
      </c>
      <c r="L567" s="87"/>
    </row>
    <row r="568" spans="1:12" ht="12.75">
      <c r="A568" s="91"/>
      <c r="B568" s="43"/>
      <c r="C568" s="44"/>
      <c r="D568" s="44"/>
      <c r="E568" s="45"/>
      <c r="F568" s="46"/>
      <c r="G568" s="46"/>
      <c r="H568" s="47" t="s">
        <v>348</v>
      </c>
      <c r="I568" s="48"/>
      <c r="J568" s="45"/>
      <c r="K568" s="49"/>
      <c r="L568" s="50"/>
    </row>
    <row r="569" spans="1:12" ht="12.75">
      <c r="A569" s="91"/>
      <c r="B569" s="85" t="s">
        <v>146</v>
      </c>
      <c r="C569" s="32" t="s">
        <v>38</v>
      </c>
      <c r="D569" s="32" t="s">
        <v>15</v>
      </c>
      <c r="E569" s="33">
        <v>1</v>
      </c>
      <c r="F569" s="34">
        <v>540</v>
      </c>
      <c r="G569" s="34">
        <v>90</v>
      </c>
      <c r="H569" s="35">
        <f>G569/G573</f>
        <v>1.2592888292265827E-05</v>
      </c>
      <c r="I569" s="36">
        <f>F569/G569</f>
        <v>6</v>
      </c>
      <c r="J569" s="33">
        <f>E569*I569</f>
        <v>6</v>
      </c>
      <c r="K569" s="37">
        <f>G569*J569</f>
        <v>540</v>
      </c>
      <c r="L569" s="87">
        <f>K573/G573</f>
        <v>2.9844852817819665</v>
      </c>
    </row>
    <row r="570" spans="1:12" ht="12.75">
      <c r="A570" s="91"/>
      <c r="B570" s="85"/>
      <c r="C570" s="32" t="s">
        <v>39</v>
      </c>
      <c r="D570" s="32" t="s">
        <v>15</v>
      </c>
      <c r="E570" s="33">
        <v>1</v>
      </c>
      <c r="F570" s="34">
        <v>998195</v>
      </c>
      <c r="G570" s="34">
        <v>299906</v>
      </c>
      <c r="H570" s="35">
        <f>G570/G573</f>
        <v>0.041963141735336384</v>
      </c>
      <c r="I570" s="36">
        <f>F570/G570</f>
        <v>3.3283595526598333</v>
      </c>
      <c r="J570" s="33">
        <f>E570*I570</f>
        <v>3.3283595526598333</v>
      </c>
      <c r="K570" s="37">
        <f>G570*J570</f>
        <v>998195</v>
      </c>
      <c r="L570" s="87"/>
    </row>
    <row r="571" spans="1:12" ht="12.75">
      <c r="A571" s="91"/>
      <c r="B571" s="85"/>
      <c r="C571" s="32" t="s">
        <v>42</v>
      </c>
      <c r="D571" s="32" t="s">
        <v>15</v>
      </c>
      <c r="E571" s="33">
        <v>1</v>
      </c>
      <c r="F571" s="34">
        <v>5162368</v>
      </c>
      <c r="G571" s="34">
        <v>1609188</v>
      </c>
      <c r="H571" s="35">
        <f>G571/G573</f>
        <v>0.22515916361394067</v>
      </c>
      <c r="I571" s="36">
        <f>F571/G571</f>
        <v>3.2080577284941225</v>
      </c>
      <c r="J571" s="33">
        <f>E571*I571</f>
        <v>3.2080577284941225</v>
      </c>
      <c r="K571" s="37">
        <f>G571*J571</f>
        <v>5162368</v>
      </c>
      <c r="L571" s="87"/>
    </row>
    <row r="572" spans="1:12" ht="12.75">
      <c r="A572" s="91"/>
      <c r="B572" s="85"/>
      <c r="C572" s="32" t="s">
        <v>44</v>
      </c>
      <c r="D572" s="32" t="s">
        <v>15</v>
      </c>
      <c r="E572" s="33">
        <v>1</v>
      </c>
      <c r="F572" s="34">
        <v>15168688</v>
      </c>
      <c r="G572" s="34">
        <v>5237707</v>
      </c>
      <c r="H572" s="35">
        <f>G572/G573</f>
        <v>0.7328651017624307</v>
      </c>
      <c r="I572" s="36">
        <f>F572/G572</f>
        <v>2.896055086701108</v>
      </c>
      <c r="J572" s="33">
        <f>E572*I572</f>
        <v>2.896055086701108</v>
      </c>
      <c r="K572" s="37">
        <f>G572*J572</f>
        <v>15168688</v>
      </c>
      <c r="L572" s="87"/>
    </row>
    <row r="573" spans="1:12" ht="12.75">
      <c r="A573" s="91"/>
      <c r="B573" s="85"/>
      <c r="C573" s="32"/>
      <c r="D573" s="32"/>
      <c r="E573" s="33"/>
      <c r="F573" s="38">
        <f>SUM(F569:F572)</f>
        <v>21329791</v>
      </c>
      <c r="G573" s="38">
        <f>SUM(G569:G572)</f>
        <v>7146891</v>
      </c>
      <c r="H573" s="39">
        <f>SUM(H569:H572)</f>
        <v>1</v>
      </c>
      <c r="I573" s="40" t="s">
        <v>348</v>
      </c>
      <c r="J573" s="41"/>
      <c r="K573" s="42">
        <f>SUM(K569:K572)</f>
        <v>21329791</v>
      </c>
      <c r="L573" s="87"/>
    </row>
    <row r="574" spans="1:12" ht="12.75">
      <c r="A574" s="91"/>
      <c r="B574" s="43"/>
      <c r="C574" s="44"/>
      <c r="D574" s="44"/>
      <c r="E574" s="45"/>
      <c r="F574" s="46"/>
      <c r="G574" s="46"/>
      <c r="H574" s="47" t="s">
        <v>348</v>
      </c>
      <c r="I574" s="48"/>
      <c r="J574" s="45"/>
      <c r="K574" s="49"/>
      <c r="L574" s="50"/>
    </row>
    <row r="575" spans="1:12" ht="12.75">
      <c r="A575" s="91"/>
      <c r="B575" s="85" t="s">
        <v>349</v>
      </c>
      <c r="C575" s="32" t="s">
        <v>38</v>
      </c>
      <c r="D575" s="32" t="s">
        <v>15</v>
      </c>
      <c r="E575" s="33">
        <v>1</v>
      </c>
      <c r="F575" s="34">
        <v>0.0001</v>
      </c>
      <c r="G575" s="34">
        <v>0.0001</v>
      </c>
      <c r="H575" s="35">
        <f>G575/G579</f>
        <v>3.97252285376617E-11</v>
      </c>
      <c r="I575" s="36">
        <f>F575/G575</f>
        <v>1</v>
      </c>
      <c r="J575" s="33">
        <f>E575*I575</f>
        <v>1</v>
      </c>
      <c r="K575" s="37">
        <f>G575*J575</f>
        <v>0.0001</v>
      </c>
      <c r="L575" s="87">
        <f>K579/G579</f>
        <v>2.7037415603075154</v>
      </c>
    </row>
    <row r="576" spans="1:12" ht="12.75">
      <c r="A576" s="91"/>
      <c r="B576" s="85"/>
      <c r="C576" s="32" t="s">
        <v>39</v>
      </c>
      <c r="D576" s="32" t="s">
        <v>15</v>
      </c>
      <c r="E576" s="33">
        <v>1</v>
      </c>
      <c r="F576" s="34">
        <v>429905</v>
      </c>
      <c r="G576" s="34">
        <v>142419</v>
      </c>
      <c r="H576" s="35">
        <f>G576/G579</f>
        <v>0.05657627323105241</v>
      </c>
      <c r="I576" s="36">
        <f>F576/G576</f>
        <v>3.018593024807083</v>
      </c>
      <c r="J576" s="33">
        <f>E576*I576</f>
        <v>3.018593024807083</v>
      </c>
      <c r="K576" s="37">
        <f>G576*J576</f>
        <v>429905</v>
      </c>
      <c r="L576" s="87"/>
    </row>
    <row r="577" spans="1:12" ht="12.75">
      <c r="A577" s="91"/>
      <c r="B577" s="85"/>
      <c r="C577" s="32" t="s">
        <v>42</v>
      </c>
      <c r="D577" s="32" t="s">
        <v>15</v>
      </c>
      <c r="E577" s="33">
        <v>1</v>
      </c>
      <c r="F577" s="34">
        <v>1345624</v>
      </c>
      <c r="G577" s="34">
        <v>492532</v>
      </c>
      <c r="H577" s="35">
        <f>G577/G579</f>
        <v>0.1956594626211159</v>
      </c>
      <c r="I577" s="36">
        <f>F577/G577</f>
        <v>2.732053957915425</v>
      </c>
      <c r="J577" s="33">
        <f>E577*I577</f>
        <v>2.732053957915425</v>
      </c>
      <c r="K577" s="37">
        <f>G577*J577</f>
        <v>1345624</v>
      </c>
      <c r="L577" s="87"/>
    </row>
    <row r="578" spans="1:12" ht="12.75">
      <c r="A578" s="91"/>
      <c r="B578" s="85"/>
      <c r="C578" s="32" t="s">
        <v>44</v>
      </c>
      <c r="D578" s="32" t="s">
        <v>15</v>
      </c>
      <c r="E578" s="33">
        <v>1</v>
      </c>
      <c r="F578" s="34">
        <v>5030578</v>
      </c>
      <c r="G578" s="34">
        <v>1882341</v>
      </c>
      <c r="H578" s="35">
        <f>G578/G579</f>
        <v>0.7477642641081065</v>
      </c>
      <c r="I578" s="36">
        <f>F578/G578</f>
        <v>2.6725115162449313</v>
      </c>
      <c r="J578" s="33">
        <f>E578*I578</f>
        <v>2.6725115162449313</v>
      </c>
      <c r="K578" s="37">
        <f>G578*J578</f>
        <v>5030578</v>
      </c>
      <c r="L578" s="87"/>
    </row>
    <row r="579" spans="1:12" ht="12.75">
      <c r="A579" s="91"/>
      <c r="B579" s="85"/>
      <c r="C579" s="32"/>
      <c r="D579" s="32"/>
      <c r="E579" s="33"/>
      <c r="F579" s="38">
        <f>SUM(F575:F578)</f>
        <v>6806107.0001</v>
      </c>
      <c r="G579" s="38">
        <f>SUM(G575:G578)</f>
        <v>2517292.0001</v>
      </c>
      <c r="H579" s="39">
        <f>SUM(H575:H578)</f>
        <v>1</v>
      </c>
      <c r="I579" s="40" t="s">
        <v>348</v>
      </c>
      <c r="J579" s="41"/>
      <c r="K579" s="42">
        <f>SUM(K575:K578)</f>
        <v>6806107.0001</v>
      </c>
      <c r="L579" s="87"/>
    </row>
    <row r="580" spans="1:12" ht="12.75">
      <c r="A580" s="91"/>
      <c r="B580" s="43"/>
      <c r="C580" s="44"/>
      <c r="D580" s="44"/>
      <c r="E580" s="45"/>
      <c r="F580" s="46"/>
      <c r="G580" s="46"/>
      <c r="H580" s="47" t="s">
        <v>348</v>
      </c>
      <c r="I580" s="48"/>
      <c r="J580" s="45"/>
      <c r="K580" s="49"/>
      <c r="L580" s="50"/>
    </row>
    <row r="581" spans="1:12" ht="12.75">
      <c r="A581" s="91"/>
      <c r="B581" s="85" t="s">
        <v>350</v>
      </c>
      <c r="C581" s="32" t="str">
        <f>C575</f>
        <v>200 MG    </v>
      </c>
      <c r="D581" s="32" t="str">
        <f>D575</f>
        <v>TABLET    </v>
      </c>
      <c r="E581" s="33">
        <f>(E563*(F563/F581))+(E569*(F569/F581))+(E575*(F575/F581))</f>
        <v>1</v>
      </c>
      <c r="F581" s="34">
        <f aca="true" t="shared" si="10" ref="F581:G584">F563+F569+F575</f>
        <v>3353311.0001</v>
      </c>
      <c r="G581" s="34">
        <f t="shared" si="10"/>
        <v>1528579.0001</v>
      </c>
      <c r="H581" s="35">
        <f>G581/G585</f>
        <v>0.04276241986664481</v>
      </c>
      <c r="I581" s="36">
        <f>F581/G581</f>
        <v>2.1937439935264225</v>
      </c>
      <c r="J581" s="33">
        <f>E581*I581</f>
        <v>2.1937439935264225</v>
      </c>
      <c r="K581" s="37">
        <f>G581*J581</f>
        <v>3353311.0001</v>
      </c>
      <c r="L581" s="87">
        <f>K585/G585</f>
        <v>2.8727366700298704</v>
      </c>
    </row>
    <row r="582" spans="1:12" ht="12.75">
      <c r="A582" s="91"/>
      <c r="B582" s="85"/>
      <c r="C582" s="32" t="str">
        <f aca="true" t="shared" si="11" ref="C582:D584">C576</f>
        <v>400 MG    </v>
      </c>
      <c r="D582" s="32" t="str">
        <f t="shared" si="11"/>
        <v>TABLET    </v>
      </c>
      <c r="E582" s="33">
        <f>(E564*(F564/F582))+(E570*(F570/F582))+(E576*(F576/F582))</f>
        <v>0.9999999999999999</v>
      </c>
      <c r="F582" s="34">
        <f t="shared" si="10"/>
        <v>8725558</v>
      </c>
      <c r="G582" s="34">
        <f t="shared" si="10"/>
        <v>2702564.555948463</v>
      </c>
      <c r="H582" s="35">
        <f>G582/G585</f>
        <v>0.07560499015793108</v>
      </c>
      <c r="I582" s="36">
        <f>F582/G582</f>
        <v>3.2286214887243543</v>
      </c>
      <c r="J582" s="33">
        <f>E582*I582</f>
        <v>3.228621488724354</v>
      </c>
      <c r="K582" s="37">
        <f>G582*J582</f>
        <v>8725557.999999998</v>
      </c>
      <c r="L582" s="87"/>
    </row>
    <row r="583" spans="1:12" ht="12.75">
      <c r="A583" s="91"/>
      <c r="B583" s="85"/>
      <c r="C583" s="32" t="str">
        <f t="shared" si="11"/>
        <v>600 MG    </v>
      </c>
      <c r="D583" s="32" t="str">
        <f t="shared" si="11"/>
        <v>TABLET    </v>
      </c>
      <c r="E583" s="33">
        <f>(E565*(F565/F583))+(E571*(F571/F583))+(E577*(F577/F583))</f>
        <v>1</v>
      </c>
      <c r="F583" s="34">
        <f t="shared" si="10"/>
        <v>14360378</v>
      </c>
      <c r="G583" s="34">
        <f t="shared" si="10"/>
        <v>4637604.602181441</v>
      </c>
      <c r="H583" s="35">
        <f>G583/G585</f>
        <v>0.1297382700933306</v>
      </c>
      <c r="I583" s="36">
        <f>F583/G583</f>
        <v>3.0965076223283785</v>
      </c>
      <c r="J583" s="33">
        <f>E583*I583</f>
        <v>3.0965076223283785</v>
      </c>
      <c r="K583" s="37">
        <f>G583*J583</f>
        <v>14360378</v>
      </c>
      <c r="L583" s="87"/>
    </row>
    <row r="584" spans="1:12" ht="12.75">
      <c r="A584" s="91"/>
      <c r="B584" s="85"/>
      <c r="C584" s="32" t="str">
        <f t="shared" si="11"/>
        <v>800 MG    </v>
      </c>
      <c r="D584" s="32" t="str">
        <f t="shared" si="11"/>
        <v>TABLET    </v>
      </c>
      <c r="E584" s="33">
        <f>(E566*(F566/F584))+(E572*(F572/F584))+(E578*(F578/F584))</f>
        <v>1</v>
      </c>
      <c r="F584" s="34">
        <f t="shared" si="10"/>
        <v>76249164</v>
      </c>
      <c r="G584" s="34">
        <f t="shared" si="10"/>
        <v>26877100.763952114</v>
      </c>
      <c r="H584" s="35">
        <f>G584/G585</f>
        <v>0.7518943198820935</v>
      </c>
      <c r="I584" s="36">
        <f>F584/G584</f>
        <v>2.8369564362487445</v>
      </c>
      <c r="J584" s="33">
        <f>E584*I584</f>
        <v>2.8369564362487445</v>
      </c>
      <c r="K584" s="37">
        <f>G584*J584</f>
        <v>76249164</v>
      </c>
      <c r="L584" s="87"/>
    </row>
    <row r="585" spans="1:12" ht="13.5" thickBot="1">
      <c r="A585" s="92"/>
      <c r="B585" s="88"/>
      <c r="C585" s="51"/>
      <c r="D585" s="51"/>
      <c r="E585" s="52"/>
      <c r="F585" s="53">
        <f>SUM(F581:F584)</f>
        <v>102688411.0001</v>
      </c>
      <c r="G585" s="53">
        <f>SUM(G581:G584)</f>
        <v>35745848.922182016</v>
      </c>
      <c r="H585" s="54">
        <f>SUM(H581:H584)</f>
        <v>1</v>
      </c>
      <c r="I585" s="55" t="s">
        <v>348</v>
      </c>
      <c r="J585" s="56"/>
      <c r="K585" s="57">
        <f>SUM(K581:K584)</f>
        <v>102688411.0001</v>
      </c>
      <c r="L585" s="89"/>
    </row>
    <row r="586" spans="1:12" ht="14.25" thickBot="1" thickTop="1">
      <c r="A586" s="66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5"/>
    </row>
    <row r="587" spans="1:12" ht="13.5" thickTop="1">
      <c r="A587" s="90" t="s">
        <v>37</v>
      </c>
      <c r="B587" s="84" t="s">
        <v>4</v>
      </c>
      <c r="C587" s="26" t="s">
        <v>77</v>
      </c>
      <c r="D587" s="26" t="s">
        <v>36</v>
      </c>
      <c r="E587" s="27">
        <v>1</v>
      </c>
      <c r="F587" s="28">
        <v>29856176</v>
      </c>
      <c r="G587" s="28">
        <f>F587/I587</f>
        <v>1058647.0155456204</v>
      </c>
      <c r="H587" s="29">
        <f>G587/G588</f>
        <v>1</v>
      </c>
      <c r="I587" s="30">
        <f>(F590+F593)/(G590+G593)</f>
        <v>28.202201075126354</v>
      </c>
      <c r="J587" s="27">
        <f>E587*I587</f>
        <v>28.202201075126354</v>
      </c>
      <c r="K587" s="31">
        <f>G587*J587</f>
        <v>29856176</v>
      </c>
      <c r="L587" s="86">
        <f>K588/G588</f>
        <v>28.202201075126354</v>
      </c>
    </row>
    <row r="588" spans="1:12" ht="12.75">
      <c r="A588" s="91"/>
      <c r="B588" s="85"/>
      <c r="C588" s="32"/>
      <c r="D588" s="32"/>
      <c r="E588" s="33"/>
      <c r="F588" s="38">
        <f>SUM(F587)</f>
        <v>29856176</v>
      </c>
      <c r="G588" s="38">
        <f>SUM(G587:G587)</f>
        <v>1058647.0155456204</v>
      </c>
      <c r="H588" s="39">
        <f>SUM(H587:H587)</f>
        <v>1</v>
      </c>
      <c r="I588" s="40"/>
      <c r="J588" s="41"/>
      <c r="K588" s="42">
        <f>SUM(K587:K587)</f>
        <v>29856176</v>
      </c>
      <c r="L588" s="87"/>
    </row>
    <row r="589" spans="1:12" ht="12.75">
      <c r="A589" s="91"/>
      <c r="B589" s="43"/>
      <c r="C589" s="44"/>
      <c r="D589" s="44"/>
      <c r="E589" s="45"/>
      <c r="F589" s="46"/>
      <c r="G589" s="46"/>
      <c r="H589" s="47" t="s">
        <v>348</v>
      </c>
      <c r="I589" s="48"/>
      <c r="J589" s="45"/>
      <c r="K589" s="49"/>
      <c r="L589" s="50"/>
    </row>
    <row r="590" spans="1:12" ht="12.75">
      <c r="A590" s="91"/>
      <c r="B590" s="85" t="s">
        <v>146</v>
      </c>
      <c r="C590" s="32" t="s">
        <v>77</v>
      </c>
      <c r="D590" s="32" t="s">
        <v>36</v>
      </c>
      <c r="E590" s="33">
        <v>1</v>
      </c>
      <c r="F590" s="34">
        <v>2865670.9700000007</v>
      </c>
      <c r="G590" s="34">
        <v>102732</v>
      </c>
      <c r="H590" s="35">
        <f>G590/G591</f>
        <v>1</v>
      </c>
      <c r="I590" s="36">
        <f>F590/G590</f>
        <v>27.894628450726167</v>
      </c>
      <c r="J590" s="33">
        <f>E590*I590</f>
        <v>27.894628450726167</v>
      </c>
      <c r="K590" s="37">
        <f>G590*J590</f>
        <v>2865670.9700000007</v>
      </c>
      <c r="L590" s="87">
        <f>K591/G591</f>
        <v>27.894628450726167</v>
      </c>
    </row>
    <row r="591" spans="1:12" ht="12.75">
      <c r="A591" s="91"/>
      <c r="B591" s="85"/>
      <c r="C591" s="32"/>
      <c r="D591" s="32"/>
      <c r="E591" s="33"/>
      <c r="F591" s="38">
        <f>SUM(F590)</f>
        <v>2865670.9700000007</v>
      </c>
      <c r="G591" s="38">
        <f>SUM(G590)</f>
        <v>102732</v>
      </c>
      <c r="H591" s="39">
        <f>SUM(H590:H590)</f>
        <v>1</v>
      </c>
      <c r="I591" s="40"/>
      <c r="J591" s="41"/>
      <c r="K591" s="42">
        <f>SUM(K590:K590)</f>
        <v>2865670.9700000007</v>
      </c>
      <c r="L591" s="87"/>
    </row>
    <row r="592" spans="1:12" ht="12.75">
      <c r="A592" s="91"/>
      <c r="B592" s="43"/>
      <c r="C592" s="44"/>
      <c r="D592" s="44"/>
      <c r="E592" s="45"/>
      <c r="F592" s="46"/>
      <c r="G592" s="46"/>
      <c r="H592" s="47" t="s">
        <v>348</v>
      </c>
      <c r="I592" s="48"/>
      <c r="J592" s="45"/>
      <c r="K592" s="49"/>
      <c r="L592" s="50"/>
    </row>
    <row r="593" spans="1:12" ht="12.75">
      <c r="A593" s="91"/>
      <c r="B593" s="85" t="s">
        <v>349</v>
      </c>
      <c r="C593" s="32" t="s">
        <v>77</v>
      </c>
      <c r="D593" s="32" t="s">
        <v>36</v>
      </c>
      <c r="E593" s="33">
        <v>1</v>
      </c>
      <c r="F593" s="34">
        <v>114230</v>
      </c>
      <c r="G593" s="34">
        <v>2930</v>
      </c>
      <c r="H593" s="35">
        <f>G593/G594</f>
        <v>1</v>
      </c>
      <c r="I593" s="36">
        <f>F593/G593</f>
        <v>38.98634812286689</v>
      </c>
      <c r="J593" s="33">
        <f>E593*I593</f>
        <v>38.98634812286689</v>
      </c>
      <c r="K593" s="37">
        <f>G593*J593</f>
        <v>114230</v>
      </c>
      <c r="L593" s="87">
        <f>K594/G594</f>
        <v>38.98634812286689</v>
      </c>
    </row>
    <row r="594" spans="1:12" ht="12.75">
      <c r="A594" s="91"/>
      <c r="B594" s="85"/>
      <c r="C594" s="32"/>
      <c r="D594" s="32"/>
      <c r="E594" s="33"/>
      <c r="F594" s="38">
        <f>SUM(F593)</f>
        <v>114230</v>
      </c>
      <c r="G594" s="38">
        <f>SUM(G593)</f>
        <v>2930</v>
      </c>
      <c r="H594" s="39">
        <f>SUM(H593:H593)</f>
        <v>1</v>
      </c>
      <c r="I594" s="40"/>
      <c r="J594" s="41"/>
      <c r="K594" s="42">
        <f>SUM(K593:K593)</f>
        <v>114230</v>
      </c>
      <c r="L594" s="87"/>
    </row>
    <row r="595" spans="1:12" ht="12.75">
      <c r="A595" s="91"/>
      <c r="B595" s="43"/>
      <c r="C595" s="44"/>
      <c r="D595" s="44"/>
      <c r="E595" s="45"/>
      <c r="F595" s="46"/>
      <c r="G595" s="46"/>
      <c r="H595" s="47" t="s">
        <v>348</v>
      </c>
      <c r="I595" s="48"/>
      <c r="J595" s="45"/>
      <c r="K595" s="49"/>
      <c r="L595" s="50"/>
    </row>
    <row r="596" spans="1:12" ht="12.75">
      <c r="A596" s="91"/>
      <c r="B596" s="85" t="s">
        <v>350</v>
      </c>
      <c r="C596" s="32" t="str">
        <f>C593</f>
        <v>100 MG/5ML</v>
      </c>
      <c r="D596" s="32" t="str">
        <f>D593</f>
        <v>ORAL SUSP </v>
      </c>
      <c r="E596" s="33">
        <f>(E587*(F587/F596))+(E590*(F590/F596))+(E593*(F593/F596))</f>
        <v>1</v>
      </c>
      <c r="F596" s="34">
        <f>F587+F590+F593</f>
        <v>32836076.97</v>
      </c>
      <c r="G596" s="34">
        <f>G587+G590+G593</f>
        <v>1164309.0155456204</v>
      </c>
      <c r="H596" s="35">
        <f>G596/G597</f>
        <v>1</v>
      </c>
      <c r="I596" s="36">
        <f>F596/G596</f>
        <v>28.202201075126354</v>
      </c>
      <c r="J596" s="33">
        <f>E596*I596</f>
        <v>28.202201075126354</v>
      </c>
      <c r="K596" s="37">
        <f>G596*J596</f>
        <v>32836076.97</v>
      </c>
      <c r="L596" s="87">
        <f>K597/G597</f>
        <v>28.202201075126354</v>
      </c>
    </row>
    <row r="597" spans="1:12" ht="13.5" thickBot="1">
      <c r="A597" s="92"/>
      <c r="B597" s="88"/>
      <c r="C597" s="51"/>
      <c r="D597" s="51"/>
      <c r="E597" s="52"/>
      <c r="F597" s="53">
        <f>SUM(F596:F596)</f>
        <v>32836076.97</v>
      </c>
      <c r="G597" s="53">
        <f>SUM(G596:G596)</f>
        <v>1164309.0155456204</v>
      </c>
      <c r="H597" s="54">
        <f>SUM(H596:H596)</f>
        <v>1</v>
      </c>
      <c r="I597" s="55" t="s">
        <v>348</v>
      </c>
      <c r="J597" s="56"/>
      <c r="K597" s="57">
        <f>SUM(K596:K596)</f>
        <v>32836076.97</v>
      </c>
      <c r="L597" s="89"/>
    </row>
    <row r="598" spans="1:12" ht="14.25" thickBot="1" thickTop="1">
      <c r="A598" s="66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5"/>
    </row>
    <row r="599" spans="1:12" ht="13.5" thickTop="1">
      <c r="A599" s="90" t="s">
        <v>37</v>
      </c>
      <c r="B599" s="84" t="s">
        <v>4</v>
      </c>
      <c r="C599" s="26" t="s">
        <v>59</v>
      </c>
      <c r="D599" s="26" t="s">
        <v>108</v>
      </c>
      <c r="E599" s="27">
        <v>1</v>
      </c>
      <c r="F599" s="28">
        <v>33814</v>
      </c>
      <c r="G599" s="28">
        <v>22230</v>
      </c>
      <c r="H599" s="29">
        <f>G599/G600</f>
        <v>1</v>
      </c>
      <c r="I599" s="30">
        <f>F599/G599</f>
        <v>1.521097615834458</v>
      </c>
      <c r="J599" s="27">
        <f>E599*I599</f>
        <v>1.521097615834458</v>
      </c>
      <c r="K599" s="31">
        <f>G599*J599</f>
        <v>33814</v>
      </c>
      <c r="L599" s="86">
        <f>K600/G600</f>
        <v>1.521097615834458</v>
      </c>
    </row>
    <row r="600" spans="1:12" ht="12.75">
      <c r="A600" s="91"/>
      <c r="B600" s="85"/>
      <c r="C600" s="32"/>
      <c r="D600" s="32"/>
      <c r="E600" s="33"/>
      <c r="F600" s="38">
        <f>SUM(F599)</f>
        <v>33814</v>
      </c>
      <c r="G600" s="38">
        <f>SUM(G599:G599)</f>
        <v>22230</v>
      </c>
      <c r="H600" s="39">
        <f>SUM(H599:H599)</f>
        <v>1</v>
      </c>
      <c r="I600" s="40"/>
      <c r="J600" s="41"/>
      <c r="K600" s="42">
        <f>SUM(K599:K599)</f>
        <v>33814</v>
      </c>
      <c r="L600" s="87"/>
    </row>
    <row r="601" spans="1:12" ht="12.75">
      <c r="A601" s="91"/>
      <c r="B601" s="43"/>
      <c r="C601" s="44"/>
      <c r="D601" s="44"/>
      <c r="E601" s="45"/>
      <c r="F601" s="46"/>
      <c r="G601" s="46"/>
      <c r="H601" s="47" t="s">
        <v>348</v>
      </c>
      <c r="I601" s="48"/>
      <c r="J601" s="45"/>
      <c r="K601" s="49"/>
      <c r="L601" s="50"/>
    </row>
    <row r="602" spans="1:12" ht="12.75">
      <c r="A602" s="91"/>
      <c r="B602" s="85" t="s">
        <v>146</v>
      </c>
      <c r="C602" s="32" t="s">
        <v>59</v>
      </c>
      <c r="D602" s="32" t="s">
        <v>108</v>
      </c>
      <c r="E602" s="33">
        <v>1</v>
      </c>
      <c r="F602" s="34">
        <v>0.0001</v>
      </c>
      <c r="G602" s="34">
        <v>0.0001</v>
      </c>
      <c r="H602" s="35">
        <f>G602/G603</f>
        <v>1</v>
      </c>
      <c r="I602" s="36">
        <f>F602/G602</f>
        <v>1</v>
      </c>
      <c r="J602" s="33">
        <f>E602*I602</f>
        <v>1</v>
      </c>
      <c r="K602" s="37">
        <f>G602*J602</f>
        <v>0.0001</v>
      </c>
      <c r="L602" s="87">
        <f>K603/G603</f>
        <v>1</v>
      </c>
    </row>
    <row r="603" spans="1:12" ht="12.75">
      <c r="A603" s="91"/>
      <c r="B603" s="85"/>
      <c r="C603" s="32"/>
      <c r="D603" s="32"/>
      <c r="E603" s="33"/>
      <c r="F603" s="38">
        <f>SUM(F602)</f>
        <v>0.0001</v>
      </c>
      <c r="G603" s="38">
        <f>SUM(G602)</f>
        <v>0.0001</v>
      </c>
      <c r="H603" s="39">
        <f>SUM(H602:H602)</f>
        <v>1</v>
      </c>
      <c r="I603" s="40"/>
      <c r="J603" s="41"/>
      <c r="K603" s="42">
        <f>SUM(K602:K602)</f>
        <v>0.0001</v>
      </c>
      <c r="L603" s="87"/>
    </row>
    <row r="604" spans="1:12" ht="12.75">
      <c r="A604" s="91"/>
      <c r="B604" s="43"/>
      <c r="C604" s="44"/>
      <c r="D604" s="44"/>
      <c r="E604" s="45"/>
      <c r="F604" s="46"/>
      <c r="G604" s="46"/>
      <c r="H604" s="47" t="s">
        <v>348</v>
      </c>
      <c r="I604" s="48"/>
      <c r="J604" s="45"/>
      <c r="K604" s="49"/>
      <c r="L604" s="50"/>
    </row>
    <row r="605" spans="1:12" ht="12.75">
      <c r="A605" s="91"/>
      <c r="B605" s="85" t="s">
        <v>349</v>
      </c>
      <c r="C605" s="32" t="s">
        <v>59</v>
      </c>
      <c r="D605" s="32" t="s">
        <v>108</v>
      </c>
      <c r="E605" s="33">
        <v>1</v>
      </c>
      <c r="F605" s="34">
        <v>0.0001</v>
      </c>
      <c r="G605" s="34">
        <v>0.0001</v>
      </c>
      <c r="H605" s="35">
        <f>G605/G606</f>
        <v>1</v>
      </c>
      <c r="I605" s="36">
        <f>F605/G605</f>
        <v>1</v>
      </c>
      <c r="J605" s="33">
        <f>E605*I605</f>
        <v>1</v>
      </c>
      <c r="K605" s="37">
        <f>G605*J605</f>
        <v>0.0001</v>
      </c>
      <c r="L605" s="87">
        <f>K606/G606</f>
        <v>1</v>
      </c>
    </row>
    <row r="606" spans="1:12" ht="12.75">
      <c r="A606" s="91"/>
      <c r="B606" s="85"/>
      <c r="C606" s="32"/>
      <c r="D606" s="32"/>
      <c r="E606" s="33"/>
      <c r="F606" s="38">
        <f>SUM(F605)</f>
        <v>0.0001</v>
      </c>
      <c r="G606" s="38">
        <f>SUM(G605)</f>
        <v>0.0001</v>
      </c>
      <c r="H606" s="39">
        <f>SUM(H605:H605)</f>
        <v>1</v>
      </c>
      <c r="I606" s="40"/>
      <c r="J606" s="41"/>
      <c r="K606" s="42">
        <f>SUM(K605:K605)</f>
        <v>0.0001</v>
      </c>
      <c r="L606" s="87"/>
    </row>
    <row r="607" spans="1:12" ht="12.75">
      <c r="A607" s="91"/>
      <c r="B607" s="43"/>
      <c r="C607" s="44"/>
      <c r="D607" s="44"/>
      <c r="E607" s="45"/>
      <c r="F607" s="46"/>
      <c r="G607" s="46"/>
      <c r="H607" s="47" t="s">
        <v>348</v>
      </c>
      <c r="I607" s="48"/>
      <c r="J607" s="45"/>
      <c r="K607" s="49"/>
      <c r="L607" s="50"/>
    </row>
    <row r="608" spans="1:12" ht="12.75">
      <c r="A608" s="91"/>
      <c r="B608" s="85" t="s">
        <v>350</v>
      </c>
      <c r="C608" s="32" t="str">
        <f>C605</f>
        <v>100 MG    </v>
      </c>
      <c r="D608" s="32" t="str">
        <f>D605</f>
        <v>TAB CHEW  </v>
      </c>
      <c r="E608" s="33">
        <f>(E599*(F599/F608))+(E602*(F602/F608))+(E605*(F605/F608))</f>
        <v>1.0000000000000002</v>
      </c>
      <c r="F608" s="34">
        <f>F599+F602+F605</f>
        <v>33814.000199999995</v>
      </c>
      <c r="G608" s="34">
        <f>G599+G602+G605</f>
        <v>22230.000200000002</v>
      </c>
      <c r="H608" s="35">
        <f>G608/G609</f>
        <v>1</v>
      </c>
      <c r="I608" s="36">
        <f>F608/G608</f>
        <v>1.52109761114622</v>
      </c>
      <c r="J608" s="33">
        <f>E608*I608</f>
        <v>1.5210976111462204</v>
      </c>
      <c r="K608" s="37">
        <f>G608*J608</f>
        <v>33814.00020000001</v>
      </c>
      <c r="L608" s="87">
        <f>K609/G609</f>
        <v>1.5210976111462207</v>
      </c>
    </row>
    <row r="609" spans="1:12" ht="13.5" thickBot="1">
      <c r="A609" s="92"/>
      <c r="B609" s="88"/>
      <c r="C609" s="51"/>
      <c r="D609" s="51"/>
      <c r="E609" s="52"/>
      <c r="F609" s="53">
        <f>SUM(F608:F608)</f>
        <v>33814.000199999995</v>
      </c>
      <c r="G609" s="53">
        <f>SUM(G608:G608)</f>
        <v>22230.000200000002</v>
      </c>
      <c r="H609" s="54">
        <f>SUM(H608:H608)</f>
        <v>1</v>
      </c>
      <c r="I609" s="55" t="s">
        <v>348</v>
      </c>
      <c r="J609" s="56"/>
      <c r="K609" s="57">
        <f>SUM(K608:K608)</f>
        <v>33814.00020000001</v>
      </c>
      <c r="L609" s="89"/>
    </row>
    <row r="610" spans="1:12" ht="14.25" thickBot="1" thickTop="1">
      <c r="A610" s="58"/>
      <c r="B610" s="59"/>
      <c r="C610" s="59"/>
      <c r="D610" s="59"/>
      <c r="E610" s="60"/>
      <c r="F610" s="61"/>
      <c r="G610" s="62"/>
      <c r="H610" s="60"/>
      <c r="I610" s="60"/>
      <c r="J610" s="63"/>
      <c r="K610" s="64"/>
      <c r="L610" s="65"/>
    </row>
    <row r="611" spans="1:12" ht="13.5" thickTop="1">
      <c r="A611" s="90" t="s">
        <v>37</v>
      </c>
      <c r="B611" s="84" t="s">
        <v>4</v>
      </c>
      <c r="C611" s="26" t="s">
        <v>110</v>
      </c>
      <c r="D611" s="26" t="s">
        <v>111</v>
      </c>
      <c r="E611" s="27">
        <v>1</v>
      </c>
      <c r="F611" s="28">
        <v>3950</v>
      </c>
      <c r="G611" s="28">
        <v>1630</v>
      </c>
      <c r="H611" s="29">
        <f>G611/G612</f>
        <v>1</v>
      </c>
      <c r="I611" s="30">
        <f>F611/G611</f>
        <v>2.423312883435583</v>
      </c>
      <c r="J611" s="27">
        <f>E611*I611</f>
        <v>2.423312883435583</v>
      </c>
      <c r="K611" s="31">
        <f>G611*J611</f>
        <v>3950.0000000000005</v>
      </c>
      <c r="L611" s="86">
        <f>K612/G612</f>
        <v>2.423312883435583</v>
      </c>
    </row>
    <row r="612" spans="1:12" ht="12.75">
      <c r="A612" s="91"/>
      <c r="B612" s="85"/>
      <c r="C612" s="32"/>
      <c r="D612" s="32"/>
      <c r="E612" s="33"/>
      <c r="F612" s="38">
        <f>SUM(F611)</f>
        <v>3950</v>
      </c>
      <c r="G612" s="38">
        <f>SUM(G611:G611)</f>
        <v>1630</v>
      </c>
      <c r="H612" s="39">
        <f>SUM(H611:H611)</f>
        <v>1</v>
      </c>
      <c r="I612" s="40"/>
      <c r="J612" s="41"/>
      <c r="K612" s="42">
        <f>SUM(K611:K611)</f>
        <v>3950.0000000000005</v>
      </c>
      <c r="L612" s="87"/>
    </row>
    <row r="613" spans="1:12" ht="12.75">
      <c r="A613" s="91"/>
      <c r="B613" s="43"/>
      <c r="C613" s="44"/>
      <c r="D613" s="44"/>
      <c r="E613" s="45"/>
      <c r="F613" s="46"/>
      <c r="G613" s="46"/>
      <c r="H613" s="47" t="s">
        <v>348</v>
      </c>
      <c r="I613" s="48"/>
      <c r="J613" s="45"/>
      <c r="K613" s="49"/>
      <c r="L613" s="50"/>
    </row>
    <row r="614" spans="1:12" ht="12.75">
      <c r="A614" s="91"/>
      <c r="B614" s="85" t="s">
        <v>146</v>
      </c>
      <c r="C614" s="32" t="s">
        <v>110</v>
      </c>
      <c r="D614" s="32" t="s">
        <v>111</v>
      </c>
      <c r="E614" s="33">
        <v>1</v>
      </c>
      <c r="F614" s="34">
        <v>0.0001</v>
      </c>
      <c r="G614" s="34">
        <v>0.0001</v>
      </c>
      <c r="H614" s="35">
        <f>G614/G615</f>
        <v>1</v>
      </c>
      <c r="I614" s="36">
        <f>F614/G614</f>
        <v>1</v>
      </c>
      <c r="J614" s="33">
        <f>E614*I614</f>
        <v>1</v>
      </c>
      <c r="K614" s="37">
        <f>G614*J614</f>
        <v>0.0001</v>
      </c>
      <c r="L614" s="87">
        <f>K615/G615</f>
        <v>1</v>
      </c>
    </row>
    <row r="615" spans="1:12" ht="12.75">
      <c r="A615" s="91"/>
      <c r="B615" s="85"/>
      <c r="C615" s="32"/>
      <c r="D615" s="32"/>
      <c r="E615" s="33"/>
      <c r="F615" s="38">
        <f>SUM(F614)</f>
        <v>0.0001</v>
      </c>
      <c r="G615" s="38">
        <f>SUM(G614)</f>
        <v>0.0001</v>
      </c>
      <c r="H615" s="39">
        <f>SUM(H614:H614)</f>
        <v>1</v>
      </c>
      <c r="I615" s="40"/>
      <c r="J615" s="41"/>
      <c r="K615" s="42">
        <f>SUM(K614:K614)</f>
        <v>0.0001</v>
      </c>
      <c r="L615" s="87"/>
    </row>
    <row r="616" spans="1:12" ht="12.75">
      <c r="A616" s="91"/>
      <c r="B616" s="43"/>
      <c r="C616" s="44"/>
      <c r="D616" s="44"/>
      <c r="E616" s="45"/>
      <c r="F616" s="46"/>
      <c r="G616" s="46"/>
      <c r="H616" s="47" t="s">
        <v>348</v>
      </c>
      <c r="I616" s="48"/>
      <c r="J616" s="45"/>
      <c r="K616" s="49"/>
      <c r="L616" s="50"/>
    </row>
    <row r="617" spans="1:12" ht="12.75">
      <c r="A617" s="91"/>
      <c r="B617" s="85" t="s">
        <v>349</v>
      </c>
      <c r="C617" s="32" t="s">
        <v>110</v>
      </c>
      <c r="D617" s="32" t="s">
        <v>111</v>
      </c>
      <c r="E617" s="33">
        <v>1</v>
      </c>
      <c r="F617" s="34">
        <v>0.0001</v>
      </c>
      <c r="G617" s="34">
        <v>0.0001</v>
      </c>
      <c r="H617" s="35">
        <f>G617/G618</f>
        <v>1</v>
      </c>
      <c r="I617" s="36">
        <f>F617/G617</f>
        <v>1</v>
      </c>
      <c r="J617" s="33">
        <f>E617*I617</f>
        <v>1</v>
      </c>
      <c r="K617" s="37">
        <f>G617*J617</f>
        <v>0.0001</v>
      </c>
      <c r="L617" s="87">
        <f>K618/G618</f>
        <v>1</v>
      </c>
    </row>
    <row r="618" spans="1:12" ht="12.75">
      <c r="A618" s="91"/>
      <c r="B618" s="85"/>
      <c r="C618" s="32"/>
      <c r="D618" s="32"/>
      <c r="E618" s="33"/>
      <c r="F618" s="38">
        <f>SUM(F617)</f>
        <v>0.0001</v>
      </c>
      <c r="G618" s="38">
        <f>SUM(G617)</f>
        <v>0.0001</v>
      </c>
      <c r="H618" s="39">
        <f>SUM(H617:H617)</f>
        <v>1</v>
      </c>
      <c r="I618" s="40"/>
      <c r="J618" s="41"/>
      <c r="K618" s="42">
        <f>SUM(K617:K617)</f>
        <v>0.0001</v>
      </c>
      <c r="L618" s="87"/>
    </row>
    <row r="619" spans="1:12" ht="12.75">
      <c r="A619" s="91"/>
      <c r="B619" s="43"/>
      <c r="C619" s="44"/>
      <c r="D619" s="44"/>
      <c r="E619" s="45"/>
      <c r="F619" s="46"/>
      <c r="G619" s="46"/>
      <c r="H619" s="47" t="s">
        <v>348</v>
      </c>
      <c r="I619" s="48"/>
      <c r="J619" s="45"/>
      <c r="K619" s="49"/>
      <c r="L619" s="50"/>
    </row>
    <row r="620" spans="1:12" ht="12.75">
      <c r="A620" s="91"/>
      <c r="B620" s="85" t="s">
        <v>350</v>
      </c>
      <c r="C620" s="32" t="str">
        <f>C617</f>
        <v>50 MG/1.25</v>
      </c>
      <c r="D620" s="32" t="str">
        <f>D617</f>
        <v>DROPS SUSP</v>
      </c>
      <c r="E620" s="33">
        <f>(E611*(F611/F620))+(E614*(F614/F620))+(E617*(F617/F620))</f>
        <v>0.9999999999999998</v>
      </c>
      <c r="F620" s="34">
        <f>F611+F614+F617</f>
        <v>3950.0002000000004</v>
      </c>
      <c r="G620" s="34">
        <f>G611+G614+G617</f>
        <v>1630.0002</v>
      </c>
      <c r="H620" s="35">
        <f>G620/G621</f>
        <v>1</v>
      </c>
      <c r="I620" s="36">
        <f>F620/G620</f>
        <v>2.423312708795987</v>
      </c>
      <c r="J620" s="33">
        <f>E620*I620</f>
        <v>2.4233127087959865</v>
      </c>
      <c r="K620" s="37">
        <f>G620*J620</f>
        <v>3950.0001999999995</v>
      </c>
      <c r="L620" s="87">
        <f>K621/G621</f>
        <v>2.4233127087959865</v>
      </c>
    </row>
    <row r="621" spans="1:12" ht="13.5" thickBot="1">
      <c r="A621" s="92"/>
      <c r="B621" s="88"/>
      <c r="C621" s="51"/>
      <c r="D621" s="51"/>
      <c r="E621" s="52"/>
      <c r="F621" s="53">
        <f>SUM(F620:F620)</f>
        <v>3950.0002000000004</v>
      </c>
      <c r="G621" s="53">
        <f>SUM(G620:G620)</f>
        <v>1630.0002</v>
      </c>
      <c r="H621" s="54">
        <f>SUM(H620:H620)</f>
        <v>1</v>
      </c>
      <c r="I621" s="55" t="s">
        <v>348</v>
      </c>
      <c r="J621" s="56"/>
      <c r="K621" s="57">
        <f>SUM(K620:K620)</f>
        <v>3950.0001999999995</v>
      </c>
      <c r="L621" s="89"/>
    </row>
    <row r="622" spans="1:12" ht="14.25" thickBot="1" thickTop="1">
      <c r="A622" s="58"/>
      <c r="B622" s="59"/>
      <c r="C622" s="59"/>
      <c r="D622" s="59"/>
      <c r="E622" s="60"/>
      <c r="F622" s="61"/>
      <c r="G622" s="62"/>
      <c r="H622" s="60"/>
      <c r="I622" s="60"/>
      <c r="J622" s="63"/>
      <c r="K622" s="64"/>
      <c r="L622" s="65"/>
    </row>
    <row r="623" spans="1:12" ht="13.5" thickTop="1">
      <c r="A623" s="90" t="s">
        <v>16</v>
      </c>
      <c r="B623" s="93" t="s">
        <v>4</v>
      </c>
      <c r="C623" s="26" t="s">
        <v>17</v>
      </c>
      <c r="D623" s="26" t="s">
        <v>15</v>
      </c>
      <c r="E623" s="27">
        <v>1</v>
      </c>
      <c r="F623" s="28">
        <v>346110</v>
      </c>
      <c r="G623" s="28">
        <f>F623/I623</f>
        <v>106528.67042652983</v>
      </c>
      <c r="H623" s="29">
        <f>G623/G625</f>
        <v>0.5225494806463221</v>
      </c>
      <c r="I623" s="30">
        <f>(F627+F631)/(G627+G631)</f>
        <v>3.2489845091862235</v>
      </c>
      <c r="J623" s="27">
        <f>E623*I623</f>
        <v>3.2489845091862235</v>
      </c>
      <c r="K623" s="31">
        <f>G623*J623</f>
        <v>346110</v>
      </c>
      <c r="L623" s="86">
        <f>K625/G625</f>
        <v>3.0594763645914558</v>
      </c>
    </row>
    <row r="624" spans="1:12" ht="12.75">
      <c r="A624" s="91"/>
      <c r="B624" s="94"/>
      <c r="C624" s="32" t="s">
        <v>19</v>
      </c>
      <c r="D624" s="32" t="s">
        <v>15</v>
      </c>
      <c r="E624" s="33">
        <v>1</v>
      </c>
      <c r="F624" s="34">
        <v>277605</v>
      </c>
      <c r="G624" s="34">
        <f>F624/I624</f>
        <v>97334.64658369559</v>
      </c>
      <c r="H624" s="35">
        <f>G624/G625</f>
        <v>0.47745051935367777</v>
      </c>
      <c r="I624" s="36">
        <f>(F628+F632)/(G628+G632)</f>
        <v>2.852067683435769</v>
      </c>
      <c r="J624" s="33">
        <f>E624*I624</f>
        <v>2.852067683435769</v>
      </c>
      <c r="K624" s="37">
        <f>G624*J624</f>
        <v>277605</v>
      </c>
      <c r="L624" s="87"/>
    </row>
    <row r="625" spans="1:12" ht="12.75">
      <c r="A625" s="91"/>
      <c r="B625" s="94"/>
      <c r="C625" s="32"/>
      <c r="D625" s="32"/>
      <c r="E625" s="33"/>
      <c r="F625" s="38">
        <f>SUM(F623:F624)</f>
        <v>623715</v>
      </c>
      <c r="G625" s="38">
        <f>SUM(G623:G624)</f>
        <v>203863.31701022544</v>
      </c>
      <c r="H625" s="39">
        <f>SUM(H623:H624)</f>
        <v>0.9999999999999999</v>
      </c>
      <c r="I625" s="40"/>
      <c r="J625" s="41"/>
      <c r="K625" s="42">
        <f>SUM(K623:K624)</f>
        <v>623715</v>
      </c>
      <c r="L625" s="87"/>
    </row>
    <row r="626" spans="1:12" ht="12.75">
      <c r="A626" s="91"/>
      <c r="B626" s="43"/>
      <c r="C626" s="44"/>
      <c r="D626" s="44"/>
      <c r="E626" s="45"/>
      <c r="F626" s="46"/>
      <c r="G626" s="46"/>
      <c r="H626" s="47" t="s">
        <v>348</v>
      </c>
      <c r="I626" s="48"/>
      <c r="J626" s="45"/>
      <c r="K626" s="49"/>
      <c r="L626" s="50"/>
    </row>
    <row r="627" spans="1:12" ht="12.75">
      <c r="A627" s="91"/>
      <c r="B627" s="94" t="s">
        <v>146</v>
      </c>
      <c r="C627" s="32" t="s">
        <v>17</v>
      </c>
      <c r="D627" s="32" t="s">
        <v>15</v>
      </c>
      <c r="E627" s="33">
        <v>1</v>
      </c>
      <c r="F627" s="34">
        <v>204933</v>
      </c>
      <c r="G627" s="34">
        <v>65289</v>
      </c>
      <c r="H627" s="35">
        <f>G627/G629</f>
        <v>0.38641919045448897</v>
      </c>
      <c r="I627" s="36">
        <f>F627/G627</f>
        <v>3.1388595322336075</v>
      </c>
      <c r="J627" s="33">
        <f>E627*I627</f>
        <v>3.1388595322336075</v>
      </c>
      <c r="K627" s="37">
        <f>G627*J627</f>
        <v>204933</v>
      </c>
      <c r="L627" s="87">
        <f>K629/G629</f>
        <v>2.9740587953290443</v>
      </c>
    </row>
    <row r="628" spans="1:12" ht="12.75">
      <c r="A628" s="91"/>
      <c r="B628" s="94"/>
      <c r="C628" s="32" t="s">
        <v>19</v>
      </c>
      <c r="D628" s="32" t="s">
        <v>15</v>
      </c>
      <c r="E628" s="33">
        <v>1</v>
      </c>
      <c r="F628" s="34">
        <v>297561</v>
      </c>
      <c r="G628" s="34">
        <v>103670</v>
      </c>
      <c r="H628" s="35">
        <f>G628/G629</f>
        <v>0.6135808095455111</v>
      </c>
      <c r="I628" s="36">
        <f>F628/G628</f>
        <v>2.870271052377737</v>
      </c>
      <c r="J628" s="33">
        <f>E628*I628</f>
        <v>2.870271052377737</v>
      </c>
      <c r="K628" s="37">
        <f>G628*J628</f>
        <v>297561</v>
      </c>
      <c r="L628" s="87"/>
    </row>
    <row r="629" spans="1:12" ht="12.75">
      <c r="A629" s="91"/>
      <c r="B629" s="94"/>
      <c r="C629" s="32"/>
      <c r="D629" s="32"/>
      <c r="E629" s="33"/>
      <c r="F629" s="38">
        <f>SUM(F627:F628)</f>
        <v>502494</v>
      </c>
      <c r="G629" s="38">
        <f>SUM(G627:G628)</f>
        <v>168959</v>
      </c>
      <c r="H629" s="39">
        <f>SUM(H627:H628)</f>
        <v>1</v>
      </c>
      <c r="I629" s="40"/>
      <c r="J629" s="41"/>
      <c r="K629" s="42">
        <f>SUM(K627:K628)</f>
        <v>502494</v>
      </c>
      <c r="L629" s="87"/>
    </row>
    <row r="630" spans="1:12" ht="12.75">
      <c r="A630" s="91"/>
      <c r="B630" s="43"/>
      <c r="C630" s="44"/>
      <c r="D630" s="44"/>
      <c r="E630" s="45"/>
      <c r="F630" s="46"/>
      <c r="G630" s="46"/>
      <c r="H630" s="47" t="s">
        <v>348</v>
      </c>
      <c r="I630" s="48"/>
      <c r="J630" s="45"/>
      <c r="K630" s="49"/>
      <c r="L630" s="50"/>
    </row>
    <row r="631" spans="1:12" ht="12.75">
      <c r="A631" s="91"/>
      <c r="B631" s="94" t="s">
        <v>349</v>
      </c>
      <c r="C631" s="32" t="s">
        <v>17</v>
      </c>
      <c r="D631" s="32" t="s">
        <v>15</v>
      </c>
      <c r="E631" s="33">
        <v>1</v>
      </c>
      <c r="F631" s="34">
        <v>194195</v>
      </c>
      <c r="G631" s="34">
        <v>57558</v>
      </c>
      <c r="H631" s="35">
        <f>G631/G633</f>
        <v>0.37973781610181234</v>
      </c>
      <c r="I631" s="36">
        <f>F631/G631</f>
        <v>3.3739011084471318</v>
      </c>
      <c r="J631" s="33">
        <f>E631*I631</f>
        <v>3.3739011084471318</v>
      </c>
      <c r="K631" s="37">
        <f>G631*J631</f>
        <v>194195</v>
      </c>
      <c r="L631" s="87">
        <f>K633/G633</f>
        <v>3.037777176673946</v>
      </c>
    </row>
    <row r="632" spans="1:12" ht="12.75">
      <c r="A632" s="91"/>
      <c r="B632" s="94"/>
      <c r="C632" s="32" t="s">
        <v>19</v>
      </c>
      <c r="D632" s="32" t="s">
        <v>15</v>
      </c>
      <c r="E632" s="33">
        <v>1</v>
      </c>
      <c r="F632" s="34">
        <v>266250</v>
      </c>
      <c r="G632" s="34">
        <v>94015</v>
      </c>
      <c r="H632" s="35">
        <f>G632/G633</f>
        <v>0.6202621838981877</v>
      </c>
      <c r="I632" s="36">
        <f>F632/G632</f>
        <v>2.8319948944317397</v>
      </c>
      <c r="J632" s="33">
        <f>E632*I632</f>
        <v>2.8319948944317397</v>
      </c>
      <c r="K632" s="37">
        <f>G632*J632</f>
        <v>266250</v>
      </c>
      <c r="L632" s="87"/>
    </row>
    <row r="633" spans="1:12" ht="12.75">
      <c r="A633" s="91"/>
      <c r="B633" s="94"/>
      <c r="C633" s="32"/>
      <c r="D633" s="32"/>
      <c r="E633" s="33"/>
      <c r="F633" s="38">
        <f>SUM(F631:F632)</f>
        <v>460445</v>
      </c>
      <c r="G633" s="38">
        <f>SUM(G631:G632)</f>
        <v>151573</v>
      </c>
      <c r="H633" s="39">
        <f>SUM(H631:H632)</f>
        <v>1</v>
      </c>
      <c r="I633" s="40"/>
      <c r="J633" s="41"/>
      <c r="K633" s="42">
        <f>SUM(K631:K632)</f>
        <v>460445</v>
      </c>
      <c r="L633" s="87"/>
    </row>
    <row r="634" spans="1:12" ht="12.75">
      <c r="A634" s="91"/>
      <c r="B634" s="43"/>
      <c r="C634" s="44"/>
      <c r="D634" s="44"/>
      <c r="E634" s="45"/>
      <c r="F634" s="46"/>
      <c r="G634" s="46"/>
      <c r="H634" s="47" t="s">
        <v>348</v>
      </c>
      <c r="I634" s="48"/>
      <c r="J634" s="45"/>
      <c r="K634" s="49"/>
      <c r="L634" s="50"/>
    </row>
    <row r="635" spans="1:12" ht="12.75">
      <c r="A635" s="91"/>
      <c r="B635" s="94" t="s">
        <v>350</v>
      </c>
      <c r="C635" s="32" t="str">
        <f>C631</f>
        <v>500 MG    </v>
      </c>
      <c r="D635" s="32" t="str">
        <f>D631</f>
        <v>TABLET    </v>
      </c>
      <c r="E635" s="33">
        <f>(E623*(F623/F635))+(E627*(F627/F635))+(E631*(F631/F635))</f>
        <v>1</v>
      </c>
      <c r="F635" s="34">
        <f>F623+F627+F631</f>
        <v>745238</v>
      </c>
      <c r="G635" s="34">
        <f>G623+G627+G631</f>
        <v>229375.67042652983</v>
      </c>
      <c r="H635" s="35">
        <f>G635/G637</f>
        <v>0.43740983755210977</v>
      </c>
      <c r="I635" s="36">
        <f>F635/G635</f>
        <v>3.2489845091862235</v>
      </c>
      <c r="J635" s="33">
        <f>E635*I635</f>
        <v>3.2489845091862235</v>
      </c>
      <c r="K635" s="37">
        <f>G635*J635</f>
        <v>745238</v>
      </c>
      <c r="L635" s="87">
        <f>K637/G637</f>
        <v>3.0256830077089742</v>
      </c>
    </row>
    <row r="636" spans="1:12" ht="12.75">
      <c r="A636" s="91"/>
      <c r="B636" s="94"/>
      <c r="C636" s="32" t="str">
        <f>C632</f>
        <v>750 MG    </v>
      </c>
      <c r="D636" s="32" t="str">
        <f>D632</f>
        <v>TABLET    </v>
      </c>
      <c r="E636" s="33">
        <f>(E624*(F624/F636))+(E628*(F628/F636))+(E632*(F632/F636))</f>
        <v>1</v>
      </c>
      <c r="F636" s="34">
        <f>F624+F628+F632</f>
        <v>841416</v>
      </c>
      <c r="G636" s="34">
        <f>G624+G628+G632</f>
        <v>295019.6465836956</v>
      </c>
      <c r="H636" s="35">
        <f>G636/G637</f>
        <v>0.5625901624478902</v>
      </c>
      <c r="I636" s="36">
        <f>F636/G636</f>
        <v>2.8520676834357688</v>
      </c>
      <c r="J636" s="33">
        <f>E636*I636</f>
        <v>2.8520676834357688</v>
      </c>
      <c r="K636" s="37">
        <f>G636*J636</f>
        <v>841415.9999999999</v>
      </c>
      <c r="L636" s="87"/>
    </row>
    <row r="637" spans="1:12" ht="13.5" thickBot="1">
      <c r="A637" s="92"/>
      <c r="B637" s="95"/>
      <c r="C637" s="51"/>
      <c r="D637" s="51"/>
      <c r="E637" s="52"/>
      <c r="F637" s="53">
        <f>SUM(F635:F636)</f>
        <v>1586654</v>
      </c>
      <c r="G637" s="53">
        <f>SUM(G635:G636)</f>
        <v>524395.3170102255</v>
      </c>
      <c r="H637" s="54">
        <f>SUM(H635:H636)</f>
        <v>1</v>
      </c>
      <c r="I637" s="55" t="s">
        <v>348</v>
      </c>
      <c r="J637" s="56"/>
      <c r="K637" s="57">
        <f>SUM(K635:K636)</f>
        <v>1586654</v>
      </c>
      <c r="L637" s="89"/>
    </row>
    <row r="638" spans="1:12" ht="14.25" thickBot="1" thickTop="1">
      <c r="A638" s="66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5"/>
    </row>
    <row r="639" spans="1:12" ht="13.5" thickTop="1">
      <c r="A639" s="90" t="s">
        <v>48</v>
      </c>
      <c r="B639" s="84" t="s">
        <v>4</v>
      </c>
      <c r="C639" s="26" t="s">
        <v>104</v>
      </c>
      <c r="D639" s="26" t="s">
        <v>15</v>
      </c>
      <c r="E639" s="27">
        <v>1</v>
      </c>
      <c r="F639" s="28">
        <v>7848</v>
      </c>
      <c r="G639" s="28">
        <v>7645</v>
      </c>
      <c r="H639" s="29">
        <f>G639/G642</f>
        <v>0.017212127060412797</v>
      </c>
      <c r="I639" s="30">
        <f>F639/G639</f>
        <v>1.0265533028122955</v>
      </c>
      <c r="J639" s="27">
        <f>I639*E639</f>
        <v>1.0265533028122955</v>
      </c>
      <c r="K639" s="31">
        <f>J639*G639</f>
        <v>7847.999999999999</v>
      </c>
      <c r="L639" s="86">
        <f>K642/G642</f>
        <v>2.06031975191601</v>
      </c>
    </row>
    <row r="640" spans="1:12" ht="12.75">
      <c r="A640" s="91"/>
      <c r="B640" s="85"/>
      <c r="C640" s="32" t="s">
        <v>49</v>
      </c>
      <c r="D640" s="32" t="s">
        <v>15</v>
      </c>
      <c r="E640" s="33">
        <v>1</v>
      </c>
      <c r="F640" s="34">
        <v>142280</v>
      </c>
      <c r="G640" s="34">
        <f>F640/I640</f>
        <v>58318.96425246866</v>
      </c>
      <c r="H640" s="35">
        <f>G640/G642</f>
        <v>0.13130064391696042</v>
      </c>
      <c r="I640" s="36">
        <f>(F645+F650)/(G645+G650)</f>
        <v>2.4396866752306434</v>
      </c>
      <c r="J640" s="33">
        <f>I640*E640</f>
        <v>2.4396866752306434</v>
      </c>
      <c r="K640" s="37">
        <f>J640*G640</f>
        <v>142280</v>
      </c>
      <c r="L640" s="87"/>
    </row>
    <row r="641" spans="1:12" ht="12.75">
      <c r="A641" s="91"/>
      <c r="B641" s="85"/>
      <c r="C641" s="32" t="s">
        <v>51</v>
      </c>
      <c r="D641" s="32" t="s">
        <v>15</v>
      </c>
      <c r="E641" s="33">
        <v>1</v>
      </c>
      <c r="F641" s="34">
        <v>764991</v>
      </c>
      <c r="G641" s="34">
        <f>F641/I641</f>
        <v>378199.6172251044</v>
      </c>
      <c r="H641" s="35">
        <f>G641/G642</f>
        <v>0.8514872290226267</v>
      </c>
      <c r="I641" s="36">
        <f>(F646+F651)/(G646+G651)</f>
        <v>2.0227175416327228</v>
      </c>
      <c r="J641" s="33">
        <f>I641*E641</f>
        <v>2.0227175416327228</v>
      </c>
      <c r="K641" s="37">
        <f>J641*G641</f>
        <v>764991</v>
      </c>
      <c r="L641" s="87"/>
    </row>
    <row r="642" spans="1:12" ht="12.75">
      <c r="A642" s="91"/>
      <c r="B642" s="85"/>
      <c r="C642" s="32"/>
      <c r="D642" s="32"/>
      <c r="E642" s="33"/>
      <c r="F642" s="38">
        <f>SUM(F639:F641)</f>
        <v>915119</v>
      </c>
      <c r="G642" s="38">
        <f>SUM(G639:G641)</f>
        <v>444163.5814775731</v>
      </c>
      <c r="H642" s="39">
        <f>SUM(H639:H641)</f>
        <v>1</v>
      </c>
      <c r="I642" s="40"/>
      <c r="J642" s="41"/>
      <c r="K642" s="42">
        <f>SUM(K639:K641)</f>
        <v>915119</v>
      </c>
      <c r="L642" s="87"/>
    </row>
    <row r="643" spans="1:12" ht="12.75">
      <c r="A643" s="91"/>
      <c r="B643" s="43"/>
      <c r="C643" s="44"/>
      <c r="D643" s="44"/>
      <c r="E643" s="45"/>
      <c r="F643" s="46"/>
      <c r="G643" s="46"/>
      <c r="H643" s="47" t="s">
        <v>348</v>
      </c>
      <c r="I643" s="48"/>
      <c r="J643" s="45"/>
      <c r="K643" s="49"/>
      <c r="L643" s="50"/>
    </row>
    <row r="644" spans="1:12" ht="12.75">
      <c r="A644" s="91"/>
      <c r="B644" s="85" t="s">
        <v>146</v>
      </c>
      <c r="C644" s="32" t="s">
        <v>104</v>
      </c>
      <c r="D644" s="32" t="s">
        <v>15</v>
      </c>
      <c r="E644" s="33">
        <v>1</v>
      </c>
      <c r="F644" s="34">
        <v>0.0001</v>
      </c>
      <c r="G644" s="34">
        <v>0.0001</v>
      </c>
      <c r="H644" s="35">
        <f>G644/G647</f>
        <v>2.2347217654671303E-10</v>
      </c>
      <c r="I644" s="36">
        <f>F644/G644</f>
        <v>1</v>
      </c>
      <c r="J644" s="33">
        <f>I644*E644</f>
        <v>1</v>
      </c>
      <c r="K644" s="37">
        <f>G644*J644</f>
        <v>0.0001</v>
      </c>
      <c r="L644" s="87">
        <f>K647/G647</f>
        <v>2.0654463094541144</v>
      </c>
    </row>
    <row r="645" spans="1:12" ht="12.75">
      <c r="A645" s="91"/>
      <c r="B645" s="85"/>
      <c r="C645" s="32" t="s">
        <v>49</v>
      </c>
      <c r="D645" s="32" t="s">
        <v>15</v>
      </c>
      <c r="E645" s="33">
        <v>1</v>
      </c>
      <c r="F645" s="34">
        <v>48453.111000000004</v>
      </c>
      <c r="G645" s="34">
        <v>18972</v>
      </c>
      <c r="H645" s="35">
        <f>G645/G647</f>
        <v>0.0423971413344424</v>
      </c>
      <c r="I645" s="36">
        <f>F645/G645</f>
        <v>2.553927419354839</v>
      </c>
      <c r="J645" s="33">
        <f>I645*E645</f>
        <v>2.553927419354839</v>
      </c>
      <c r="K645" s="37">
        <f>G645*J645</f>
        <v>48453.111000000004</v>
      </c>
      <c r="L645" s="87"/>
    </row>
    <row r="646" spans="1:12" ht="12.75">
      <c r="A646" s="91"/>
      <c r="B646" s="85"/>
      <c r="C646" s="32" t="s">
        <v>51</v>
      </c>
      <c r="D646" s="32" t="s">
        <v>15</v>
      </c>
      <c r="E646" s="33">
        <v>1</v>
      </c>
      <c r="F646" s="34">
        <v>875799</v>
      </c>
      <c r="G646" s="34">
        <v>428511</v>
      </c>
      <c r="H646" s="35">
        <f>G646/G647</f>
        <v>0.9576028584420854</v>
      </c>
      <c r="I646" s="36">
        <f>F646/G646</f>
        <v>2.0438191785041693</v>
      </c>
      <c r="J646" s="33">
        <f>I646*E646</f>
        <v>2.0438191785041693</v>
      </c>
      <c r="K646" s="37">
        <f>G646*J646</f>
        <v>875799.0000000001</v>
      </c>
      <c r="L646" s="87"/>
    </row>
    <row r="647" spans="1:12" ht="12.75">
      <c r="A647" s="91"/>
      <c r="B647" s="85"/>
      <c r="C647" s="32"/>
      <c r="D647" s="32"/>
      <c r="E647" s="33"/>
      <c r="F647" s="38">
        <f>SUM(F644:F646)</f>
        <v>924252.1111</v>
      </c>
      <c r="G647" s="38">
        <f>SUM(G644:G646)</f>
        <v>447483.0001</v>
      </c>
      <c r="H647" s="39">
        <f>SUM(H644:H646)</f>
        <v>1</v>
      </c>
      <c r="I647" s="40"/>
      <c r="J647" s="41"/>
      <c r="K647" s="42">
        <f>SUM(K644:K646)</f>
        <v>924252.1111000001</v>
      </c>
      <c r="L647" s="87"/>
    </row>
    <row r="648" spans="1:12" ht="12.75">
      <c r="A648" s="91"/>
      <c r="B648" s="43"/>
      <c r="C648" s="44"/>
      <c r="D648" s="44"/>
      <c r="E648" s="45"/>
      <c r="F648" s="46"/>
      <c r="G648" s="46"/>
      <c r="H648" s="47" t="s">
        <v>348</v>
      </c>
      <c r="I648" s="48"/>
      <c r="J648" s="45"/>
      <c r="K648" s="49"/>
      <c r="L648" s="50"/>
    </row>
    <row r="649" spans="1:12" ht="12.75">
      <c r="A649" s="91"/>
      <c r="B649" s="85" t="s">
        <v>349</v>
      </c>
      <c r="C649" s="32" t="s">
        <v>104</v>
      </c>
      <c r="D649" s="32" t="s">
        <v>15</v>
      </c>
      <c r="E649" s="33">
        <v>1</v>
      </c>
      <c r="F649" s="34">
        <v>0.0001</v>
      </c>
      <c r="G649" s="34">
        <v>0.0001</v>
      </c>
      <c r="H649" s="35">
        <f>G649/G652</f>
        <v>9.430759355850127E-10</v>
      </c>
      <c r="I649" s="36">
        <f>F649/G649</f>
        <v>1</v>
      </c>
      <c r="J649" s="33">
        <f>I649*E649</f>
        <v>1</v>
      </c>
      <c r="K649" s="37">
        <f>G649*J649</f>
        <v>0.0001</v>
      </c>
      <c r="L649" s="87">
        <f>K652/G652</f>
        <v>1.9434154429218233</v>
      </c>
    </row>
    <row r="650" spans="1:12" ht="12.75">
      <c r="A650" s="91"/>
      <c r="B650" s="85"/>
      <c r="C650" s="32" t="s">
        <v>49</v>
      </c>
      <c r="D650" s="32" t="s">
        <v>15</v>
      </c>
      <c r="E650" s="33">
        <v>1</v>
      </c>
      <c r="F650" s="34">
        <v>14220</v>
      </c>
      <c r="G650" s="34">
        <v>6717</v>
      </c>
      <c r="H650" s="35">
        <f>G650/G652</f>
        <v>0.0633464105932453</v>
      </c>
      <c r="I650" s="36">
        <f>F650/G650</f>
        <v>2.1170165252344795</v>
      </c>
      <c r="J650" s="33">
        <f>I650*E650</f>
        <v>2.1170165252344795</v>
      </c>
      <c r="K650" s="37">
        <f>G650*J650</f>
        <v>14219.999999999998</v>
      </c>
      <c r="L650" s="87"/>
    </row>
    <row r="651" spans="1:12" ht="12.75">
      <c r="A651" s="91"/>
      <c r="B651" s="85"/>
      <c r="C651" s="32" t="s">
        <v>51</v>
      </c>
      <c r="D651" s="32" t="s">
        <v>15</v>
      </c>
      <c r="E651" s="33">
        <v>1</v>
      </c>
      <c r="F651" s="34">
        <v>191852</v>
      </c>
      <c r="G651" s="34">
        <v>99319</v>
      </c>
      <c r="H651" s="35">
        <f>G651/G652</f>
        <v>0.9366535884636787</v>
      </c>
      <c r="I651" s="36">
        <f>F651/G651</f>
        <v>1.9316747047392744</v>
      </c>
      <c r="J651" s="33">
        <f>I651*E651</f>
        <v>1.9316747047392744</v>
      </c>
      <c r="K651" s="37">
        <f>G651*J651</f>
        <v>191852</v>
      </c>
      <c r="L651" s="87"/>
    </row>
    <row r="652" spans="1:12" ht="12.75">
      <c r="A652" s="91"/>
      <c r="B652" s="85"/>
      <c r="C652" s="32"/>
      <c r="D652" s="32"/>
      <c r="E652" s="33"/>
      <c r="F652" s="38">
        <f>SUM(F649:F651)</f>
        <v>206072.0001</v>
      </c>
      <c r="G652" s="38">
        <f>SUM(G649:G651)</f>
        <v>106036.0001</v>
      </c>
      <c r="H652" s="39">
        <f>SUM(H649:H651)</f>
        <v>1</v>
      </c>
      <c r="I652" s="40"/>
      <c r="J652" s="41"/>
      <c r="K652" s="42">
        <f>SUM(K649:K651)</f>
        <v>206072.0001</v>
      </c>
      <c r="L652" s="87"/>
    </row>
    <row r="653" spans="1:12" ht="12.75">
      <c r="A653" s="91"/>
      <c r="B653" s="43"/>
      <c r="C653" s="44"/>
      <c r="D653" s="44"/>
      <c r="E653" s="45"/>
      <c r="F653" s="46"/>
      <c r="G653" s="46"/>
      <c r="H653" s="47" t="s">
        <v>348</v>
      </c>
      <c r="I653" s="48"/>
      <c r="J653" s="45"/>
      <c r="K653" s="49"/>
      <c r="L653" s="50"/>
    </row>
    <row r="654" spans="1:12" ht="12.75">
      <c r="A654" s="91"/>
      <c r="B654" s="85" t="s">
        <v>350</v>
      </c>
      <c r="C654" s="32" t="str">
        <f aca="true" t="shared" si="12" ref="C654:D656">C649</f>
        <v>220 MG    </v>
      </c>
      <c r="D654" s="32" t="str">
        <f t="shared" si="12"/>
        <v>TABLET    </v>
      </c>
      <c r="E654" s="33">
        <f>(E639*(F639/F654))+(E644*(F644/F654))+(E649*(F649/F654))</f>
        <v>1</v>
      </c>
      <c r="F654" s="34">
        <f aca="true" t="shared" si="13" ref="F654:G656">F639+F644+F649</f>
        <v>7848.0002</v>
      </c>
      <c r="G654" s="34">
        <f t="shared" si="13"/>
        <v>7645.0002</v>
      </c>
      <c r="H654" s="35">
        <f>G654/G657</f>
        <v>0.007662758015826199</v>
      </c>
      <c r="I654" s="36">
        <f>F654/G654</f>
        <v>1.0265533021176376</v>
      </c>
      <c r="J654" s="33">
        <f>I654*E654</f>
        <v>1.0265533021176376</v>
      </c>
      <c r="K654" s="37">
        <f>G654*J654</f>
        <v>7848.0002</v>
      </c>
      <c r="L654" s="87">
        <f>K657/G657</f>
        <v>2.0501942689634305</v>
      </c>
    </row>
    <row r="655" spans="1:12" ht="12.75">
      <c r="A655" s="91"/>
      <c r="B655" s="85"/>
      <c r="C655" s="32" t="str">
        <f t="shared" si="12"/>
        <v>275 MG    </v>
      </c>
      <c r="D655" s="32" t="str">
        <f t="shared" si="12"/>
        <v>TABLET    </v>
      </c>
      <c r="E655" s="33">
        <f>(E640*(F640/F655))+(E645*(F645/F655))+(E650*(F650/F655))</f>
        <v>1</v>
      </c>
      <c r="F655" s="34">
        <f t="shared" si="13"/>
        <v>204953.111</v>
      </c>
      <c r="G655" s="34">
        <f t="shared" si="13"/>
        <v>84007.96425246866</v>
      </c>
      <c r="H655" s="35">
        <f>G655/G657</f>
        <v>0.08420309805470574</v>
      </c>
      <c r="I655" s="36">
        <f>F655/G655</f>
        <v>2.4396866752306434</v>
      </c>
      <c r="J655" s="33">
        <f>I655*E655</f>
        <v>2.4396866752306434</v>
      </c>
      <c r="K655" s="37">
        <f>G655*J655</f>
        <v>204953.11100000003</v>
      </c>
      <c r="L655" s="87"/>
    </row>
    <row r="656" spans="1:12" ht="12.75">
      <c r="A656" s="91"/>
      <c r="B656" s="85"/>
      <c r="C656" s="32" t="str">
        <f t="shared" si="12"/>
        <v>550 MG    </v>
      </c>
      <c r="D656" s="32" t="str">
        <f t="shared" si="12"/>
        <v>TABLET    </v>
      </c>
      <c r="E656" s="33">
        <f>(E641*(F641/F656))+(E646*(F646/F656))+(E651*(F651/F656))</f>
        <v>1</v>
      </c>
      <c r="F656" s="34">
        <f t="shared" si="13"/>
        <v>1832642</v>
      </c>
      <c r="G656" s="34">
        <f t="shared" si="13"/>
        <v>906029.6172251045</v>
      </c>
      <c r="H656" s="35">
        <f>G656/G657</f>
        <v>0.908134143929468</v>
      </c>
      <c r="I656" s="36">
        <f>F656/G656</f>
        <v>2.0227175416327228</v>
      </c>
      <c r="J656" s="33">
        <f>I656*E656</f>
        <v>2.0227175416327228</v>
      </c>
      <c r="K656" s="37">
        <f>G656*J656</f>
        <v>1832642.0000000002</v>
      </c>
      <c r="L656" s="87"/>
    </row>
    <row r="657" spans="1:12" ht="13.5" thickBot="1">
      <c r="A657" s="92"/>
      <c r="B657" s="88"/>
      <c r="C657" s="51"/>
      <c r="D657" s="51"/>
      <c r="E657" s="52"/>
      <c r="F657" s="53">
        <f>SUM(F654:F656)</f>
        <v>2045443.1112</v>
      </c>
      <c r="G657" s="53">
        <f>SUM(G654:G656)</f>
        <v>997682.5816775732</v>
      </c>
      <c r="H657" s="54">
        <f>SUM(H654:H656)</f>
        <v>1</v>
      </c>
      <c r="I657" s="55"/>
      <c r="J657" s="56"/>
      <c r="K657" s="57">
        <f>SUM(K654:K656)</f>
        <v>2045443.1112000002</v>
      </c>
      <c r="L657" s="89"/>
    </row>
    <row r="658" spans="1:12" ht="14.25" thickBot="1" thickTop="1">
      <c r="A658" s="58"/>
      <c r="B658" s="59"/>
      <c r="C658" s="59"/>
      <c r="D658" s="59"/>
      <c r="E658" s="60"/>
      <c r="F658" s="61"/>
      <c r="G658" s="62"/>
      <c r="H658" s="60"/>
      <c r="I658" s="60"/>
      <c r="J658" s="63"/>
      <c r="K658" s="64"/>
      <c r="L658" s="65"/>
    </row>
    <row r="659" spans="1:12" ht="13.5" thickTop="1">
      <c r="A659" s="90" t="s">
        <v>48</v>
      </c>
      <c r="B659" s="84" t="s">
        <v>4</v>
      </c>
      <c r="C659" s="26" t="s">
        <v>57</v>
      </c>
      <c r="D659" s="26" t="s">
        <v>123</v>
      </c>
      <c r="E659" s="27">
        <v>1</v>
      </c>
      <c r="F659" s="28">
        <v>1797</v>
      </c>
      <c r="G659" s="28">
        <f>F659/I659</f>
        <v>1031.485100424177</v>
      </c>
      <c r="H659" s="29">
        <f>G659/G662</f>
        <v>0.09804223335161026</v>
      </c>
      <c r="I659" s="30">
        <f>(F664+F669)/(G664+G669)</f>
        <v>1.7421482862535007</v>
      </c>
      <c r="J659" s="27">
        <f>I659*E659</f>
        <v>1.7421482862535007</v>
      </c>
      <c r="K659" s="31">
        <f>J659*G659</f>
        <v>1797.0000000000002</v>
      </c>
      <c r="L659" s="86">
        <f>K662/G662</f>
        <v>1.635898451194936</v>
      </c>
    </row>
    <row r="660" spans="1:12" ht="12.75">
      <c r="A660" s="91"/>
      <c r="B660" s="85"/>
      <c r="C660" s="32" t="s">
        <v>17</v>
      </c>
      <c r="D660" s="32" t="s">
        <v>123</v>
      </c>
      <c r="E660" s="33">
        <v>1</v>
      </c>
      <c r="F660" s="34">
        <v>13944</v>
      </c>
      <c r="G660" s="34">
        <f>F660/I660</f>
        <v>8173.535691366894</v>
      </c>
      <c r="H660" s="35">
        <f>G660/G662</f>
        <v>0.7768911962287858</v>
      </c>
      <c r="I660" s="36">
        <f>(F665+F670)/(G665+G670)</f>
        <v>1.7059936515268446</v>
      </c>
      <c r="J660" s="33">
        <f>I660*E660</f>
        <v>1.7059936515268446</v>
      </c>
      <c r="K660" s="37">
        <f>J660*G660</f>
        <v>13944</v>
      </c>
      <c r="L660" s="87"/>
    </row>
    <row r="661" spans="1:12" ht="12.75">
      <c r="A661" s="91"/>
      <c r="B661" s="85"/>
      <c r="C661" s="32" t="s">
        <v>19</v>
      </c>
      <c r="D661" s="32" t="s">
        <v>123</v>
      </c>
      <c r="E661" s="33">
        <v>1</v>
      </c>
      <c r="F661" s="34">
        <v>1470</v>
      </c>
      <c r="G661" s="34">
        <f>F661/I661</f>
        <v>1315.8033996055838</v>
      </c>
      <c r="H661" s="35">
        <f>G661/G662</f>
        <v>0.1250665704196041</v>
      </c>
      <c r="I661" s="36">
        <f>(F666+F671)/(G666+G671)</f>
        <v>1.1171881760152294</v>
      </c>
      <c r="J661" s="33">
        <f>I661*E661</f>
        <v>1.1171881760152294</v>
      </c>
      <c r="K661" s="37">
        <f>J661*G661</f>
        <v>1470</v>
      </c>
      <c r="L661" s="87"/>
    </row>
    <row r="662" spans="1:12" ht="12.75">
      <c r="A662" s="91"/>
      <c r="B662" s="85"/>
      <c r="C662" s="32"/>
      <c r="D662" s="32"/>
      <c r="E662" s="33"/>
      <c r="F662" s="38">
        <f>SUM(F659:F661)</f>
        <v>17211</v>
      </c>
      <c r="G662" s="38">
        <f>SUM(G659:G661)</f>
        <v>10520.824191396654</v>
      </c>
      <c r="H662" s="39">
        <f>SUM(H659:H661)</f>
        <v>1</v>
      </c>
      <c r="I662" s="40"/>
      <c r="J662" s="41"/>
      <c r="K662" s="42">
        <f>SUM(K659:K661)</f>
        <v>17211</v>
      </c>
      <c r="L662" s="87"/>
    </row>
    <row r="663" spans="1:12" ht="12.75">
      <c r="A663" s="91"/>
      <c r="B663" s="43"/>
      <c r="C663" s="44"/>
      <c r="D663" s="44"/>
      <c r="E663" s="45"/>
      <c r="F663" s="46"/>
      <c r="G663" s="46"/>
      <c r="H663" s="47" t="s">
        <v>348</v>
      </c>
      <c r="I663" s="48"/>
      <c r="J663" s="45"/>
      <c r="K663" s="49"/>
      <c r="L663" s="50"/>
    </row>
    <row r="664" spans="1:12" ht="12.75">
      <c r="A664" s="91"/>
      <c r="B664" s="85" t="s">
        <v>146</v>
      </c>
      <c r="C664" s="32" t="s">
        <v>57</v>
      </c>
      <c r="D664" s="32" t="s">
        <v>123</v>
      </c>
      <c r="E664" s="33">
        <v>1</v>
      </c>
      <c r="F664" s="34">
        <v>77446.111</v>
      </c>
      <c r="G664" s="34">
        <v>43144</v>
      </c>
      <c r="H664" s="35">
        <f>G664/G667</f>
        <v>0.1491751867974566</v>
      </c>
      <c r="I664" s="36">
        <f>F664/G664</f>
        <v>1.795060981828296</v>
      </c>
      <c r="J664" s="33">
        <f>I664*E664</f>
        <v>1.795060981828296</v>
      </c>
      <c r="K664" s="37">
        <f>G664*J664</f>
        <v>77446.111</v>
      </c>
      <c r="L664" s="87">
        <f>K667/G667</f>
        <v>1.4878178737764378</v>
      </c>
    </row>
    <row r="665" spans="1:12" ht="12.75">
      <c r="A665" s="91"/>
      <c r="B665" s="85"/>
      <c r="C665" s="32" t="s">
        <v>17</v>
      </c>
      <c r="D665" s="32" t="s">
        <v>123</v>
      </c>
      <c r="E665" s="33">
        <v>1</v>
      </c>
      <c r="F665" s="34">
        <v>222785.111</v>
      </c>
      <c r="G665" s="34">
        <v>129076</v>
      </c>
      <c r="H665" s="35">
        <f>G665/G667</f>
        <v>0.4462946507293831</v>
      </c>
      <c r="I665" s="36">
        <f>F665/G665</f>
        <v>1.7259994964207135</v>
      </c>
      <c r="J665" s="33">
        <f>I665*E665</f>
        <v>1.7259994964207135</v>
      </c>
      <c r="K665" s="37">
        <f>G665*J665</f>
        <v>222785.111</v>
      </c>
      <c r="L665" s="87"/>
    </row>
    <row r="666" spans="1:12" ht="12.75">
      <c r="A666" s="91"/>
      <c r="B666" s="85"/>
      <c r="C666" s="32" t="s">
        <v>19</v>
      </c>
      <c r="D666" s="32" t="s">
        <v>123</v>
      </c>
      <c r="E666" s="33">
        <v>1</v>
      </c>
      <c r="F666" s="34">
        <v>130071</v>
      </c>
      <c r="G666" s="34">
        <v>116997</v>
      </c>
      <c r="H666" s="35">
        <f>G666/G667</f>
        <v>0.4045301624731603</v>
      </c>
      <c r="I666" s="36">
        <f>F666/G666</f>
        <v>1.1117464550373086</v>
      </c>
      <c r="J666" s="33">
        <f>I666*E666</f>
        <v>1.1117464550373086</v>
      </c>
      <c r="K666" s="37">
        <f>G666*J666</f>
        <v>130071</v>
      </c>
      <c r="L666" s="87"/>
    </row>
    <row r="667" spans="1:12" ht="12.75">
      <c r="A667" s="91"/>
      <c r="B667" s="85"/>
      <c r="C667" s="32"/>
      <c r="D667" s="32"/>
      <c r="E667" s="33"/>
      <c r="F667" s="38">
        <f>SUM(F664:F666)</f>
        <v>430302.222</v>
      </c>
      <c r="G667" s="38">
        <f>SUM(G664:G666)</f>
        <v>289217</v>
      </c>
      <c r="H667" s="39">
        <f>SUM(H664:H666)</f>
        <v>1</v>
      </c>
      <c r="I667" s="40"/>
      <c r="J667" s="41"/>
      <c r="K667" s="42">
        <f>SUM(K664:K666)</f>
        <v>430302.222</v>
      </c>
      <c r="L667" s="87"/>
    </row>
    <row r="668" spans="1:12" ht="12.75">
      <c r="A668" s="91"/>
      <c r="B668" s="43"/>
      <c r="C668" s="44"/>
      <c r="D668" s="44"/>
      <c r="E668" s="45"/>
      <c r="F668" s="46"/>
      <c r="G668" s="46"/>
      <c r="H668" s="47" t="s">
        <v>348</v>
      </c>
      <c r="I668" s="48"/>
      <c r="J668" s="45"/>
      <c r="K668" s="49"/>
      <c r="L668" s="50"/>
    </row>
    <row r="669" spans="1:12" ht="12.75">
      <c r="A669" s="91"/>
      <c r="B669" s="85" t="s">
        <v>349</v>
      </c>
      <c r="C669" s="32" t="s">
        <v>57</v>
      </c>
      <c r="D669" s="32" t="s">
        <v>123</v>
      </c>
      <c r="E669" s="33">
        <v>1</v>
      </c>
      <c r="F669" s="34">
        <v>37020</v>
      </c>
      <c r="G669" s="34">
        <v>22560</v>
      </c>
      <c r="H669" s="35">
        <f>G669/G672</f>
        <v>0.21640910529799418</v>
      </c>
      <c r="I669" s="36">
        <f>F669/G669</f>
        <v>1.6409574468085106</v>
      </c>
      <c r="J669" s="33">
        <f>I669*E669</f>
        <v>1.6409574468085106</v>
      </c>
      <c r="K669" s="37">
        <f>G669*J669</f>
        <v>37020</v>
      </c>
      <c r="L669" s="87">
        <f>K672/G672</f>
        <v>1.4855103743992633</v>
      </c>
    </row>
    <row r="670" spans="1:12" ht="12.75">
      <c r="A670" s="91"/>
      <c r="B670" s="85"/>
      <c r="C670" s="32" t="s">
        <v>17</v>
      </c>
      <c r="D670" s="32" t="s">
        <v>123</v>
      </c>
      <c r="E670" s="33">
        <v>1</v>
      </c>
      <c r="F670" s="34">
        <v>80068</v>
      </c>
      <c r="G670" s="34">
        <v>48447</v>
      </c>
      <c r="H670" s="35">
        <f>G670/G672</f>
        <v>0.4647327980661314</v>
      </c>
      <c r="I670" s="36">
        <f>F670/G670</f>
        <v>1.6526926331867815</v>
      </c>
      <c r="J670" s="33">
        <f>I670*E670</f>
        <v>1.6526926331867815</v>
      </c>
      <c r="K670" s="37">
        <f>G670*J670</f>
        <v>80068</v>
      </c>
      <c r="L670" s="87"/>
    </row>
    <row r="671" spans="1:12" ht="12.75">
      <c r="A671" s="91"/>
      <c r="B671" s="85"/>
      <c r="C671" s="32" t="s">
        <v>19</v>
      </c>
      <c r="D671" s="32" t="s">
        <v>123</v>
      </c>
      <c r="E671" s="33">
        <v>1</v>
      </c>
      <c r="F671" s="34">
        <v>37772</v>
      </c>
      <c r="G671" s="34">
        <v>33240</v>
      </c>
      <c r="H671" s="35">
        <f>G671/G672</f>
        <v>0.3188580966358744</v>
      </c>
      <c r="I671" s="36">
        <f>F671/G671</f>
        <v>1.1363417569193743</v>
      </c>
      <c r="J671" s="33">
        <f>I671*E671</f>
        <v>1.1363417569193743</v>
      </c>
      <c r="K671" s="37">
        <f>G671*J671</f>
        <v>37772</v>
      </c>
      <c r="L671" s="87"/>
    </row>
    <row r="672" spans="1:12" ht="12.75">
      <c r="A672" s="91"/>
      <c r="B672" s="85"/>
      <c r="C672" s="32"/>
      <c r="D672" s="32"/>
      <c r="E672" s="33"/>
      <c r="F672" s="38">
        <f>SUM(F669:F671)</f>
        <v>154860</v>
      </c>
      <c r="G672" s="38">
        <f>SUM(G669:G671)</f>
        <v>104247</v>
      </c>
      <c r="H672" s="39">
        <f>SUM(H669:H671)</f>
        <v>0.9999999999999999</v>
      </c>
      <c r="I672" s="40"/>
      <c r="J672" s="41"/>
      <c r="K672" s="42">
        <f>SUM(K669:K671)</f>
        <v>154860</v>
      </c>
      <c r="L672" s="87"/>
    </row>
    <row r="673" spans="1:12" ht="12.75">
      <c r="A673" s="91"/>
      <c r="B673" s="43"/>
      <c r="C673" s="44"/>
      <c r="D673" s="44"/>
      <c r="E673" s="45"/>
      <c r="F673" s="46"/>
      <c r="G673" s="46"/>
      <c r="H673" s="47" t="s">
        <v>348</v>
      </c>
      <c r="I673" s="48"/>
      <c r="J673" s="45"/>
      <c r="K673" s="49"/>
      <c r="L673" s="50"/>
    </row>
    <row r="674" spans="1:12" ht="12.75">
      <c r="A674" s="91"/>
      <c r="B674" s="85" t="s">
        <v>350</v>
      </c>
      <c r="C674" s="32" t="str">
        <f aca="true" t="shared" si="14" ref="C674:D676">C669</f>
        <v>375 MG    </v>
      </c>
      <c r="D674" s="32" t="str">
        <f t="shared" si="14"/>
        <v>TBMP 24HR </v>
      </c>
      <c r="E674" s="33">
        <f>(E659*(F659/F674))+(E664*(F664/F674))+(E669*(F669/F674))</f>
        <v>1</v>
      </c>
      <c r="F674" s="34">
        <f aca="true" t="shared" si="15" ref="F674:G676">F659+F664+F669</f>
        <v>116263.111</v>
      </c>
      <c r="G674" s="34">
        <f t="shared" si="15"/>
        <v>66735.48510042418</v>
      </c>
      <c r="H674" s="35">
        <f>G674/G677</f>
        <v>0.16519304960031564</v>
      </c>
      <c r="I674" s="36">
        <f>F674/G674</f>
        <v>1.7421482862535005</v>
      </c>
      <c r="J674" s="33">
        <f>I674*E674</f>
        <v>1.7421482862535005</v>
      </c>
      <c r="K674" s="37">
        <f>G674*J674</f>
        <v>116263.111</v>
      </c>
      <c r="L674" s="87">
        <f>K677/G677</f>
        <v>1.4910788374431918</v>
      </c>
    </row>
    <row r="675" spans="1:12" ht="12.75">
      <c r="A675" s="91"/>
      <c r="B675" s="85"/>
      <c r="C675" s="32" t="str">
        <f t="shared" si="14"/>
        <v>500 MG    </v>
      </c>
      <c r="D675" s="32" t="str">
        <f t="shared" si="14"/>
        <v>TBMP 24HR </v>
      </c>
      <c r="E675" s="33">
        <f>(E660*(F660/F675))+(E665*(F665/F675))+(E670*(F670/F675))</f>
        <v>0.9999999999999999</v>
      </c>
      <c r="F675" s="34">
        <f t="shared" si="15"/>
        <v>316797.11100000003</v>
      </c>
      <c r="G675" s="34">
        <f t="shared" si="15"/>
        <v>185696.53569136688</v>
      </c>
      <c r="H675" s="35">
        <f>G675/G677</f>
        <v>0.459662157020505</v>
      </c>
      <c r="I675" s="36">
        <f>F675/G675</f>
        <v>1.7059936515268448</v>
      </c>
      <c r="J675" s="33">
        <f>I675*E675</f>
        <v>1.7059936515268446</v>
      </c>
      <c r="K675" s="37">
        <f>G675*J675</f>
        <v>316797.111</v>
      </c>
      <c r="L675" s="87"/>
    </row>
    <row r="676" spans="1:12" ht="12.75">
      <c r="A676" s="91"/>
      <c r="B676" s="85"/>
      <c r="C676" s="32" t="str">
        <f t="shared" si="14"/>
        <v>750 MG    </v>
      </c>
      <c r="D676" s="32" t="str">
        <f t="shared" si="14"/>
        <v>TBMP 24HR </v>
      </c>
      <c r="E676" s="33">
        <f>(E661*(F661/F676))+(E666*(F666/F676))+(E671*(F671/F676))</f>
        <v>1</v>
      </c>
      <c r="F676" s="34">
        <f t="shared" si="15"/>
        <v>169313</v>
      </c>
      <c r="G676" s="34">
        <f t="shared" si="15"/>
        <v>151552.8033996056</v>
      </c>
      <c r="H676" s="35">
        <f>G676/G677</f>
        <v>0.37514479337917933</v>
      </c>
      <c r="I676" s="36">
        <f>F676/G676</f>
        <v>1.1171881760152291</v>
      </c>
      <c r="J676" s="33">
        <f>I676*E676</f>
        <v>1.1171881760152291</v>
      </c>
      <c r="K676" s="37">
        <f>G676*J676</f>
        <v>169312.99999999997</v>
      </c>
      <c r="L676" s="87"/>
    </row>
    <row r="677" spans="1:12" ht="13.5" thickBot="1">
      <c r="A677" s="92"/>
      <c r="B677" s="88"/>
      <c r="C677" s="51"/>
      <c r="D677" s="51"/>
      <c r="E677" s="52"/>
      <c r="F677" s="53">
        <f>SUM(F674:F676)</f>
        <v>602373.2220000001</v>
      </c>
      <c r="G677" s="53">
        <f>SUM(G674:G676)</f>
        <v>403984.82419139665</v>
      </c>
      <c r="H677" s="54">
        <f>SUM(H674:H676)</f>
        <v>1</v>
      </c>
      <c r="I677" s="55"/>
      <c r="J677" s="56"/>
      <c r="K677" s="57">
        <f>SUM(K674:K676)</f>
        <v>602373.222</v>
      </c>
      <c r="L677" s="89"/>
    </row>
    <row r="678" spans="1:12" ht="14.25" thickBot="1" thickTop="1">
      <c r="A678" s="58"/>
      <c r="B678" s="59"/>
      <c r="C678" s="59"/>
      <c r="D678" s="59"/>
      <c r="E678" s="60"/>
      <c r="F678" s="61"/>
      <c r="G678" s="62"/>
      <c r="H678" s="60"/>
      <c r="I678" s="60"/>
      <c r="J678" s="63"/>
      <c r="K678" s="64"/>
      <c r="L678" s="65"/>
    </row>
    <row r="679" spans="1:14" ht="13.5" thickTop="1">
      <c r="A679" s="90" t="s">
        <v>48</v>
      </c>
      <c r="B679" s="93" t="s">
        <v>4</v>
      </c>
      <c r="C679" s="26" t="s">
        <v>56</v>
      </c>
      <c r="D679" s="26" t="s">
        <v>96</v>
      </c>
      <c r="E679" s="27">
        <v>1</v>
      </c>
      <c r="F679" s="28">
        <v>100</v>
      </c>
      <c r="G679" s="28">
        <v>50</v>
      </c>
      <c r="H679" s="29">
        <f>G679/G681</f>
        <v>0.35714285714285715</v>
      </c>
      <c r="I679" s="30">
        <f>F679/G679</f>
        <v>2</v>
      </c>
      <c r="J679" s="27">
        <f>E679*I679</f>
        <v>2</v>
      </c>
      <c r="K679" s="31">
        <f>G679*J679</f>
        <v>100</v>
      </c>
      <c r="L679" s="86">
        <f>K681/G681</f>
        <v>1.6714285714285715</v>
      </c>
      <c r="N679" s="25"/>
    </row>
    <row r="680" spans="1:14" ht="12.75">
      <c r="A680" s="91"/>
      <c r="B680" s="94"/>
      <c r="C680" s="32" t="s">
        <v>14</v>
      </c>
      <c r="D680" s="32" t="s">
        <v>96</v>
      </c>
      <c r="E680" s="33">
        <v>1</v>
      </c>
      <c r="F680" s="34">
        <v>134</v>
      </c>
      <c r="G680" s="34">
        <v>90</v>
      </c>
      <c r="H680" s="35">
        <f>G680/G681</f>
        <v>0.6428571428571429</v>
      </c>
      <c r="I680" s="36">
        <f>F680/G680</f>
        <v>1.488888888888889</v>
      </c>
      <c r="J680" s="33">
        <f>E680*I680</f>
        <v>1.488888888888889</v>
      </c>
      <c r="K680" s="37">
        <f>G680*J680</f>
        <v>134</v>
      </c>
      <c r="L680" s="87"/>
      <c r="N680" s="25"/>
    </row>
    <row r="681" spans="1:12" ht="12.75">
      <c r="A681" s="91"/>
      <c r="B681" s="94"/>
      <c r="C681" s="32"/>
      <c r="D681" s="32"/>
      <c r="E681" s="33"/>
      <c r="F681" s="38">
        <f>SUM(F679:F680)</f>
        <v>234</v>
      </c>
      <c r="G681" s="38">
        <f>SUM(G679:G680)</f>
        <v>140</v>
      </c>
      <c r="H681" s="39">
        <f>SUM(H679:H680)</f>
        <v>1</v>
      </c>
      <c r="I681" s="40"/>
      <c r="J681" s="41"/>
      <c r="K681" s="42">
        <f>SUM(K679:K680)</f>
        <v>234</v>
      </c>
      <c r="L681" s="87"/>
    </row>
    <row r="682" spans="1:12" ht="12.75">
      <c r="A682" s="91"/>
      <c r="B682" s="43"/>
      <c r="C682" s="44"/>
      <c r="D682" s="44"/>
      <c r="E682" s="45"/>
      <c r="F682" s="46"/>
      <c r="G682" s="46"/>
      <c r="H682" s="47" t="s">
        <v>348</v>
      </c>
      <c r="I682" s="48"/>
      <c r="J682" s="45"/>
      <c r="K682" s="49"/>
      <c r="L682" s="50"/>
    </row>
    <row r="683" spans="1:12" ht="12.75">
      <c r="A683" s="91"/>
      <c r="B683" s="94" t="s">
        <v>146</v>
      </c>
      <c r="C683" s="32" t="s">
        <v>56</v>
      </c>
      <c r="D683" s="32" t="s">
        <v>96</v>
      </c>
      <c r="E683" s="33">
        <v>1</v>
      </c>
      <c r="F683" s="34">
        <v>0.0001</v>
      </c>
      <c r="G683" s="34">
        <v>0.0001</v>
      </c>
      <c r="H683" s="35">
        <f>G683/G685</f>
        <v>0.5</v>
      </c>
      <c r="I683" s="36">
        <f>F683/G683</f>
        <v>1</v>
      </c>
      <c r="J683" s="33">
        <f>E683*I683</f>
        <v>1</v>
      </c>
      <c r="K683" s="37">
        <f>G683*J683</f>
        <v>0.0001</v>
      </c>
      <c r="L683" s="87">
        <f>K685/G685</f>
        <v>1</v>
      </c>
    </row>
    <row r="684" spans="1:12" ht="12.75">
      <c r="A684" s="91"/>
      <c r="B684" s="94"/>
      <c r="C684" s="32" t="s">
        <v>14</v>
      </c>
      <c r="D684" s="32" t="s">
        <v>96</v>
      </c>
      <c r="E684" s="33">
        <v>1</v>
      </c>
      <c r="F684" s="34">
        <v>0.0001</v>
      </c>
      <c r="G684" s="34">
        <v>0.0001</v>
      </c>
      <c r="H684" s="35">
        <f>G684/G685</f>
        <v>0.5</v>
      </c>
      <c r="I684" s="36">
        <f>F684/G684</f>
        <v>1</v>
      </c>
      <c r="J684" s="33">
        <f>E684*I684</f>
        <v>1</v>
      </c>
      <c r="K684" s="37">
        <f>G684*J684</f>
        <v>0.0001</v>
      </c>
      <c r="L684" s="87"/>
    </row>
    <row r="685" spans="1:12" ht="12.75">
      <c r="A685" s="91"/>
      <c r="B685" s="94"/>
      <c r="C685" s="32"/>
      <c r="D685" s="32"/>
      <c r="E685" s="33"/>
      <c r="F685" s="38">
        <f>SUM(F683:F684)</f>
        <v>0.0002</v>
      </c>
      <c r="G685" s="38">
        <f>SUM(G683:G684)</f>
        <v>0.0002</v>
      </c>
      <c r="H685" s="39">
        <f>SUM(H683:H684)</f>
        <v>1</v>
      </c>
      <c r="I685" s="40"/>
      <c r="J685" s="41"/>
      <c r="K685" s="42">
        <f>SUM(K683:K684)</f>
        <v>0.0002</v>
      </c>
      <c r="L685" s="87"/>
    </row>
    <row r="686" spans="1:12" ht="12.75">
      <c r="A686" s="91"/>
      <c r="B686" s="43"/>
      <c r="C686" s="44"/>
      <c r="D686" s="44"/>
      <c r="E686" s="45"/>
      <c r="F686" s="46"/>
      <c r="G686" s="46"/>
      <c r="H686" s="47" t="s">
        <v>348</v>
      </c>
      <c r="I686" s="48"/>
      <c r="J686" s="45"/>
      <c r="K686" s="49"/>
      <c r="L686" s="50"/>
    </row>
    <row r="687" spans="1:12" ht="12.75">
      <c r="A687" s="91"/>
      <c r="B687" s="94" t="s">
        <v>349</v>
      </c>
      <c r="C687" s="32" t="s">
        <v>56</v>
      </c>
      <c r="D687" s="32" t="s">
        <v>96</v>
      </c>
      <c r="E687" s="33">
        <v>1</v>
      </c>
      <c r="F687" s="34">
        <v>0.0001</v>
      </c>
      <c r="G687" s="34">
        <v>0.0001</v>
      </c>
      <c r="H687" s="35">
        <f>G687/G689</f>
        <v>0.5</v>
      </c>
      <c r="I687" s="36">
        <f>F687/G687</f>
        <v>1</v>
      </c>
      <c r="J687" s="33">
        <f>E687*I687</f>
        <v>1</v>
      </c>
      <c r="K687" s="37">
        <f>G687*J687</f>
        <v>0.0001</v>
      </c>
      <c r="L687" s="87">
        <f>K689/G689</f>
        <v>1</v>
      </c>
    </row>
    <row r="688" spans="1:12" ht="12.75">
      <c r="A688" s="91"/>
      <c r="B688" s="94"/>
      <c r="C688" s="32" t="s">
        <v>14</v>
      </c>
      <c r="D688" s="32" t="s">
        <v>96</v>
      </c>
      <c r="E688" s="33">
        <v>1</v>
      </c>
      <c r="F688" s="34">
        <v>0.0001</v>
      </c>
      <c r="G688" s="34">
        <v>0.0001</v>
      </c>
      <c r="H688" s="35">
        <f>G688/G689</f>
        <v>0.5</v>
      </c>
      <c r="I688" s="36">
        <f>F688/G688</f>
        <v>1</v>
      </c>
      <c r="J688" s="33">
        <f>E688*I688</f>
        <v>1</v>
      </c>
      <c r="K688" s="37">
        <f>G688*J688</f>
        <v>0.0001</v>
      </c>
      <c r="L688" s="87"/>
    </row>
    <row r="689" spans="1:12" ht="12.75">
      <c r="A689" s="91"/>
      <c r="B689" s="94"/>
      <c r="C689" s="32"/>
      <c r="D689" s="32"/>
      <c r="E689" s="33"/>
      <c r="F689" s="38">
        <f>SUM(F687:F688)</f>
        <v>0.0002</v>
      </c>
      <c r="G689" s="38">
        <f>SUM(G687:G688)</f>
        <v>0.0002</v>
      </c>
      <c r="H689" s="39">
        <f>SUM(H687:H688)</f>
        <v>1</v>
      </c>
      <c r="I689" s="40"/>
      <c r="J689" s="41"/>
      <c r="K689" s="42">
        <f>SUM(K687:K688)</f>
        <v>0.0002</v>
      </c>
      <c r="L689" s="87"/>
    </row>
    <row r="690" spans="1:12" ht="12.75">
      <c r="A690" s="91"/>
      <c r="B690" s="43"/>
      <c r="C690" s="44"/>
      <c r="D690" s="44"/>
      <c r="E690" s="45"/>
      <c r="F690" s="46"/>
      <c r="G690" s="46"/>
      <c r="H690" s="47" t="s">
        <v>348</v>
      </c>
      <c r="I690" s="48"/>
      <c r="J690" s="45"/>
      <c r="K690" s="49"/>
      <c r="L690" s="50"/>
    </row>
    <row r="691" spans="1:12" ht="12.75">
      <c r="A691" s="91"/>
      <c r="B691" s="94" t="s">
        <v>350</v>
      </c>
      <c r="C691" s="32" t="str">
        <f>C687</f>
        <v>375MG     </v>
      </c>
      <c r="D691" s="32" t="str">
        <f>D687</f>
        <v>TABLET SA </v>
      </c>
      <c r="E691" s="33">
        <f>(E679*(F679/F691))+(E683*(F683/F691))+(E687*(F687/F691))</f>
        <v>0.9999999999999999</v>
      </c>
      <c r="F691" s="34">
        <f>F679+F683+F687</f>
        <v>100.0002</v>
      </c>
      <c r="G691" s="34">
        <f>G679+G683+G687</f>
        <v>50.00020000000001</v>
      </c>
      <c r="H691" s="35">
        <f>G691/G693</f>
        <v>0.35714326530495627</v>
      </c>
      <c r="I691" s="36">
        <f>F691/G691</f>
        <v>1.9999960000159998</v>
      </c>
      <c r="J691" s="33">
        <f>E691*I691</f>
        <v>1.9999960000159995</v>
      </c>
      <c r="K691" s="37">
        <f>G691*J691</f>
        <v>100.00019999999999</v>
      </c>
      <c r="L691" s="87">
        <f>K693/G693</f>
        <v>1.671426653066705</v>
      </c>
    </row>
    <row r="692" spans="1:12" ht="12.75">
      <c r="A692" s="91"/>
      <c r="B692" s="94"/>
      <c r="C692" s="32" t="str">
        <f>C688</f>
        <v>500MG     </v>
      </c>
      <c r="D692" s="32" t="str">
        <f>D688</f>
        <v>TABLET SA </v>
      </c>
      <c r="E692" s="33">
        <f>(E680*(F680/F692))+(E684*(F684/F692))+(E688*(F688/F692))</f>
        <v>0.9999999999999999</v>
      </c>
      <c r="F692" s="34">
        <f>F680+F684+F688</f>
        <v>134.0002</v>
      </c>
      <c r="G692" s="34">
        <f>G680+G684+G688</f>
        <v>90.0002</v>
      </c>
      <c r="H692" s="35">
        <f>G692/G693</f>
        <v>0.6428567346950437</v>
      </c>
      <c r="I692" s="36">
        <f>F692/G692</f>
        <v>1.48888780247155</v>
      </c>
      <c r="J692" s="33">
        <f>E692*I692</f>
        <v>1.4888878024715497</v>
      </c>
      <c r="K692" s="37">
        <f>G692*J692</f>
        <v>134.00019999999998</v>
      </c>
      <c r="L692" s="87"/>
    </row>
    <row r="693" spans="1:12" ht="13.5" thickBot="1">
      <c r="A693" s="92"/>
      <c r="B693" s="95"/>
      <c r="C693" s="51"/>
      <c r="D693" s="51"/>
      <c r="E693" s="52"/>
      <c r="F693" s="53">
        <f>SUM(F691:F692)</f>
        <v>234.0004</v>
      </c>
      <c r="G693" s="53">
        <f>SUM(G691:G692)</f>
        <v>140.0004</v>
      </c>
      <c r="H693" s="54">
        <f>SUM(H691:H692)</f>
        <v>1</v>
      </c>
      <c r="I693" s="55" t="s">
        <v>348</v>
      </c>
      <c r="J693" s="56"/>
      <c r="K693" s="57">
        <f>SUM(K691:K692)</f>
        <v>234.00039999999996</v>
      </c>
      <c r="L693" s="89"/>
    </row>
    <row r="694" spans="1:12" ht="14.25" thickBot="1" thickTop="1">
      <c r="A694" s="58"/>
      <c r="B694" s="59"/>
      <c r="C694" s="59"/>
      <c r="D694" s="59"/>
      <c r="E694" s="60"/>
      <c r="F694" s="61"/>
      <c r="G694" s="62"/>
      <c r="H694" s="60"/>
      <c r="I694" s="60"/>
      <c r="J694" s="63"/>
      <c r="K694" s="64"/>
      <c r="L694" s="65"/>
    </row>
    <row r="695" spans="1:12" ht="13.5" thickTop="1">
      <c r="A695" s="90" t="s">
        <v>48</v>
      </c>
      <c r="B695" s="84" t="s">
        <v>4</v>
      </c>
      <c r="C695" s="26" t="s">
        <v>152</v>
      </c>
      <c r="D695" s="26" t="s">
        <v>153</v>
      </c>
      <c r="E695" s="27">
        <v>1</v>
      </c>
      <c r="F695" s="28">
        <v>0.0001</v>
      </c>
      <c r="G695" s="28">
        <v>0.0001</v>
      </c>
      <c r="H695" s="29">
        <f>G695/G696</f>
        <v>1</v>
      </c>
      <c r="I695" s="30">
        <f>F695/G695</f>
        <v>1</v>
      </c>
      <c r="J695" s="27">
        <f>E695*I695</f>
        <v>1</v>
      </c>
      <c r="K695" s="31">
        <f>G695*J695</f>
        <v>0.0001</v>
      </c>
      <c r="L695" s="86">
        <f>K696/G696</f>
        <v>1</v>
      </c>
    </row>
    <row r="696" spans="1:12" ht="12.75">
      <c r="A696" s="91"/>
      <c r="B696" s="85"/>
      <c r="C696" s="32"/>
      <c r="D696" s="32"/>
      <c r="E696" s="33"/>
      <c r="F696" s="38">
        <f>SUM(F695)</f>
        <v>0.0001</v>
      </c>
      <c r="G696" s="38">
        <f>SUM(G695:G695)</f>
        <v>0.0001</v>
      </c>
      <c r="H696" s="39">
        <f>SUM(H695:H695)</f>
        <v>1</v>
      </c>
      <c r="I696" s="40"/>
      <c r="J696" s="41"/>
      <c r="K696" s="42">
        <f>SUM(K695:K695)</f>
        <v>0.0001</v>
      </c>
      <c r="L696" s="87"/>
    </row>
    <row r="697" spans="1:12" ht="12.75">
      <c r="A697" s="91"/>
      <c r="B697" s="43"/>
      <c r="C697" s="44"/>
      <c r="D697" s="44"/>
      <c r="E697" s="45"/>
      <c r="F697" s="46"/>
      <c r="G697" s="46"/>
      <c r="H697" s="47" t="s">
        <v>348</v>
      </c>
      <c r="I697" s="48"/>
      <c r="J697" s="45"/>
      <c r="K697" s="49"/>
      <c r="L697" s="50"/>
    </row>
    <row r="698" spans="1:12" ht="12.75">
      <c r="A698" s="91"/>
      <c r="B698" s="85" t="s">
        <v>146</v>
      </c>
      <c r="C698" s="32" t="s">
        <v>152</v>
      </c>
      <c r="D698" s="32" t="s">
        <v>153</v>
      </c>
      <c r="E698" s="33">
        <v>1</v>
      </c>
      <c r="F698" s="34">
        <v>120</v>
      </c>
      <c r="G698" s="34">
        <v>60</v>
      </c>
      <c r="H698" s="35">
        <f>G698/G699</f>
        <v>1</v>
      </c>
      <c r="I698" s="36">
        <f>F698/G698</f>
        <v>2</v>
      </c>
      <c r="J698" s="33">
        <f>E698*I698</f>
        <v>2</v>
      </c>
      <c r="K698" s="37">
        <f>G698*J698</f>
        <v>120</v>
      </c>
      <c r="L698" s="87">
        <f>K699/G699</f>
        <v>2</v>
      </c>
    </row>
    <row r="699" spans="1:12" ht="12.75">
      <c r="A699" s="91"/>
      <c r="B699" s="85"/>
      <c r="C699" s="32"/>
      <c r="D699" s="32"/>
      <c r="E699" s="33"/>
      <c r="F699" s="38">
        <f>SUM(F698)</f>
        <v>120</v>
      </c>
      <c r="G699" s="38">
        <f>SUM(G698)</f>
        <v>60</v>
      </c>
      <c r="H699" s="39">
        <f>SUM(H698:H698)</f>
        <v>1</v>
      </c>
      <c r="I699" s="40"/>
      <c r="J699" s="41"/>
      <c r="K699" s="42">
        <f>SUM(K698:K698)</f>
        <v>120</v>
      </c>
      <c r="L699" s="87"/>
    </row>
    <row r="700" spans="1:12" ht="12.75">
      <c r="A700" s="91"/>
      <c r="B700" s="43"/>
      <c r="C700" s="44"/>
      <c r="D700" s="44"/>
      <c r="E700" s="45"/>
      <c r="F700" s="46"/>
      <c r="G700" s="46"/>
      <c r="H700" s="47" t="s">
        <v>348</v>
      </c>
      <c r="I700" s="48"/>
      <c r="J700" s="45"/>
      <c r="K700" s="49"/>
      <c r="L700" s="50"/>
    </row>
    <row r="701" spans="1:12" ht="12.75">
      <c r="A701" s="91"/>
      <c r="B701" s="85" t="s">
        <v>349</v>
      </c>
      <c r="C701" s="32" t="s">
        <v>152</v>
      </c>
      <c r="D701" s="32" t="s">
        <v>153</v>
      </c>
      <c r="E701" s="33">
        <v>1</v>
      </c>
      <c r="F701" s="34">
        <v>0.0001</v>
      </c>
      <c r="G701" s="34">
        <v>0.0001</v>
      </c>
      <c r="H701" s="35">
        <f>G701/G702</f>
        <v>1</v>
      </c>
      <c r="I701" s="36">
        <f>F701/G701</f>
        <v>1</v>
      </c>
      <c r="J701" s="33">
        <f>E701*I701</f>
        <v>1</v>
      </c>
      <c r="K701" s="37">
        <f>G701*J701</f>
        <v>0.0001</v>
      </c>
      <c r="L701" s="87">
        <f>K702/G702</f>
        <v>1</v>
      </c>
    </row>
    <row r="702" spans="1:12" ht="12.75">
      <c r="A702" s="91"/>
      <c r="B702" s="85"/>
      <c r="C702" s="32"/>
      <c r="D702" s="32"/>
      <c r="E702" s="33"/>
      <c r="F702" s="38">
        <f>SUM(F701)</f>
        <v>0.0001</v>
      </c>
      <c r="G702" s="38">
        <f>SUM(G701)</f>
        <v>0.0001</v>
      </c>
      <c r="H702" s="39">
        <f>SUM(H701:H701)</f>
        <v>1</v>
      </c>
      <c r="I702" s="40"/>
      <c r="J702" s="41"/>
      <c r="K702" s="42">
        <f>SUM(K701:K701)</f>
        <v>0.0001</v>
      </c>
      <c r="L702" s="87"/>
    </row>
    <row r="703" spans="1:12" ht="12.75">
      <c r="A703" s="91"/>
      <c r="B703" s="43"/>
      <c r="C703" s="44"/>
      <c r="D703" s="44"/>
      <c r="E703" s="45"/>
      <c r="F703" s="46"/>
      <c r="G703" s="46"/>
      <c r="H703" s="47" t="s">
        <v>348</v>
      </c>
      <c r="I703" s="48"/>
      <c r="J703" s="45"/>
      <c r="K703" s="49"/>
      <c r="L703" s="50"/>
    </row>
    <row r="704" spans="1:12" ht="12.75">
      <c r="A704" s="91"/>
      <c r="B704" s="85" t="s">
        <v>350</v>
      </c>
      <c r="C704" s="32" t="str">
        <f>C701</f>
        <v>750(6)-500</v>
      </c>
      <c r="D704" s="32" t="str">
        <f>D701</f>
        <v>TB MP DSPK</v>
      </c>
      <c r="E704" s="33">
        <f>(E695*(F695/F704))+(E698*(F698/F704))+(E701*(F701/F704))</f>
        <v>1</v>
      </c>
      <c r="F704" s="34">
        <f>F695+F698+F701</f>
        <v>120.0002</v>
      </c>
      <c r="G704" s="34">
        <f>G695+G698+G701</f>
        <v>60.00020000000001</v>
      </c>
      <c r="H704" s="35">
        <f>G704/G705</f>
        <v>1</v>
      </c>
      <c r="I704" s="36">
        <f>F704/G704</f>
        <v>1.9999966666777775</v>
      </c>
      <c r="J704" s="33">
        <f>E704*I704</f>
        <v>1.9999966666777775</v>
      </c>
      <c r="K704" s="37">
        <f>G704*J704</f>
        <v>120.0002</v>
      </c>
      <c r="L704" s="87">
        <f>K705/G705</f>
        <v>1.9999966666777775</v>
      </c>
    </row>
    <row r="705" spans="1:12" ht="13.5" thickBot="1">
      <c r="A705" s="92"/>
      <c r="B705" s="88"/>
      <c r="C705" s="51"/>
      <c r="D705" s="51"/>
      <c r="E705" s="52"/>
      <c r="F705" s="53">
        <f>SUM(F704:F704)</f>
        <v>120.0002</v>
      </c>
      <c r="G705" s="53">
        <f>SUM(G704:G704)</f>
        <v>60.00020000000001</v>
      </c>
      <c r="H705" s="54">
        <f>SUM(H704:H704)</f>
        <v>1</v>
      </c>
      <c r="I705" s="55" t="s">
        <v>348</v>
      </c>
      <c r="J705" s="56"/>
      <c r="K705" s="57">
        <f>SUM(K704:K704)</f>
        <v>120.0002</v>
      </c>
      <c r="L705" s="89"/>
    </row>
    <row r="706" spans="1:12" ht="14.25" thickBot="1" thickTop="1">
      <c r="A706" s="58"/>
      <c r="B706" s="82"/>
      <c r="C706" s="59"/>
      <c r="D706" s="59"/>
      <c r="E706" s="67"/>
      <c r="F706" s="67"/>
      <c r="G706" s="67"/>
      <c r="H706" s="67"/>
      <c r="I706" s="67"/>
      <c r="J706" s="67"/>
      <c r="K706" s="67"/>
      <c r="L706" s="65"/>
    </row>
    <row r="707" spans="1:12" ht="13.5" thickTop="1">
      <c r="A707" s="90" t="s">
        <v>61</v>
      </c>
      <c r="B707" s="93" t="s">
        <v>4</v>
      </c>
      <c r="C707" s="26" t="s">
        <v>62</v>
      </c>
      <c r="D707" s="26" t="s">
        <v>15</v>
      </c>
      <c r="E707" s="27">
        <v>1</v>
      </c>
      <c r="F707" s="28">
        <v>151705</v>
      </c>
      <c r="G707" s="28">
        <f>F707/I707</f>
        <v>81840.82660775143</v>
      </c>
      <c r="H707" s="29">
        <f>G707/G709</f>
        <v>0.2654812828556237</v>
      </c>
      <c r="I707" s="30">
        <f>(F711+F715)/(G711+G715)</f>
        <v>1.8536591856176523</v>
      </c>
      <c r="J707" s="27">
        <f>E707*I707</f>
        <v>1.8536591856176523</v>
      </c>
      <c r="K707" s="31">
        <f>G707*J707</f>
        <v>151705</v>
      </c>
      <c r="L707" s="86">
        <f>K709/G709</f>
        <v>1.8404440287838026</v>
      </c>
    </row>
    <row r="708" spans="1:12" ht="12.75">
      <c r="A708" s="91"/>
      <c r="B708" s="94"/>
      <c r="C708" s="32" t="s">
        <v>38</v>
      </c>
      <c r="D708" s="32" t="s">
        <v>15</v>
      </c>
      <c r="E708" s="33">
        <v>1</v>
      </c>
      <c r="F708" s="34">
        <v>415655</v>
      </c>
      <c r="G708" s="34">
        <f>F708/I708</f>
        <v>226432.60693693583</v>
      </c>
      <c r="H708" s="35">
        <f>G708/G709</f>
        <v>0.7345187171443764</v>
      </c>
      <c r="I708" s="36">
        <f>(F712+F716)/(G712+G716)</f>
        <v>1.8356675993920117</v>
      </c>
      <c r="J708" s="33">
        <f>E708*I708</f>
        <v>1.8356675993920117</v>
      </c>
      <c r="K708" s="37">
        <f>G708*J708</f>
        <v>415655</v>
      </c>
      <c r="L708" s="87"/>
    </row>
    <row r="709" spans="1:12" ht="12.75">
      <c r="A709" s="91"/>
      <c r="B709" s="94"/>
      <c r="C709" s="32"/>
      <c r="D709" s="32"/>
      <c r="E709" s="33"/>
      <c r="F709" s="38">
        <f>SUM(F707:F708)</f>
        <v>567360</v>
      </c>
      <c r="G709" s="38">
        <f>SUM(G707:G708)</f>
        <v>308273.4335446872</v>
      </c>
      <c r="H709" s="39">
        <f>SUM(H707:H708)</f>
        <v>1.0000000000000002</v>
      </c>
      <c r="I709" s="40"/>
      <c r="J709" s="41"/>
      <c r="K709" s="42">
        <f>SUM(K707:K708)</f>
        <v>567360</v>
      </c>
      <c r="L709" s="87"/>
    </row>
    <row r="710" spans="1:12" ht="12.75">
      <c r="A710" s="91"/>
      <c r="B710" s="43"/>
      <c r="C710" s="44"/>
      <c r="D710" s="44"/>
      <c r="E710" s="45"/>
      <c r="F710" s="46"/>
      <c r="G710" s="46"/>
      <c r="H710" s="47" t="s">
        <v>348</v>
      </c>
      <c r="I710" s="48"/>
      <c r="J710" s="45"/>
      <c r="K710" s="49"/>
      <c r="L710" s="50"/>
    </row>
    <row r="711" spans="1:12" ht="12.75">
      <c r="A711" s="91"/>
      <c r="B711" s="94" t="s">
        <v>146</v>
      </c>
      <c r="C711" s="32" t="s">
        <v>62</v>
      </c>
      <c r="D711" s="32" t="s">
        <v>15</v>
      </c>
      <c r="E711" s="33">
        <v>1</v>
      </c>
      <c r="F711" s="34">
        <v>192119</v>
      </c>
      <c r="G711" s="34">
        <v>102788</v>
      </c>
      <c r="H711" s="35">
        <f>G711/G713</f>
        <v>0.2794367116137451</v>
      </c>
      <c r="I711" s="36">
        <f>F711/G711</f>
        <v>1.8690800482546601</v>
      </c>
      <c r="J711" s="33">
        <f>E711*I711</f>
        <v>1.8690800482546601</v>
      </c>
      <c r="K711" s="37">
        <f>G711*J711</f>
        <v>192119</v>
      </c>
      <c r="L711" s="87">
        <f>K713/G713</f>
        <v>1.855574434536755</v>
      </c>
    </row>
    <row r="712" spans="1:12" ht="12.75">
      <c r="A712" s="91"/>
      <c r="B712" s="94"/>
      <c r="C712" s="32" t="s">
        <v>38</v>
      </c>
      <c r="D712" s="32" t="s">
        <v>15</v>
      </c>
      <c r="E712" s="33">
        <v>1</v>
      </c>
      <c r="F712" s="34">
        <v>490435.5</v>
      </c>
      <c r="G712" s="34">
        <v>265052</v>
      </c>
      <c r="H712" s="35">
        <f>G712/G713</f>
        <v>0.7205632883862549</v>
      </c>
      <c r="I712" s="36">
        <f>F712/G712</f>
        <v>1.8503369150204487</v>
      </c>
      <c r="J712" s="33">
        <f>E712*I712</f>
        <v>1.8503369150204487</v>
      </c>
      <c r="K712" s="37">
        <f>G712*J712</f>
        <v>490435.5</v>
      </c>
      <c r="L712" s="87"/>
    </row>
    <row r="713" spans="1:12" ht="12.75">
      <c r="A713" s="91"/>
      <c r="B713" s="94"/>
      <c r="C713" s="32"/>
      <c r="D713" s="32"/>
      <c r="E713" s="33"/>
      <c r="F713" s="38">
        <f>SUM(F711:F712)</f>
        <v>682554.5</v>
      </c>
      <c r="G713" s="38">
        <f>SUM(G711:G712)</f>
        <v>367840</v>
      </c>
      <c r="H713" s="39">
        <f>SUM(H711:H712)</f>
        <v>1</v>
      </c>
      <c r="I713" s="40"/>
      <c r="J713" s="41"/>
      <c r="K713" s="42">
        <f>SUM(K711:K712)</f>
        <v>682554.5</v>
      </c>
      <c r="L713" s="87"/>
    </row>
    <row r="714" spans="1:12" ht="12.75">
      <c r="A714" s="91"/>
      <c r="B714" s="43"/>
      <c r="C714" s="44"/>
      <c r="D714" s="44"/>
      <c r="E714" s="45"/>
      <c r="F714" s="46"/>
      <c r="G714" s="46"/>
      <c r="H714" s="47" t="s">
        <v>348</v>
      </c>
      <c r="I714" s="48"/>
      <c r="J714" s="45"/>
      <c r="K714" s="49"/>
      <c r="L714" s="50"/>
    </row>
    <row r="715" spans="1:12" ht="12.75">
      <c r="A715" s="91"/>
      <c r="B715" s="94" t="s">
        <v>349</v>
      </c>
      <c r="C715" s="32" t="s">
        <v>62</v>
      </c>
      <c r="D715" s="32" t="s">
        <v>15</v>
      </c>
      <c r="E715" s="33">
        <v>1</v>
      </c>
      <c r="F715" s="34">
        <v>156178</v>
      </c>
      <c r="G715" s="34">
        <v>85109</v>
      </c>
      <c r="H715" s="35">
        <f>G715/G717</f>
        <v>0.28779875830165963</v>
      </c>
      <c r="I715" s="36">
        <f>F715/G715</f>
        <v>1.8350350726715154</v>
      </c>
      <c r="J715" s="33">
        <f>E715*I715</f>
        <v>1.8350350726715154</v>
      </c>
      <c r="K715" s="37">
        <f>G715*J715</f>
        <v>156178</v>
      </c>
      <c r="L715" s="87">
        <f>K717/G717</f>
        <v>1.8223377203067725</v>
      </c>
    </row>
    <row r="716" spans="1:12" ht="12.75">
      <c r="A716" s="91"/>
      <c r="B716" s="94"/>
      <c r="C716" s="32" t="s">
        <v>38</v>
      </c>
      <c r="D716" s="32" t="s">
        <v>15</v>
      </c>
      <c r="E716" s="33">
        <v>1</v>
      </c>
      <c r="F716" s="34">
        <v>382731</v>
      </c>
      <c r="G716" s="34">
        <v>210615</v>
      </c>
      <c r="H716" s="35">
        <f>G716/G717</f>
        <v>0.7122012416983403</v>
      </c>
      <c r="I716" s="36">
        <f>F716/G716</f>
        <v>1.817206751655865</v>
      </c>
      <c r="J716" s="33">
        <f>E716*I716</f>
        <v>1.817206751655865</v>
      </c>
      <c r="K716" s="37">
        <f>G716*J716</f>
        <v>382731</v>
      </c>
      <c r="L716" s="87"/>
    </row>
    <row r="717" spans="1:12" ht="12.75">
      <c r="A717" s="91"/>
      <c r="B717" s="94"/>
      <c r="C717" s="32"/>
      <c r="D717" s="32"/>
      <c r="E717" s="33"/>
      <c r="F717" s="38">
        <f>SUM(F715:F716)</f>
        <v>538909</v>
      </c>
      <c r="G717" s="38">
        <f>SUM(G715:G716)</f>
        <v>295724</v>
      </c>
      <c r="H717" s="39">
        <f>SUM(H715:H716)</f>
        <v>1</v>
      </c>
      <c r="I717" s="40"/>
      <c r="J717" s="41"/>
      <c r="K717" s="42">
        <f>SUM(K715:K716)</f>
        <v>538909</v>
      </c>
      <c r="L717" s="87"/>
    </row>
    <row r="718" spans="1:12" ht="12.75">
      <c r="A718" s="91"/>
      <c r="B718" s="43"/>
      <c r="C718" s="44"/>
      <c r="D718" s="44"/>
      <c r="E718" s="45"/>
      <c r="F718" s="46"/>
      <c r="G718" s="46"/>
      <c r="H718" s="47" t="s">
        <v>348</v>
      </c>
      <c r="I718" s="48"/>
      <c r="J718" s="45"/>
      <c r="K718" s="49"/>
      <c r="L718" s="50"/>
    </row>
    <row r="719" spans="1:12" ht="12.75">
      <c r="A719" s="91"/>
      <c r="B719" s="94" t="s">
        <v>350</v>
      </c>
      <c r="C719" s="32" t="str">
        <f>C715</f>
        <v>150 MG    </v>
      </c>
      <c r="D719" s="32" t="str">
        <f>D715</f>
        <v>TABLET    </v>
      </c>
      <c r="E719" s="33">
        <f>(E707*(F707/F719))+(E711*(F711/F719))+(E715*(F715/F719))</f>
        <v>1</v>
      </c>
      <c r="F719" s="34">
        <f>F707+F711+F715</f>
        <v>500002</v>
      </c>
      <c r="G719" s="34">
        <f>G707+G711+G715</f>
        <v>269737.8266077514</v>
      </c>
      <c r="H719" s="35">
        <f>G719/G721</f>
        <v>0.27755447289564433</v>
      </c>
      <c r="I719" s="36">
        <f>F719/G719</f>
        <v>1.8536591856176523</v>
      </c>
      <c r="J719" s="33">
        <f>E719*I719</f>
        <v>1.8536591856176523</v>
      </c>
      <c r="K719" s="37">
        <f>G719*J719</f>
        <v>500002</v>
      </c>
      <c r="L719" s="87">
        <f>K721/G721</f>
        <v>1.8406612446234256</v>
      </c>
    </row>
    <row r="720" spans="1:12" ht="12.75">
      <c r="A720" s="91"/>
      <c r="B720" s="94"/>
      <c r="C720" s="32" t="str">
        <f>C716</f>
        <v>200 MG    </v>
      </c>
      <c r="D720" s="32" t="str">
        <f>D716</f>
        <v>TABLET    </v>
      </c>
      <c r="E720" s="33">
        <f>(E708*(F708/F720))+(E712*(F712/F720))+(E716*(F716/F720))</f>
        <v>0.9999999999999999</v>
      </c>
      <c r="F720" s="34">
        <f>F708+F712+F716</f>
        <v>1288821.5</v>
      </c>
      <c r="G720" s="34">
        <f>G708+G712+G716</f>
        <v>702099.6069369358</v>
      </c>
      <c r="H720" s="35">
        <f>G720/G721</f>
        <v>0.7224455271043557</v>
      </c>
      <c r="I720" s="36">
        <f>F720/G720</f>
        <v>1.8356675993920117</v>
      </c>
      <c r="J720" s="33">
        <f>E720*I720</f>
        <v>1.8356675993920115</v>
      </c>
      <c r="K720" s="37">
        <f>G720*J720</f>
        <v>1288821.4999999998</v>
      </c>
      <c r="L720" s="87"/>
    </row>
    <row r="721" spans="1:12" ht="13.5" thickBot="1">
      <c r="A721" s="92"/>
      <c r="B721" s="95"/>
      <c r="C721" s="51"/>
      <c r="D721" s="51"/>
      <c r="E721" s="52"/>
      <c r="F721" s="53">
        <f>SUM(F719:F720)</f>
        <v>1788823.5</v>
      </c>
      <c r="G721" s="53">
        <f>SUM(G719:G720)</f>
        <v>971837.4335446872</v>
      </c>
      <c r="H721" s="54">
        <f>SUM(H719:H720)</f>
        <v>1</v>
      </c>
      <c r="I721" s="55" t="s">
        <v>348</v>
      </c>
      <c r="J721" s="56"/>
      <c r="K721" s="57">
        <f>SUM(K719:K720)</f>
        <v>1788823.4999999998</v>
      </c>
      <c r="L721" s="89"/>
    </row>
    <row r="722" spans="1:12" ht="14.25" thickBot="1" thickTop="1">
      <c r="A722" s="66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5"/>
    </row>
    <row r="723" spans="1:12" ht="13.5" thickTop="1">
      <c r="A723" s="90" t="s">
        <v>6</v>
      </c>
      <c r="B723" s="84" t="s">
        <v>4</v>
      </c>
      <c r="C723" s="26" t="s">
        <v>7</v>
      </c>
      <c r="D723" s="26" t="s">
        <v>8</v>
      </c>
      <c r="E723" s="27">
        <v>1</v>
      </c>
      <c r="F723" s="28">
        <v>48313</v>
      </c>
      <c r="G723" s="28">
        <f>F723/I723</f>
        <v>17187.756033512567</v>
      </c>
      <c r="H723" s="29">
        <f>G723/G724</f>
        <v>1</v>
      </c>
      <c r="I723" s="30">
        <f>(F726+F729)/(G726+G729)</f>
        <v>2.810896309314587</v>
      </c>
      <c r="J723" s="27">
        <f>E723*I723</f>
        <v>2.810896309314587</v>
      </c>
      <c r="K723" s="31">
        <f>G723*J723</f>
        <v>48313</v>
      </c>
      <c r="L723" s="86">
        <f>K724/G724</f>
        <v>2.810896309314587</v>
      </c>
    </row>
    <row r="724" spans="1:12" ht="12.75">
      <c r="A724" s="91"/>
      <c r="B724" s="85"/>
      <c r="C724" s="32"/>
      <c r="D724" s="32"/>
      <c r="E724" s="33"/>
      <c r="F724" s="38">
        <f>SUM(F723)</f>
        <v>48313</v>
      </c>
      <c r="G724" s="38">
        <f>SUM(G723:G723)</f>
        <v>17187.756033512567</v>
      </c>
      <c r="H724" s="39">
        <f>SUM(H723:H723)</f>
        <v>1</v>
      </c>
      <c r="I724" s="40"/>
      <c r="J724" s="41"/>
      <c r="K724" s="42">
        <f>SUM(K723:K723)</f>
        <v>48313</v>
      </c>
      <c r="L724" s="87"/>
    </row>
    <row r="725" spans="1:12" ht="12.75">
      <c r="A725" s="91"/>
      <c r="B725" s="43"/>
      <c r="C725" s="44"/>
      <c r="D725" s="44"/>
      <c r="E725" s="45"/>
      <c r="F725" s="46"/>
      <c r="G725" s="46"/>
      <c r="H725" s="47" t="s">
        <v>348</v>
      </c>
      <c r="I725" s="48"/>
      <c r="J725" s="45"/>
      <c r="K725" s="49"/>
      <c r="L725" s="50"/>
    </row>
    <row r="726" spans="1:12" ht="12.75">
      <c r="A726" s="91"/>
      <c r="B726" s="85" t="s">
        <v>146</v>
      </c>
      <c r="C726" s="32" t="s">
        <v>7</v>
      </c>
      <c r="D726" s="32" t="s">
        <v>8</v>
      </c>
      <c r="E726" s="33">
        <v>1</v>
      </c>
      <c r="F726" s="34">
        <v>42367</v>
      </c>
      <c r="G726" s="34">
        <v>13902</v>
      </c>
      <c r="H726" s="35">
        <f>G726/G727</f>
        <v>1</v>
      </c>
      <c r="I726" s="36">
        <f>F726/G726</f>
        <v>3.0475471155229465</v>
      </c>
      <c r="J726" s="33">
        <f>E726*I726</f>
        <v>3.0475471155229465</v>
      </c>
      <c r="K726" s="37">
        <f>G726*J726</f>
        <v>42367</v>
      </c>
      <c r="L726" s="87">
        <f>K727/G727</f>
        <v>3.0475471155229465</v>
      </c>
    </row>
    <row r="727" spans="1:12" ht="12.75">
      <c r="A727" s="91"/>
      <c r="B727" s="85"/>
      <c r="C727" s="32"/>
      <c r="D727" s="32"/>
      <c r="E727" s="33"/>
      <c r="F727" s="38">
        <f>SUM(F726)</f>
        <v>42367</v>
      </c>
      <c r="G727" s="38">
        <f>SUM(G726)</f>
        <v>13902</v>
      </c>
      <c r="H727" s="39">
        <f>SUM(H726:H726)</f>
        <v>1</v>
      </c>
      <c r="I727" s="40"/>
      <c r="J727" s="41"/>
      <c r="K727" s="42">
        <f>SUM(K726:K726)</f>
        <v>42367</v>
      </c>
      <c r="L727" s="87"/>
    </row>
    <row r="728" spans="1:12" ht="12.75">
      <c r="A728" s="91"/>
      <c r="B728" s="43"/>
      <c r="C728" s="44"/>
      <c r="D728" s="44"/>
      <c r="E728" s="45"/>
      <c r="F728" s="46"/>
      <c r="G728" s="46"/>
      <c r="H728" s="47" t="s">
        <v>348</v>
      </c>
      <c r="I728" s="48"/>
      <c r="J728" s="45"/>
      <c r="K728" s="49"/>
      <c r="L728" s="50"/>
    </row>
    <row r="729" spans="1:12" ht="12.75">
      <c r="A729" s="91"/>
      <c r="B729" s="85" t="s">
        <v>349</v>
      </c>
      <c r="C729" s="32" t="s">
        <v>7</v>
      </c>
      <c r="D729" s="32" t="s">
        <v>8</v>
      </c>
      <c r="E729" s="33">
        <v>1</v>
      </c>
      <c r="F729" s="34">
        <v>5615</v>
      </c>
      <c r="G729" s="34">
        <v>3168</v>
      </c>
      <c r="H729" s="35">
        <f>G729/G730</f>
        <v>1</v>
      </c>
      <c r="I729" s="36">
        <f>F729/G729</f>
        <v>1.7724116161616161</v>
      </c>
      <c r="J729" s="33">
        <f>E729*I729</f>
        <v>1.7724116161616161</v>
      </c>
      <c r="K729" s="37">
        <f>G729*J729</f>
        <v>5615</v>
      </c>
      <c r="L729" s="87">
        <f>K730/G730</f>
        <v>1.7724116161616161</v>
      </c>
    </row>
    <row r="730" spans="1:12" ht="12.75">
      <c r="A730" s="91"/>
      <c r="B730" s="85"/>
      <c r="C730" s="32"/>
      <c r="D730" s="32"/>
      <c r="E730" s="33"/>
      <c r="F730" s="38">
        <f>SUM(F729)</f>
        <v>5615</v>
      </c>
      <c r="G730" s="38">
        <f>SUM(G729)</f>
        <v>3168</v>
      </c>
      <c r="H730" s="39">
        <f>SUM(H729:H729)</f>
        <v>1</v>
      </c>
      <c r="I730" s="40"/>
      <c r="J730" s="41"/>
      <c r="K730" s="42">
        <f>SUM(K729:K729)</f>
        <v>5615</v>
      </c>
      <c r="L730" s="87"/>
    </row>
    <row r="731" spans="1:12" ht="12.75">
      <c r="A731" s="91"/>
      <c r="B731" s="43"/>
      <c r="C731" s="44"/>
      <c r="D731" s="44"/>
      <c r="E731" s="45"/>
      <c r="F731" s="46"/>
      <c r="G731" s="46"/>
      <c r="H731" s="47" t="s">
        <v>348</v>
      </c>
      <c r="I731" s="48"/>
      <c r="J731" s="45"/>
      <c r="K731" s="49"/>
      <c r="L731" s="50"/>
    </row>
    <row r="732" spans="1:12" ht="12.75">
      <c r="A732" s="91"/>
      <c r="B732" s="85" t="s">
        <v>350</v>
      </c>
      <c r="C732" s="32" t="str">
        <f>C729</f>
        <v>250 MG    </v>
      </c>
      <c r="D732" s="32" t="str">
        <f>D729</f>
        <v>CAPSULE   </v>
      </c>
      <c r="E732" s="33">
        <f>(E723*(F723/F732))+(E726*(F726/F732))+(E729*(F729/F732))</f>
        <v>1.0000000000000002</v>
      </c>
      <c r="F732" s="34">
        <f>F723+F726+F729</f>
        <v>96295</v>
      </c>
      <c r="G732" s="34">
        <f>G723+G726+G729</f>
        <v>34257.75603351257</v>
      </c>
      <c r="H732" s="35">
        <f>G732/G733</f>
        <v>1</v>
      </c>
      <c r="I732" s="36">
        <f>F732/G732</f>
        <v>2.810896309314587</v>
      </c>
      <c r="J732" s="33">
        <f>E732*I732</f>
        <v>2.8108963093145873</v>
      </c>
      <c r="K732" s="37">
        <f>G732*J732</f>
        <v>96295.00000000001</v>
      </c>
      <c r="L732" s="87">
        <f>K733/G733</f>
        <v>2.8108963093145873</v>
      </c>
    </row>
    <row r="733" spans="1:12" ht="13.5" thickBot="1">
      <c r="A733" s="92"/>
      <c r="B733" s="88"/>
      <c r="C733" s="51"/>
      <c r="D733" s="51"/>
      <c r="E733" s="52"/>
      <c r="F733" s="53">
        <f>SUM(F732:F732)</f>
        <v>96295</v>
      </c>
      <c r="G733" s="53">
        <f>SUM(G732:G732)</f>
        <v>34257.75603351257</v>
      </c>
      <c r="H733" s="54">
        <f>SUM(H732:H732)</f>
        <v>1</v>
      </c>
      <c r="I733" s="55" t="s">
        <v>348</v>
      </c>
      <c r="J733" s="56"/>
      <c r="K733" s="57">
        <f>SUM(K732:K732)</f>
        <v>96295.00000000001</v>
      </c>
      <c r="L733" s="89"/>
    </row>
    <row r="734" spans="1:12" ht="14.25" thickBot="1" thickTop="1">
      <c r="A734" s="66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5"/>
    </row>
    <row r="735" spans="1:12" s="81" customFormat="1" ht="13.5" thickTop="1">
      <c r="A735" s="90" t="s">
        <v>147</v>
      </c>
      <c r="B735" s="84" t="s">
        <v>4</v>
      </c>
      <c r="C735" s="26" t="s">
        <v>42</v>
      </c>
      <c r="D735" s="26" t="s">
        <v>15</v>
      </c>
      <c r="E735" s="27">
        <v>1</v>
      </c>
      <c r="F735" s="28">
        <v>0.0001</v>
      </c>
      <c r="G735" s="28">
        <v>0.0001</v>
      </c>
      <c r="H735" s="29">
        <f>G735/G736</f>
        <v>1</v>
      </c>
      <c r="I735" s="30">
        <f>F735/G735</f>
        <v>1</v>
      </c>
      <c r="J735" s="27">
        <f>E735*I735</f>
        <v>1</v>
      </c>
      <c r="K735" s="31">
        <f>G735*J735</f>
        <v>0.0001</v>
      </c>
      <c r="L735" s="86">
        <f>K736/G736</f>
        <v>1</v>
      </c>
    </row>
    <row r="736" spans="1:12" s="81" customFormat="1" ht="12.75">
      <c r="A736" s="91"/>
      <c r="B736" s="85"/>
      <c r="C736" s="32"/>
      <c r="D736" s="32"/>
      <c r="E736" s="33"/>
      <c r="F736" s="38">
        <f>SUM(F735)</f>
        <v>0.0001</v>
      </c>
      <c r="G736" s="38">
        <f>SUM(G735:G735)</f>
        <v>0.0001</v>
      </c>
      <c r="H736" s="39">
        <f>SUM(H735:H735)</f>
        <v>1</v>
      </c>
      <c r="I736" s="40"/>
      <c r="J736" s="41"/>
      <c r="K736" s="42">
        <f>SUM(K735:K735)</f>
        <v>0.0001</v>
      </c>
      <c r="L736" s="87"/>
    </row>
    <row r="737" spans="1:12" ht="12.75">
      <c r="A737" s="91"/>
      <c r="B737" s="43"/>
      <c r="C737" s="44"/>
      <c r="D737" s="44"/>
      <c r="E737" s="45"/>
      <c r="F737" s="46"/>
      <c r="G737" s="46"/>
      <c r="H737" s="47" t="s">
        <v>348</v>
      </c>
      <c r="I737" s="48"/>
      <c r="J737" s="45"/>
      <c r="K737" s="49"/>
      <c r="L737" s="50"/>
    </row>
    <row r="738" spans="1:12" ht="12.75">
      <c r="A738" s="91"/>
      <c r="B738" s="85" t="s">
        <v>146</v>
      </c>
      <c r="C738" s="32" t="s">
        <v>42</v>
      </c>
      <c r="D738" s="32" t="s">
        <v>15</v>
      </c>
      <c r="E738" s="33">
        <v>1</v>
      </c>
      <c r="F738" s="34">
        <v>7614</v>
      </c>
      <c r="G738" s="34">
        <v>2077</v>
      </c>
      <c r="H738" s="35">
        <f>G738/G739</f>
        <v>1</v>
      </c>
      <c r="I738" s="36">
        <f>F738/G738</f>
        <v>3.6658642272508426</v>
      </c>
      <c r="J738" s="33">
        <f>E738*I738</f>
        <v>3.6658642272508426</v>
      </c>
      <c r="K738" s="37">
        <f>G738*J738</f>
        <v>7614</v>
      </c>
      <c r="L738" s="87">
        <f>K739/G739</f>
        <v>3.6658642272508426</v>
      </c>
    </row>
    <row r="739" spans="1:12" ht="12.75">
      <c r="A739" s="91"/>
      <c r="B739" s="85"/>
      <c r="C739" s="32"/>
      <c r="D739" s="32"/>
      <c r="E739" s="33"/>
      <c r="F739" s="38">
        <f>SUM(F738)</f>
        <v>7614</v>
      </c>
      <c r="G739" s="38">
        <f>SUM(G738)</f>
        <v>2077</v>
      </c>
      <c r="H739" s="39">
        <f>SUM(H738:H738)</f>
        <v>1</v>
      </c>
      <c r="I739" s="40"/>
      <c r="J739" s="41"/>
      <c r="K739" s="42">
        <f>SUM(K738:K738)</f>
        <v>7614</v>
      </c>
      <c r="L739" s="87"/>
    </row>
    <row r="740" spans="1:12" ht="12.75">
      <c r="A740" s="91"/>
      <c r="B740" s="43"/>
      <c r="C740" s="44"/>
      <c r="D740" s="44"/>
      <c r="E740" s="45"/>
      <c r="F740" s="46"/>
      <c r="G740" s="46"/>
      <c r="H740" s="47" t="s">
        <v>348</v>
      </c>
      <c r="I740" s="48"/>
      <c r="J740" s="45"/>
      <c r="K740" s="49"/>
      <c r="L740" s="50"/>
    </row>
    <row r="741" spans="1:12" ht="12.75">
      <c r="A741" s="91"/>
      <c r="B741" s="85" t="s">
        <v>349</v>
      </c>
      <c r="C741" s="32" t="s">
        <v>42</v>
      </c>
      <c r="D741" s="32" t="s">
        <v>15</v>
      </c>
      <c r="E741" s="33">
        <v>1</v>
      </c>
      <c r="F741" s="34">
        <v>2520</v>
      </c>
      <c r="G741" s="34">
        <v>720</v>
      </c>
      <c r="H741" s="35">
        <f>G741/G742</f>
        <v>1</v>
      </c>
      <c r="I741" s="36">
        <f>F741/G741</f>
        <v>3.5</v>
      </c>
      <c r="J741" s="33">
        <f>E741*I741</f>
        <v>3.5</v>
      </c>
      <c r="K741" s="37">
        <f>G741*J741</f>
        <v>2520</v>
      </c>
      <c r="L741" s="87">
        <f>K742/G742</f>
        <v>3.5</v>
      </c>
    </row>
    <row r="742" spans="1:12" ht="12.75">
      <c r="A742" s="91"/>
      <c r="B742" s="85"/>
      <c r="C742" s="32"/>
      <c r="D742" s="32"/>
      <c r="E742" s="33"/>
      <c r="F742" s="38">
        <f>SUM(F741)</f>
        <v>2520</v>
      </c>
      <c r="G742" s="38">
        <f>SUM(G741)</f>
        <v>720</v>
      </c>
      <c r="H742" s="39">
        <f>SUM(H741:H741)</f>
        <v>1</v>
      </c>
      <c r="I742" s="40"/>
      <c r="J742" s="41"/>
      <c r="K742" s="42">
        <f>SUM(K741:K741)</f>
        <v>2520</v>
      </c>
      <c r="L742" s="87"/>
    </row>
    <row r="743" spans="1:12" ht="12.75">
      <c r="A743" s="91"/>
      <c r="B743" s="43"/>
      <c r="C743" s="44"/>
      <c r="D743" s="44"/>
      <c r="E743" s="45"/>
      <c r="F743" s="46"/>
      <c r="G743" s="46"/>
      <c r="H743" s="47" t="s">
        <v>348</v>
      </c>
      <c r="I743" s="48"/>
      <c r="J743" s="45"/>
      <c r="K743" s="49"/>
      <c r="L743" s="50"/>
    </row>
    <row r="744" spans="1:12" ht="12.75">
      <c r="A744" s="91"/>
      <c r="B744" s="85" t="s">
        <v>350</v>
      </c>
      <c r="C744" s="32" t="str">
        <f>C741</f>
        <v>600 MG    </v>
      </c>
      <c r="D744" s="32" t="str">
        <f>D741</f>
        <v>TABLET    </v>
      </c>
      <c r="E744" s="33">
        <f>(E735*(F735/F744))+(E738*(F738/F744))+(E741*(F741/F744))</f>
        <v>0.9999999999999999</v>
      </c>
      <c r="F744" s="34">
        <f>F735+F738+F741</f>
        <v>10134.000100000001</v>
      </c>
      <c r="G744" s="34">
        <f>G735+G738+G741</f>
        <v>2797.0001</v>
      </c>
      <c r="H744" s="35">
        <f>G744/G745</f>
        <v>1</v>
      </c>
      <c r="I744" s="36">
        <f>F744/G744</f>
        <v>3.6231675858717347</v>
      </c>
      <c r="J744" s="33">
        <f>E744*I744</f>
        <v>3.6231675858717343</v>
      </c>
      <c r="K744" s="37">
        <f>G744*J744</f>
        <v>10134.0001</v>
      </c>
      <c r="L744" s="87">
        <f>K745/G745</f>
        <v>3.623167585871734</v>
      </c>
    </row>
    <row r="745" spans="1:12" ht="13.5" thickBot="1">
      <c r="A745" s="92"/>
      <c r="B745" s="88"/>
      <c r="C745" s="51"/>
      <c r="D745" s="51"/>
      <c r="E745" s="52"/>
      <c r="F745" s="53">
        <f>SUM(F744:F744)</f>
        <v>10134.000100000001</v>
      </c>
      <c r="G745" s="53">
        <f>SUM(G744:G744)</f>
        <v>2797.0001</v>
      </c>
      <c r="H745" s="54">
        <f>SUM(H744:H744)</f>
        <v>1</v>
      </c>
      <c r="I745" s="55" t="s">
        <v>348</v>
      </c>
      <c r="J745" s="56"/>
      <c r="K745" s="57">
        <f>SUM(K744:K744)</f>
        <v>10134.0001</v>
      </c>
      <c r="L745" s="89"/>
    </row>
    <row r="746" spans="1:12" ht="14.25" thickBot="1" thickTop="1">
      <c r="A746" s="66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5"/>
    </row>
    <row r="747" spans="1:12" ht="13.5" thickTop="1">
      <c r="A747" s="90" t="s">
        <v>128</v>
      </c>
      <c r="B747" s="84" t="s">
        <v>4</v>
      </c>
      <c r="C747" s="26" t="s">
        <v>129</v>
      </c>
      <c r="D747" s="26" t="s">
        <v>130</v>
      </c>
      <c r="E747" s="27">
        <v>1</v>
      </c>
      <c r="F747" s="28">
        <v>251673.8</v>
      </c>
      <c r="G747" s="28">
        <f>F747/I747</f>
        <v>138263.6783084045</v>
      </c>
      <c r="H747" s="29">
        <f>G747/G748</f>
        <v>1</v>
      </c>
      <c r="I747" s="30">
        <f>(F750+F753)/(G750+G753)</f>
        <v>1.8202452233234256</v>
      </c>
      <c r="J747" s="27">
        <f>E747*I747</f>
        <v>1.8202452233234256</v>
      </c>
      <c r="K747" s="31">
        <f>G747*J747</f>
        <v>251673.80000000002</v>
      </c>
      <c r="L747" s="86">
        <f>K748/G748</f>
        <v>1.8202452233234256</v>
      </c>
    </row>
    <row r="748" spans="1:12" ht="12.75">
      <c r="A748" s="91"/>
      <c r="B748" s="85"/>
      <c r="C748" s="32"/>
      <c r="D748" s="32"/>
      <c r="E748" s="33"/>
      <c r="F748" s="38">
        <f>SUM(F747)</f>
        <v>251673.8</v>
      </c>
      <c r="G748" s="38">
        <f>SUM(G747:G747)</f>
        <v>138263.6783084045</v>
      </c>
      <c r="H748" s="39">
        <f>SUM(H747:H747)</f>
        <v>1</v>
      </c>
      <c r="I748" s="40"/>
      <c r="J748" s="41"/>
      <c r="K748" s="42">
        <f>SUM(K747:K747)</f>
        <v>251673.80000000002</v>
      </c>
      <c r="L748" s="87"/>
    </row>
    <row r="749" spans="1:12" ht="12.75">
      <c r="A749" s="91"/>
      <c r="B749" s="43"/>
      <c r="C749" s="44"/>
      <c r="D749" s="44"/>
      <c r="E749" s="45"/>
      <c r="F749" s="46"/>
      <c r="G749" s="46"/>
      <c r="H749" s="47" t="s">
        <v>348</v>
      </c>
      <c r="I749" s="48"/>
      <c r="J749" s="45"/>
      <c r="K749" s="49"/>
      <c r="L749" s="50"/>
    </row>
    <row r="750" spans="1:12" ht="12.75">
      <c r="A750" s="91"/>
      <c r="B750" s="85" t="s">
        <v>146</v>
      </c>
      <c r="C750" s="32" t="s">
        <v>129</v>
      </c>
      <c r="D750" s="32" t="s">
        <v>130</v>
      </c>
      <c r="E750" s="33">
        <v>1</v>
      </c>
      <c r="F750" s="34">
        <v>1914544</v>
      </c>
      <c r="G750" s="34">
        <v>1055557</v>
      </c>
      <c r="H750" s="35">
        <f>G750/G751</f>
        <v>1</v>
      </c>
      <c r="I750" s="36">
        <f>F750/G750</f>
        <v>1.8137760443064657</v>
      </c>
      <c r="J750" s="33">
        <f>E750*I750</f>
        <v>1.8137760443064657</v>
      </c>
      <c r="K750" s="37">
        <f>G750*J750</f>
        <v>1914544</v>
      </c>
      <c r="L750" s="87">
        <f>K751/G751</f>
        <v>1.8137760443064657</v>
      </c>
    </row>
    <row r="751" spans="1:12" ht="12.75">
      <c r="A751" s="91"/>
      <c r="B751" s="85"/>
      <c r="C751" s="32"/>
      <c r="D751" s="32"/>
      <c r="E751" s="33"/>
      <c r="F751" s="38">
        <f>SUM(F750)</f>
        <v>1914544</v>
      </c>
      <c r="G751" s="38">
        <f>SUM(G750)</f>
        <v>1055557</v>
      </c>
      <c r="H751" s="39">
        <f>SUM(H750:H750)</f>
        <v>1</v>
      </c>
      <c r="I751" s="40"/>
      <c r="J751" s="41"/>
      <c r="K751" s="42">
        <f>SUM(K750:K750)</f>
        <v>1914544</v>
      </c>
      <c r="L751" s="87"/>
    </row>
    <row r="752" spans="1:12" ht="12.75">
      <c r="A752" s="91"/>
      <c r="B752" s="43"/>
      <c r="C752" s="44"/>
      <c r="D752" s="44"/>
      <c r="E752" s="45"/>
      <c r="F752" s="46"/>
      <c r="G752" s="46"/>
      <c r="H752" s="47" t="s">
        <v>348</v>
      </c>
      <c r="I752" s="48"/>
      <c r="J752" s="45"/>
      <c r="K752" s="49"/>
      <c r="L752" s="50"/>
    </row>
    <row r="753" spans="1:12" ht="12.75">
      <c r="A753" s="91"/>
      <c r="B753" s="85" t="s">
        <v>349</v>
      </c>
      <c r="C753" s="32" t="s">
        <v>129</v>
      </c>
      <c r="D753" s="32" t="s">
        <v>130</v>
      </c>
      <c r="E753" s="33">
        <v>1</v>
      </c>
      <c r="F753" s="34">
        <v>707785</v>
      </c>
      <c r="G753" s="34">
        <v>385089</v>
      </c>
      <c r="H753" s="35">
        <f>G753/G754</f>
        <v>1</v>
      </c>
      <c r="I753" s="36">
        <f>F753/G753</f>
        <v>1.8379777142426816</v>
      </c>
      <c r="J753" s="33">
        <f>E753*I753</f>
        <v>1.8379777142426816</v>
      </c>
      <c r="K753" s="37">
        <f>G753*J753</f>
        <v>707785</v>
      </c>
      <c r="L753" s="87">
        <f>K754/G754</f>
        <v>1.8379777142426816</v>
      </c>
    </row>
    <row r="754" spans="1:12" ht="12.75">
      <c r="A754" s="91"/>
      <c r="B754" s="85"/>
      <c r="C754" s="32"/>
      <c r="D754" s="32"/>
      <c r="E754" s="33"/>
      <c r="F754" s="38">
        <f>SUM(F753)</f>
        <v>707785</v>
      </c>
      <c r="G754" s="38">
        <f>SUM(G753)</f>
        <v>385089</v>
      </c>
      <c r="H754" s="39">
        <f>SUM(H753:H753)</f>
        <v>1</v>
      </c>
      <c r="I754" s="40"/>
      <c r="J754" s="41"/>
      <c r="K754" s="42">
        <f>SUM(K753:K753)</f>
        <v>707785</v>
      </c>
      <c r="L754" s="87"/>
    </row>
    <row r="755" spans="1:12" ht="12.75">
      <c r="A755" s="91"/>
      <c r="B755" s="43"/>
      <c r="C755" s="44"/>
      <c r="D755" s="44"/>
      <c r="E755" s="45"/>
      <c r="F755" s="46"/>
      <c r="G755" s="46"/>
      <c r="H755" s="47" t="s">
        <v>348</v>
      </c>
      <c r="I755" s="48"/>
      <c r="J755" s="45"/>
      <c r="K755" s="49"/>
      <c r="L755" s="50"/>
    </row>
    <row r="756" spans="1:12" ht="12.75">
      <c r="A756" s="91"/>
      <c r="B756" s="85" t="s">
        <v>350</v>
      </c>
      <c r="C756" s="32" t="str">
        <f>C753</f>
        <v>1.3%      </v>
      </c>
      <c r="D756" s="32" t="str">
        <f>D753</f>
        <v>ADH. PATCH</v>
      </c>
      <c r="E756" s="33">
        <f>(E747*(F747/F756))+(E750*(F750/F756))+(E753*(F753/F756))</f>
        <v>1</v>
      </c>
      <c r="F756" s="34">
        <f>F747+F750+F753</f>
        <v>2874002.8</v>
      </c>
      <c r="G756" s="34">
        <f>G747+G750+G753</f>
        <v>1578909.6783084045</v>
      </c>
      <c r="H756" s="35">
        <f>G756/G757</f>
        <v>1</v>
      </c>
      <c r="I756" s="36">
        <f>F756/G756</f>
        <v>1.8202452233234256</v>
      </c>
      <c r="J756" s="33">
        <f>E756*I756</f>
        <v>1.8202452233234256</v>
      </c>
      <c r="K756" s="37">
        <f>G756*J756</f>
        <v>2874002.8</v>
      </c>
      <c r="L756" s="87">
        <f>K757/G757</f>
        <v>1.8202452233234256</v>
      </c>
    </row>
    <row r="757" spans="1:12" ht="13.5" thickBot="1">
      <c r="A757" s="92"/>
      <c r="B757" s="88"/>
      <c r="C757" s="51"/>
      <c r="D757" s="51"/>
      <c r="E757" s="52"/>
      <c r="F757" s="53">
        <f>SUM(F756:F756)</f>
        <v>2874002.8</v>
      </c>
      <c r="G757" s="53">
        <f>SUM(G756:G756)</f>
        <v>1578909.6783084045</v>
      </c>
      <c r="H757" s="54">
        <f>SUM(H756:H756)</f>
        <v>1</v>
      </c>
      <c r="I757" s="55" t="s">
        <v>348</v>
      </c>
      <c r="J757" s="56"/>
      <c r="K757" s="57">
        <f>SUM(K756:K756)</f>
        <v>2874002.8</v>
      </c>
      <c r="L757" s="89"/>
    </row>
    <row r="758" spans="1:12" ht="14.25" thickBot="1" thickTop="1">
      <c r="A758" s="66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5"/>
    </row>
    <row r="759" spans="1:12" ht="13.5" thickTop="1">
      <c r="A759" s="90" t="s">
        <v>10</v>
      </c>
      <c r="B759" s="93" t="s">
        <v>4</v>
      </c>
      <c r="C759" s="26" t="s">
        <v>14</v>
      </c>
      <c r="D759" s="26" t="s">
        <v>15</v>
      </c>
      <c r="E759" s="27">
        <v>1</v>
      </c>
      <c r="F759" s="28">
        <v>14</v>
      </c>
      <c r="G759" s="28">
        <f>F759/I759</f>
        <v>4.200003266665578</v>
      </c>
      <c r="H759" s="29">
        <f>G759/G761</f>
        <v>0.9999761910615881</v>
      </c>
      <c r="I759" s="30">
        <f>(F763+F767)/(G763+G767)</f>
        <v>3.333330740743621</v>
      </c>
      <c r="J759" s="27">
        <f>E759*I759</f>
        <v>3.333330740743621</v>
      </c>
      <c r="K759" s="31">
        <f>G759*J759</f>
        <v>13.999999999999998</v>
      </c>
      <c r="L759" s="86">
        <f>K761/G761</f>
        <v>3.3332751866157198</v>
      </c>
    </row>
    <row r="760" spans="1:12" ht="12.75">
      <c r="A760" s="91"/>
      <c r="B760" s="94"/>
      <c r="C760" s="32" t="s">
        <v>19</v>
      </c>
      <c r="D760" s="32" t="s">
        <v>15</v>
      </c>
      <c r="E760" s="33">
        <v>1</v>
      </c>
      <c r="F760" s="34">
        <v>0.0001</v>
      </c>
      <c r="G760" s="34">
        <v>0.0001</v>
      </c>
      <c r="H760" s="35">
        <f>G760/G761</f>
        <v>2.3808938411980775E-05</v>
      </c>
      <c r="I760" s="36">
        <f>F760/G760</f>
        <v>1</v>
      </c>
      <c r="J760" s="33">
        <f>E760*I760</f>
        <v>1</v>
      </c>
      <c r="K760" s="37">
        <f>G760*J760</f>
        <v>0.0001</v>
      </c>
      <c r="L760" s="87"/>
    </row>
    <row r="761" spans="1:12" ht="12.75">
      <c r="A761" s="91"/>
      <c r="B761" s="94"/>
      <c r="C761" s="32"/>
      <c r="D761" s="32"/>
      <c r="E761" s="33"/>
      <c r="F761" s="38">
        <f>SUM(F759:F760)</f>
        <v>14.0001</v>
      </c>
      <c r="G761" s="38">
        <f>SUM(G759:G760)</f>
        <v>4.200103266665578</v>
      </c>
      <c r="H761" s="39">
        <f>SUM(H759:H760)</f>
        <v>1</v>
      </c>
      <c r="I761" s="40"/>
      <c r="J761" s="41"/>
      <c r="K761" s="42">
        <f>SUM(K759:K760)</f>
        <v>14.000099999999998</v>
      </c>
      <c r="L761" s="87"/>
    </row>
    <row r="762" spans="1:12" ht="12.75">
      <c r="A762" s="91"/>
      <c r="B762" s="43"/>
      <c r="C762" s="44"/>
      <c r="D762" s="44"/>
      <c r="E762" s="45"/>
      <c r="F762" s="46"/>
      <c r="G762" s="46"/>
      <c r="H762" s="47" t="s">
        <v>348</v>
      </c>
      <c r="I762" s="48"/>
      <c r="J762" s="45"/>
      <c r="K762" s="49"/>
      <c r="L762" s="50"/>
    </row>
    <row r="763" spans="1:12" ht="12.75">
      <c r="A763" s="91"/>
      <c r="B763" s="94" t="s">
        <v>146</v>
      </c>
      <c r="C763" s="32" t="s">
        <v>17</v>
      </c>
      <c r="D763" s="32" t="s">
        <v>15</v>
      </c>
      <c r="E763" s="33">
        <v>1</v>
      </c>
      <c r="F763" s="34">
        <v>300</v>
      </c>
      <c r="G763" s="34">
        <v>90</v>
      </c>
      <c r="H763" s="35">
        <f>G763/G765</f>
        <v>0.8411214953271028</v>
      </c>
      <c r="I763" s="36">
        <f>F763/G763</f>
        <v>3.3333333333333335</v>
      </c>
      <c r="J763" s="33">
        <f>E763*I763</f>
        <v>3.3333333333333335</v>
      </c>
      <c r="K763" s="37">
        <f>G763*J763</f>
        <v>300</v>
      </c>
      <c r="L763" s="87">
        <f>K765/G765</f>
        <v>3.121495327102804</v>
      </c>
    </row>
    <row r="764" spans="1:12" ht="12.75">
      <c r="A764" s="91"/>
      <c r="B764" s="94"/>
      <c r="C764" s="32" t="s">
        <v>19</v>
      </c>
      <c r="D764" s="32" t="s">
        <v>15</v>
      </c>
      <c r="E764" s="33">
        <v>1</v>
      </c>
      <c r="F764" s="34">
        <v>34</v>
      </c>
      <c r="G764" s="34">
        <v>17</v>
      </c>
      <c r="H764" s="35">
        <f>G764/G765</f>
        <v>0.1588785046728972</v>
      </c>
      <c r="I764" s="36">
        <f>F764/G764</f>
        <v>2</v>
      </c>
      <c r="J764" s="33">
        <f>E764*I764</f>
        <v>2</v>
      </c>
      <c r="K764" s="37">
        <f>G764*J764</f>
        <v>34</v>
      </c>
      <c r="L764" s="87"/>
    </row>
    <row r="765" spans="1:12" ht="12.75">
      <c r="A765" s="91"/>
      <c r="B765" s="94"/>
      <c r="C765" s="32"/>
      <c r="D765" s="32"/>
      <c r="E765" s="33"/>
      <c r="F765" s="38">
        <f>SUM(F763:F764)</f>
        <v>334</v>
      </c>
      <c r="G765" s="38">
        <f>SUM(G763:G764)</f>
        <v>107</v>
      </c>
      <c r="H765" s="39">
        <f>SUM(H763:H764)</f>
        <v>1</v>
      </c>
      <c r="I765" s="40"/>
      <c r="J765" s="41"/>
      <c r="K765" s="42">
        <f>SUM(K763:K764)</f>
        <v>334</v>
      </c>
      <c r="L765" s="87"/>
    </row>
    <row r="766" spans="1:12" ht="12.75">
      <c r="A766" s="91"/>
      <c r="B766" s="43"/>
      <c r="C766" s="44"/>
      <c r="D766" s="44"/>
      <c r="E766" s="45"/>
      <c r="F766" s="46"/>
      <c r="G766" s="46"/>
      <c r="H766" s="47" t="s">
        <v>348</v>
      </c>
      <c r="I766" s="48"/>
      <c r="J766" s="45"/>
      <c r="K766" s="49"/>
      <c r="L766" s="50"/>
    </row>
    <row r="767" spans="1:12" ht="12.75">
      <c r="A767" s="91"/>
      <c r="B767" s="94" t="s">
        <v>349</v>
      </c>
      <c r="C767" s="32" t="s">
        <v>14</v>
      </c>
      <c r="D767" s="32" t="s">
        <v>15</v>
      </c>
      <c r="E767" s="33">
        <v>1</v>
      </c>
      <c r="F767" s="34">
        <v>0.0001</v>
      </c>
      <c r="G767" s="34">
        <v>0.0001</v>
      </c>
      <c r="H767" s="35">
        <f>G767/G769</f>
        <v>0.5</v>
      </c>
      <c r="I767" s="36">
        <f>F767/G767</f>
        <v>1</v>
      </c>
      <c r="J767" s="33">
        <f>E767*I767</f>
        <v>1</v>
      </c>
      <c r="K767" s="37">
        <f>G767*J767</f>
        <v>0.0001</v>
      </c>
      <c r="L767" s="87">
        <f>K769/G769</f>
        <v>1</v>
      </c>
    </row>
    <row r="768" spans="1:12" ht="12.75">
      <c r="A768" s="91"/>
      <c r="B768" s="94"/>
      <c r="C768" s="32" t="s">
        <v>19</v>
      </c>
      <c r="D768" s="32" t="s">
        <v>15</v>
      </c>
      <c r="E768" s="33">
        <v>1</v>
      </c>
      <c r="F768" s="34">
        <v>0.0001</v>
      </c>
      <c r="G768" s="34">
        <v>0.0001</v>
      </c>
      <c r="H768" s="35">
        <f>G768/G769</f>
        <v>0.5</v>
      </c>
      <c r="I768" s="36">
        <f>F768/G768</f>
        <v>1</v>
      </c>
      <c r="J768" s="33">
        <f>E768*I768</f>
        <v>1</v>
      </c>
      <c r="K768" s="37">
        <f>G768*J768</f>
        <v>0.0001</v>
      </c>
      <c r="L768" s="87"/>
    </row>
    <row r="769" spans="1:12" ht="12.75">
      <c r="A769" s="91"/>
      <c r="B769" s="94"/>
      <c r="C769" s="32"/>
      <c r="D769" s="32"/>
      <c r="E769" s="33"/>
      <c r="F769" s="38">
        <f>SUM(F767:F768)</f>
        <v>0.0002</v>
      </c>
      <c r="G769" s="38">
        <f>SUM(G767:G768)</f>
        <v>0.0002</v>
      </c>
      <c r="H769" s="39">
        <f>SUM(H767:H768)</f>
        <v>1</v>
      </c>
      <c r="I769" s="40"/>
      <c r="J769" s="41"/>
      <c r="K769" s="42">
        <f>SUM(K767:K768)</f>
        <v>0.0002</v>
      </c>
      <c r="L769" s="87"/>
    </row>
    <row r="770" spans="1:12" ht="12.75">
      <c r="A770" s="91"/>
      <c r="B770" s="43"/>
      <c r="C770" s="44"/>
      <c r="D770" s="44"/>
      <c r="E770" s="45"/>
      <c r="F770" s="46"/>
      <c r="G770" s="46"/>
      <c r="H770" s="47" t="s">
        <v>348</v>
      </c>
      <c r="I770" s="48"/>
      <c r="J770" s="45"/>
      <c r="K770" s="49"/>
      <c r="L770" s="50"/>
    </row>
    <row r="771" spans="1:12" ht="12.75">
      <c r="A771" s="91"/>
      <c r="B771" s="94" t="s">
        <v>350</v>
      </c>
      <c r="C771" s="32" t="str">
        <f>C767</f>
        <v>500MG     </v>
      </c>
      <c r="D771" s="32" t="str">
        <f>D767</f>
        <v>TABLET    </v>
      </c>
      <c r="E771" s="33">
        <f>(E759*(F759/F771))+(E763*(F763/F771))+(E767*(F767/F771))</f>
        <v>1</v>
      </c>
      <c r="F771" s="34">
        <f>F759+F763+F767</f>
        <v>314.0001</v>
      </c>
      <c r="G771" s="34">
        <f>G759+G763+G767</f>
        <v>94.20010326666558</v>
      </c>
      <c r="H771" s="35">
        <f>G771/G773</f>
        <v>0.8471209205317327</v>
      </c>
      <c r="I771" s="36">
        <f>F771/G771</f>
        <v>3.3333307407436212</v>
      </c>
      <c r="J771" s="33">
        <f>E771*I771</f>
        <v>3.3333307407436212</v>
      </c>
      <c r="K771" s="37">
        <f>G771*J771</f>
        <v>314.0001</v>
      </c>
      <c r="L771" s="87">
        <f>K773/G773</f>
        <v>3.1294905659157473</v>
      </c>
    </row>
    <row r="772" spans="1:12" ht="12.75">
      <c r="A772" s="91"/>
      <c r="B772" s="94"/>
      <c r="C772" s="32" t="str">
        <f>C768</f>
        <v>750 MG    </v>
      </c>
      <c r="D772" s="32" t="str">
        <f>D768</f>
        <v>TABLET    </v>
      </c>
      <c r="E772" s="33">
        <f>(E760*(F760/F772))+(E764*(F764/F772))+(E768*(F768/F772))</f>
        <v>0.9999999999999998</v>
      </c>
      <c r="F772" s="34">
        <f>F760+F764+F768</f>
        <v>34.00020000000001</v>
      </c>
      <c r="G772" s="34">
        <f>G760+G764+G768</f>
        <v>17.0002</v>
      </c>
      <c r="H772" s="35">
        <f>G772/G773</f>
        <v>0.1528790794682674</v>
      </c>
      <c r="I772" s="36">
        <f>F772/G772</f>
        <v>1.9999882354325247</v>
      </c>
      <c r="J772" s="33">
        <f>E772*I772</f>
        <v>1.9999882354325242</v>
      </c>
      <c r="K772" s="37">
        <f>G772*J772</f>
        <v>34.0002</v>
      </c>
      <c r="L772" s="87"/>
    </row>
    <row r="773" spans="1:12" ht="13.5" thickBot="1">
      <c r="A773" s="92"/>
      <c r="B773" s="95"/>
      <c r="C773" s="51"/>
      <c r="D773" s="51"/>
      <c r="E773" s="52"/>
      <c r="F773" s="53">
        <f>SUM(F771:F772)</f>
        <v>348.0003</v>
      </c>
      <c r="G773" s="53">
        <f>SUM(G771:G772)</f>
        <v>111.20030326666557</v>
      </c>
      <c r="H773" s="54">
        <f>SUM(H771:H772)</f>
        <v>1</v>
      </c>
      <c r="I773" s="55" t="s">
        <v>348</v>
      </c>
      <c r="J773" s="56"/>
      <c r="K773" s="57">
        <f>SUM(K771:K772)</f>
        <v>348.0003</v>
      </c>
      <c r="L773" s="89"/>
    </row>
    <row r="774" spans="1:12" ht="14.25" thickBot="1" thickTop="1">
      <c r="A774" s="66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5"/>
    </row>
    <row r="775" spans="1:12" ht="13.5" thickTop="1">
      <c r="A775" s="90" t="s">
        <v>10</v>
      </c>
      <c r="B775" s="84" t="s">
        <v>4</v>
      </c>
      <c r="C775" s="26" t="s">
        <v>11</v>
      </c>
      <c r="D775" s="26" t="s">
        <v>12</v>
      </c>
      <c r="E775" s="27">
        <v>1</v>
      </c>
      <c r="F775" s="28">
        <v>10560</v>
      </c>
      <c r="G775" s="28">
        <v>352</v>
      </c>
      <c r="H775" s="29">
        <f>G775/G776</f>
        <v>1</v>
      </c>
      <c r="I775" s="30">
        <f>F775/G775</f>
        <v>30</v>
      </c>
      <c r="J775" s="27">
        <f>E775*I775</f>
        <v>30</v>
      </c>
      <c r="K775" s="31">
        <f>G775*J775</f>
        <v>10560</v>
      </c>
      <c r="L775" s="86">
        <f>K776/G776</f>
        <v>30</v>
      </c>
    </row>
    <row r="776" spans="1:12" ht="12.75">
      <c r="A776" s="91"/>
      <c r="B776" s="85"/>
      <c r="C776" s="32"/>
      <c r="D776" s="32"/>
      <c r="E776" s="33"/>
      <c r="F776" s="38">
        <f>SUM(F775)</f>
        <v>10560</v>
      </c>
      <c r="G776" s="38">
        <f>SUM(G775:G775)</f>
        <v>352</v>
      </c>
      <c r="H776" s="39">
        <f>SUM(H775:H775)</f>
        <v>1</v>
      </c>
      <c r="I776" s="40"/>
      <c r="J776" s="41"/>
      <c r="K776" s="42">
        <f>SUM(K775:K775)</f>
        <v>10560</v>
      </c>
      <c r="L776" s="87"/>
    </row>
    <row r="777" spans="1:12" ht="12.75">
      <c r="A777" s="91"/>
      <c r="B777" s="43"/>
      <c r="C777" s="44"/>
      <c r="D777" s="44"/>
      <c r="E777" s="45"/>
      <c r="F777" s="46"/>
      <c r="G777" s="46"/>
      <c r="H777" s="47" t="s">
        <v>348</v>
      </c>
      <c r="I777" s="48"/>
      <c r="J777" s="45"/>
      <c r="K777" s="49"/>
      <c r="L777" s="50"/>
    </row>
    <row r="778" spans="1:12" ht="12.75">
      <c r="A778" s="91"/>
      <c r="B778" s="85" t="s">
        <v>146</v>
      </c>
      <c r="C778" s="32" t="s">
        <v>11</v>
      </c>
      <c r="D778" s="32" t="s">
        <v>12</v>
      </c>
      <c r="E778" s="33">
        <v>1</v>
      </c>
      <c r="F778" s="34">
        <v>44390</v>
      </c>
      <c r="G778" s="34">
        <v>2707</v>
      </c>
      <c r="H778" s="35">
        <f>G778/G779</f>
        <v>1</v>
      </c>
      <c r="I778" s="36">
        <f>F778/G778</f>
        <v>16.398226819357223</v>
      </c>
      <c r="J778" s="33">
        <f>E778*I778</f>
        <v>16.398226819357223</v>
      </c>
      <c r="K778" s="37">
        <f>G778*J778</f>
        <v>44390</v>
      </c>
      <c r="L778" s="87">
        <f>K779/G779</f>
        <v>16.398226819357223</v>
      </c>
    </row>
    <row r="779" spans="1:12" ht="12.75">
      <c r="A779" s="91"/>
      <c r="B779" s="85"/>
      <c r="C779" s="32"/>
      <c r="D779" s="32"/>
      <c r="E779" s="33"/>
      <c r="F779" s="38">
        <f>SUM(F778)</f>
        <v>44390</v>
      </c>
      <c r="G779" s="38">
        <f>SUM(G778)</f>
        <v>2707</v>
      </c>
      <c r="H779" s="39">
        <f>SUM(H778:H778)</f>
        <v>1</v>
      </c>
      <c r="I779" s="40"/>
      <c r="J779" s="41"/>
      <c r="K779" s="42">
        <f>SUM(K778:K778)</f>
        <v>44390</v>
      </c>
      <c r="L779" s="87"/>
    </row>
    <row r="780" spans="1:12" ht="12.75">
      <c r="A780" s="91"/>
      <c r="B780" s="43"/>
      <c r="C780" s="44"/>
      <c r="D780" s="44"/>
      <c r="E780" s="45"/>
      <c r="F780" s="46"/>
      <c r="G780" s="46"/>
      <c r="H780" s="47" t="s">
        <v>348</v>
      </c>
      <c r="I780" s="48"/>
      <c r="J780" s="45"/>
      <c r="K780" s="49"/>
      <c r="L780" s="50"/>
    </row>
    <row r="781" spans="1:12" ht="12.75">
      <c r="A781" s="91"/>
      <c r="B781" s="85" t="s">
        <v>349</v>
      </c>
      <c r="C781" s="32" t="s">
        <v>11</v>
      </c>
      <c r="D781" s="32" t="s">
        <v>12</v>
      </c>
      <c r="E781" s="33">
        <v>1</v>
      </c>
      <c r="F781" s="34">
        <v>0.0001</v>
      </c>
      <c r="G781" s="34">
        <v>0.0001</v>
      </c>
      <c r="H781" s="35">
        <f>G781/G782</f>
        <v>1</v>
      </c>
      <c r="I781" s="36">
        <f>F781/G781</f>
        <v>1</v>
      </c>
      <c r="J781" s="33">
        <f>E781*I781</f>
        <v>1</v>
      </c>
      <c r="K781" s="37">
        <f>G781*J781</f>
        <v>0.0001</v>
      </c>
      <c r="L781" s="87">
        <f>K782/G782</f>
        <v>1</v>
      </c>
    </row>
    <row r="782" spans="1:12" ht="12.75">
      <c r="A782" s="91"/>
      <c r="B782" s="85"/>
      <c r="C782" s="32"/>
      <c r="D782" s="32"/>
      <c r="E782" s="33"/>
      <c r="F782" s="38">
        <f>SUM(F781)</f>
        <v>0.0001</v>
      </c>
      <c r="G782" s="38">
        <f>SUM(G781)</f>
        <v>0.0001</v>
      </c>
      <c r="H782" s="39">
        <f>SUM(H781:H781)</f>
        <v>1</v>
      </c>
      <c r="I782" s="40"/>
      <c r="J782" s="41"/>
      <c r="K782" s="42">
        <f>SUM(K781:K781)</f>
        <v>0.0001</v>
      </c>
      <c r="L782" s="87"/>
    </row>
    <row r="783" spans="1:12" ht="12.75">
      <c r="A783" s="91"/>
      <c r="B783" s="43"/>
      <c r="C783" s="44"/>
      <c r="D783" s="44"/>
      <c r="E783" s="45"/>
      <c r="F783" s="46"/>
      <c r="G783" s="46"/>
      <c r="H783" s="47" t="s">
        <v>348</v>
      </c>
      <c r="I783" s="48"/>
      <c r="J783" s="45"/>
      <c r="K783" s="49"/>
      <c r="L783" s="50"/>
    </row>
    <row r="784" spans="1:12" ht="12.75">
      <c r="A784" s="91"/>
      <c r="B784" s="85" t="s">
        <v>350</v>
      </c>
      <c r="C784" s="32" t="str">
        <f>C781</f>
        <v>500 MG/5ML</v>
      </c>
      <c r="D784" s="32" t="str">
        <f>D781</f>
        <v>LIQUID    </v>
      </c>
      <c r="E784" s="33">
        <f>(E775*(F775/F784))+(E778*(F778/F784))+(E781*(F781/F784))</f>
        <v>1</v>
      </c>
      <c r="F784" s="34">
        <f>F775+F778+F781</f>
        <v>54950.0001</v>
      </c>
      <c r="G784" s="34">
        <f>G775+G778+G781</f>
        <v>3059.0001</v>
      </c>
      <c r="H784" s="35">
        <f>G784/G785</f>
        <v>1</v>
      </c>
      <c r="I784" s="36">
        <f>F784/G784</f>
        <v>17.96338617314854</v>
      </c>
      <c r="J784" s="33">
        <f>E784*I784</f>
        <v>17.96338617314854</v>
      </c>
      <c r="K784" s="37">
        <f>G784*J784</f>
        <v>54950.000100000005</v>
      </c>
      <c r="L784" s="87">
        <f>K785/G785</f>
        <v>17.96338617314854</v>
      </c>
    </row>
    <row r="785" spans="1:12" ht="13.5" thickBot="1">
      <c r="A785" s="92"/>
      <c r="B785" s="88"/>
      <c r="C785" s="51"/>
      <c r="D785" s="51"/>
      <c r="E785" s="52"/>
      <c r="F785" s="53">
        <f>SUM(F784:F784)</f>
        <v>54950.0001</v>
      </c>
      <c r="G785" s="53">
        <f>SUM(G784:G784)</f>
        <v>3059.0001</v>
      </c>
      <c r="H785" s="54">
        <f>SUM(H784:H784)</f>
        <v>1</v>
      </c>
      <c r="I785" s="55" t="s">
        <v>348</v>
      </c>
      <c r="J785" s="56"/>
      <c r="K785" s="57">
        <f>SUM(K784:K784)</f>
        <v>54950.000100000005</v>
      </c>
      <c r="L785" s="89"/>
    </row>
    <row r="786" spans="1:12" ht="14.25" thickBot="1" thickTop="1">
      <c r="A786" s="58"/>
      <c r="B786" s="82"/>
      <c r="C786" s="59"/>
      <c r="D786" s="59"/>
      <c r="E786" s="67"/>
      <c r="F786" s="67"/>
      <c r="G786" s="67"/>
      <c r="H786" s="67"/>
      <c r="I786" s="67"/>
      <c r="J786" s="67"/>
      <c r="K786" s="67"/>
      <c r="L786" s="65"/>
    </row>
    <row r="787" spans="1:12" ht="13.5" thickTop="1">
      <c r="A787" s="90" t="s">
        <v>142</v>
      </c>
      <c r="B787" s="84" t="s">
        <v>4</v>
      </c>
      <c r="C787" s="26" t="s">
        <v>143</v>
      </c>
      <c r="D787" s="26" t="s">
        <v>15</v>
      </c>
      <c r="E787" s="27">
        <v>1</v>
      </c>
      <c r="F787" s="28">
        <v>180</v>
      </c>
      <c r="G787" s="28">
        <f>F787/I787</f>
        <v>67.74627932344497</v>
      </c>
      <c r="H787" s="29">
        <f>G787/G788</f>
        <v>1</v>
      </c>
      <c r="I787" s="30">
        <f>(F790+F793)/(G790+G793)</f>
        <v>2.6569724831767605</v>
      </c>
      <c r="J787" s="27">
        <f>E787*I787</f>
        <v>2.6569724831767605</v>
      </c>
      <c r="K787" s="31">
        <f>G787*J787</f>
        <v>180</v>
      </c>
      <c r="L787" s="86">
        <f>K788/G788</f>
        <v>2.6569724831767605</v>
      </c>
    </row>
    <row r="788" spans="1:12" ht="12.75">
      <c r="A788" s="91"/>
      <c r="B788" s="85"/>
      <c r="C788" s="32"/>
      <c r="D788" s="32"/>
      <c r="E788" s="33"/>
      <c r="F788" s="38">
        <f>SUM(F787)</f>
        <v>180</v>
      </c>
      <c r="G788" s="38">
        <f>SUM(G787:G787)</f>
        <v>67.74627932344497</v>
      </c>
      <c r="H788" s="39">
        <f>SUM(H787:H787)</f>
        <v>1</v>
      </c>
      <c r="I788" s="40"/>
      <c r="J788" s="41"/>
      <c r="K788" s="42">
        <f>SUM(K787:K787)</f>
        <v>180</v>
      </c>
      <c r="L788" s="87"/>
    </row>
    <row r="789" spans="1:12" ht="12.75">
      <c r="A789" s="91"/>
      <c r="B789" s="43"/>
      <c r="C789" s="44"/>
      <c r="D789" s="44"/>
      <c r="E789" s="45"/>
      <c r="F789" s="46"/>
      <c r="G789" s="46"/>
      <c r="H789" s="47" t="s">
        <v>348</v>
      </c>
      <c r="I789" s="48"/>
      <c r="J789" s="45"/>
      <c r="K789" s="49"/>
      <c r="L789" s="50"/>
    </row>
    <row r="790" spans="1:12" ht="12.75">
      <c r="A790" s="91"/>
      <c r="B790" s="85" t="s">
        <v>146</v>
      </c>
      <c r="C790" s="32" t="s">
        <v>143</v>
      </c>
      <c r="D790" s="32" t="s">
        <v>15</v>
      </c>
      <c r="E790" s="33">
        <v>1</v>
      </c>
      <c r="F790" s="34">
        <v>69097</v>
      </c>
      <c r="G790" s="34">
        <v>25732</v>
      </c>
      <c r="H790" s="35">
        <f>G790/G791</f>
        <v>1</v>
      </c>
      <c r="I790" s="36">
        <f>F790/G790</f>
        <v>2.6852557127312298</v>
      </c>
      <c r="J790" s="33">
        <f>E790*I790</f>
        <v>2.6852557127312298</v>
      </c>
      <c r="K790" s="37">
        <f>G790*J790</f>
        <v>69097</v>
      </c>
      <c r="L790" s="87">
        <f>K791/G791</f>
        <v>2.6852557127312298</v>
      </c>
    </row>
    <row r="791" spans="1:12" ht="12.75">
      <c r="A791" s="91"/>
      <c r="B791" s="85"/>
      <c r="C791" s="32"/>
      <c r="D791" s="32"/>
      <c r="E791" s="33"/>
      <c r="F791" s="38">
        <f>SUM(F790)</f>
        <v>69097</v>
      </c>
      <c r="G791" s="38">
        <f>SUM(G790)</f>
        <v>25732</v>
      </c>
      <c r="H791" s="39">
        <f>SUM(H790:H790)</f>
        <v>1</v>
      </c>
      <c r="I791" s="40"/>
      <c r="J791" s="41"/>
      <c r="K791" s="42">
        <f>SUM(K790:K790)</f>
        <v>69097</v>
      </c>
      <c r="L791" s="87"/>
    </row>
    <row r="792" spans="1:12" ht="12.75">
      <c r="A792" s="91"/>
      <c r="B792" s="43"/>
      <c r="C792" s="44"/>
      <c r="D792" s="44"/>
      <c r="E792" s="45"/>
      <c r="F792" s="46"/>
      <c r="G792" s="46"/>
      <c r="H792" s="47" t="s">
        <v>348</v>
      </c>
      <c r="I792" s="48"/>
      <c r="J792" s="45"/>
      <c r="K792" s="49"/>
      <c r="L792" s="50"/>
    </row>
    <row r="793" spans="1:12" ht="12.75">
      <c r="A793" s="91"/>
      <c r="B793" s="85" t="s">
        <v>349</v>
      </c>
      <c r="C793" s="32" t="s">
        <v>143</v>
      </c>
      <c r="D793" s="32" t="s">
        <v>15</v>
      </c>
      <c r="E793" s="33">
        <v>1</v>
      </c>
      <c r="F793" s="34">
        <v>10660</v>
      </c>
      <c r="G793" s="34">
        <v>4286</v>
      </c>
      <c r="H793" s="35">
        <f>G793/G794</f>
        <v>1</v>
      </c>
      <c r="I793" s="36">
        <f>F793/G793</f>
        <v>2.4871675221651888</v>
      </c>
      <c r="J793" s="33">
        <f>E793*I793</f>
        <v>2.4871675221651888</v>
      </c>
      <c r="K793" s="37">
        <f>G793*J793</f>
        <v>10659.999999999998</v>
      </c>
      <c r="L793" s="87">
        <f>K794/G794</f>
        <v>2.4871675221651888</v>
      </c>
    </row>
    <row r="794" spans="1:12" ht="12.75">
      <c r="A794" s="91"/>
      <c r="B794" s="85"/>
      <c r="C794" s="32"/>
      <c r="D794" s="32"/>
      <c r="E794" s="33"/>
      <c r="F794" s="38">
        <f>SUM(F793)</f>
        <v>10660</v>
      </c>
      <c r="G794" s="38">
        <f>SUM(G793)</f>
        <v>4286</v>
      </c>
      <c r="H794" s="39">
        <f>SUM(H793:H793)</f>
        <v>1</v>
      </c>
      <c r="I794" s="40"/>
      <c r="J794" s="41"/>
      <c r="K794" s="42">
        <f>SUM(K793:K793)</f>
        <v>10659.999999999998</v>
      </c>
      <c r="L794" s="87"/>
    </row>
    <row r="795" spans="1:12" ht="12.75">
      <c r="A795" s="91"/>
      <c r="B795" s="43"/>
      <c r="C795" s="44"/>
      <c r="D795" s="44"/>
      <c r="E795" s="45"/>
      <c r="F795" s="46"/>
      <c r="G795" s="46"/>
      <c r="H795" s="47" t="s">
        <v>348</v>
      </c>
      <c r="I795" s="48"/>
      <c r="J795" s="45"/>
      <c r="K795" s="49"/>
      <c r="L795" s="50"/>
    </row>
    <row r="796" spans="1:12" ht="12.75">
      <c r="A796" s="91"/>
      <c r="B796" s="85" t="s">
        <v>350</v>
      </c>
      <c r="C796" s="32" t="str">
        <f>C793</f>
        <v>800-26.6MG</v>
      </c>
      <c r="D796" s="32" t="str">
        <f>D793</f>
        <v>TABLET    </v>
      </c>
      <c r="E796" s="33">
        <f>(E787*(F787/F796))+(E790*(F790/F796))+(E793*(F793/F796))</f>
        <v>1</v>
      </c>
      <c r="F796" s="34">
        <f>F787+F790+F793</f>
        <v>79937</v>
      </c>
      <c r="G796" s="34">
        <f>G787+G790+G793</f>
        <v>30085.746279323444</v>
      </c>
      <c r="H796" s="35">
        <f>G796/G797</f>
        <v>1</v>
      </c>
      <c r="I796" s="36">
        <f>F796/G796</f>
        <v>2.6569724831767605</v>
      </c>
      <c r="J796" s="33">
        <f>E796*I796</f>
        <v>2.6569724831767605</v>
      </c>
      <c r="K796" s="37">
        <f>G796*J796</f>
        <v>79937</v>
      </c>
      <c r="L796" s="87">
        <f>K797/G797</f>
        <v>2.6569724831767605</v>
      </c>
    </row>
    <row r="797" spans="1:12" ht="13.5" thickBot="1">
      <c r="A797" s="92"/>
      <c r="B797" s="88"/>
      <c r="C797" s="51"/>
      <c r="D797" s="51"/>
      <c r="E797" s="52"/>
      <c r="F797" s="53">
        <f>SUM(F796:F796)</f>
        <v>79937</v>
      </c>
      <c r="G797" s="53">
        <f>SUM(G796:G796)</f>
        <v>30085.746279323444</v>
      </c>
      <c r="H797" s="54">
        <f>SUM(H796:H796)</f>
        <v>1</v>
      </c>
      <c r="I797" s="55" t="s">
        <v>348</v>
      </c>
      <c r="J797" s="56"/>
      <c r="K797" s="57">
        <f>SUM(K796:K796)</f>
        <v>79937</v>
      </c>
      <c r="L797" s="89"/>
    </row>
    <row r="798" ht="13.5" thickTop="1"/>
  </sheetData>
  <sheetProtection/>
  <mergeCells count="487">
    <mergeCell ref="A787:A797"/>
    <mergeCell ref="B787:B788"/>
    <mergeCell ref="L787:L788"/>
    <mergeCell ref="B790:B791"/>
    <mergeCell ref="L790:L791"/>
    <mergeCell ref="B793:B794"/>
    <mergeCell ref="L793:L794"/>
    <mergeCell ref="B781:B782"/>
    <mergeCell ref="L781:L782"/>
    <mergeCell ref="B784:B785"/>
    <mergeCell ref="L784:L785"/>
    <mergeCell ref="B796:B797"/>
    <mergeCell ref="L796:L797"/>
    <mergeCell ref="B767:B769"/>
    <mergeCell ref="L767:L769"/>
    <mergeCell ref="B771:B773"/>
    <mergeCell ref="L771:L773"/>
    <mergeCell ref="A759:A773"/>
    <mergeCell ref="B775:B776"/>
    <mergeCell ref="L775:L776"/>
    <mergeCell ref="A775:A785"/>
    <mergeCell ref="B778:B779"/>
    <mergeCell ref="L778:L779"/>
    <mergeCell ref="B756:B757"/>
    <mergeCell ref="L756:L757"/>
    <mergeCell ref="A747:A757"/>
    <mergeCell ref="B759:B761"/>
    <mergeCell ref="L759:L761"/>
    <mergeCell ref="B763:B765"/>
    <mergeCell ref="L763:L765"/>
    <mergeCell ref="B747:B748"/>
    <mergeCell ref="L747:L748"/>
    <mergeCell ref="B750:B751"/>
    <mergeCell ref="L750:L751"/>
    <mergeCell ref="B753:B754"/>
    <mergeCell ref="L753:L754"/>
    <mergeCell ref="B738:B739"/>
    <mergeCell ref="L738:L739"/>
    <mergeCell ref="B741:B742"/>
    <mergeCell ref="L741:L742"/>
    <mergeCell ref="B744:B745"/>
    <mergeCell ref="L744:L745"/>
    <mergeCell ref="B729:B730"/>
    <mergeCell ref="L729:L730"/>
    <mergeCell ref="B732:B733"/>
    <mergeCell ref="L732:L733"/>
    <mergeCell ref="A723:A733"/>
    <mergeCell ref="B735:B736"/>
    <mergeCell ref="L735:L736"/>
    <mergeCell ref="A735:A745"/>
    <mergeCell ref="B719:B721"/>
    <mergeCell ref="L719:L721"/>
    <mergeCell ref="A707:A721"/>
    <mergeCell ref="B723:B724"/>
    <mergeCell ref="L723:L724"/>
    <mergeCell ref="B726:B727"/>
    <mergeCell ref="L726:L727"/>
    <mergeCell ref="B707:B709"/>
    <mergeCell ref="L707:L709"/>
    <mergeCell ref="B711:B713"/>
    <mergeCell ref="L711:L713"/>
    <mergeCell ref="B715:B717"/>
    <mergeCell ref="L715:L717"/>
    <mergeCell ref="B698:B699"/>
    <mergeCell ref="L698:L699"/>
    <mergeCell ref="B701:B702"/>
    <mergeCell ref="L701:L702"/>
    <mergeCell ref="B704:B705"/>
    <mergeCell ref="L704:L705"/>
    <mergeCell ref="B687:B689"/>
    <mergeCell ref="L687:L689"/>
    <mergeCell ref="B691:B693"/>
    <mergeCell ref="L691:L693"/>
    <mergeCell ref="A679:A693"/>
    <mergeCell ref="B695:B696"/>
    <mergeCell ref="L695:L696"/>
    <mergeCell ref="A695:A705"/>
    <mergeCell ref="B674:B677"/>
    <mergeCell ref="L674:L677"/>
    <mergeCell ref="A659:A677"/>
    <mergeCell ref="B679:B681"/>
    <mergeCell ref="L679:L681"/>
    <mergeCell ref="B683:B685"/>
    <mergeCell ref="L683:L685"/>
    <mergeCell ref="B659:B662"/>
    <mergeCell ref="L659:L662"/>
    <mergeCell ref="B664:B667"/>
    <mergeCell ref="L664:L667"/>
    <mergeCell ref="B669:B672"/>
    <mergeCell ref="L669:L672"/>
    <mergeCell ref="B644:B647"/>
    <mergeCell ref="L644:L647"/>
    <mergeCell ref="B649:B652"/>
    <mergeCell ref="L649:L652"/>
    <mergeCell ref="B654:B657"/>
    <mergeCell ref="L654:L657"/>
    <mergeCell ref="B631:B633"/>
    <mergeCell ref="L631:L633"/>
    <mergeCell ref="B635:B637"/>
    <mergeCell ref="L635:L637"/>
    <mergeCell ref="A623:A637"/>
    <mergeCell ref="B639:B642"/>
    <mergeCell ref="L639:L642"/>
    <mergeCell ref="A639:A657"/>
    <mergeCell ref="B620:B621"/>
    <mergeCell ref="L620:L621"/>
    <mergeCell ref="A611:A621"/>
    <mergeCell ref="B623:B625"/>
    <mergeCell ref="L623:L625"/>
    <mergeCell ref="B627:B629"/>
    <mergeCell ref="L627:L629"/>
    <mergeCell ref="B611:B612"/>
    <mergeCell ref="L611:L612"/>
    <mergeCell ref="B614:B615"/>
    <mergeCell ref="L614:L615"/>
    <mergeCell ref="B617:B618"/>
    <mergeCell ref="L617:L618"/>
    <mergeCell ref="B602:B603"/>
    <mergeCell ref="L602:L603"/>
    <mergeCell ref="B605:B606"/>
    <mergeCell ref="L605:L606"/>
    <mergeCell ref="B608:B609"/>
    <mergeCell ref="L608:L609"/>
    <mergeCell ref="B599:B600"/>
    <mergeCell ref="L599:L600"/>
    <mergeCell ref="A599:A609"/>
    <mergeCell ref="B596:B597"/>
    <mergeCell ref="L596:L597"/>
    <mergeCell ref="A587:A597"/>
    <mergeCell ref="B587:B588"/>
    <mergeCell ref="L587:L588"/>
    <mergeCell ref="B590:B591"/>
    <mergeCell ref="L590:L591"/>
    <mergeCell ref="B593:B594"/>
    <mergeCell ref="L593:L594"/>
    <mergeCell ref="B569:B573"/>
    <mergeCell ref="L569:L573"/>
    <mergeCell ref="B575:B579"/>
    <mergeCell ref="L575:L579"/>
    <mergeCell ref="B581:B585"/>
    <mergeCell ref="L581:L585"/>
    <mergeCell ref="B557:B558"/>
    <mergeCell ref="L557:L558"/>
    <mergeCell ref="B560:B561"/>
    <mergeCell ref="L560:L561"/>
    <mergeCell ref="A551:A561"/>
    <mergeCell ref="B563:B567"/>
    <mergeCell ref="L563:L567"/>
    <mergeCell ref="A563:A585"/>
    <mergeCell ref="B548:B549"/>
    <mergeCell ref="L548:L549"/>
    <mergeCell ref="A539:A549"/>
    <mergeCell ref="B551:B552"/>
    <mergeCell ref="L551:L552"/>
    <mergeCell ref="B554:B555"/>
    <mergeCell ref="L554:L555"/>
    <mergeCell ref="B539:B540"/>
    <mergeCell ref="L539:L540"/>
    <mergeCell ref="B542:B543"/>
    <mergeCell ref="L542:L543"/>
    <mergeCell ref="B545:B546"/>
    <mergeCell ref="L545:L546"/>
    <mergeCell ref="B530:B531"/>
    <mergeCell ref="L530:L531"/>
    <mergeCell ref="B533:B534"/>
    <mergeCell ref="L533:L534"/>
    <mergeCell ref="B536:B537"/>
    <mergeCell ref="L536:L537"/>
    <mergeCell ref="B519:B521"/>
    <mergeCell ref="L519:L521"/>
    <mergeCell ref="B523:B525"/>
    <mergeCell ref="L523:L525"/>
    <mergeCell ref="A511:A525"/>
    <mergeCell ref="B527:B528"/>
    <mergeCell ref="L527:L528"/>
    <mergeCell ref="A527:A537"/>
    <mergeCell ref="B508:B509"/>
    <mergeCell ref="L508:L509"/>
    <mergeCell ref="A499:A509"/>
    <mergeCell ref="B511:B513"/>
    <mergeCell ref="L511:L513"/>
    <mergeCell ref="B515:B517"/>
    <mergeCell ref="L515:L517"/>
    <mergeCell ref="B499:B500"/>
    <mergeCell ref="L499:L500"/>
    <mergeCell ref="B502:B503"/>
    <mergeCell ref="L502:L503"/>
    <mergeCell ref="B505:B506"/>
    <mergeCell ref="L505:L506"/>
    <mergeCell ref="B487:B489"/>
    <mergeCell ref="L487:L489"/>
    <mergeCell ref="B491:B493"/>
    <mergeCell ref="L491:L493"/>
    <mergeCell ref="B495:B497"/>
    <mergeCell ref="L495:L497"/>
    <mergeCell ref="B475:B477"/>
    <mergeCell ref="L475:L477"/>
    <mergeCell ref="B479:B481"/>
    <mergeCell ref="L479:L481"/>
    <mergeCell ref="A467:A481"/>
    <mergeCell ref="B483:B485"/>
    <mergeCell ref="L483:L485"/>
    <mergeCell ref="A483:A497"/>
    <mergeCell ref="B464:B465"/>
    <mergeCell ref="L464:L465"/>
    <mergeCell ref="A455:A465"/>
    <mergeCell ref="B467:B469"/>
    <mergeCell ref="L467:L469"/>
    <mergeCell ref="B471:B473"/>
    <mergeCell ref="L471:L473"/>
    <mergeCell ref="B455:B456"/>
    <mergeCell ref="L455:L456"/>
    <mergeCell ref="B458:B459"/>
    <mergeCell ref="L458:L459"/>
    <mergeCell ref="B461:B462"/>
    <mergeCell ref="L461:L462"/>
    <mergeCell ref="B446:B447"/>
    <mergeCell ref="L446:L447"/>
    <mergeCell ref="B449:B450"/>
    <mergeCell ref="L449:L450"/>
    <mergeCell ref="B452:B453"/>
    <mergeCell ref="L452:L453"/>
    <mergeCell ref="B437:B438"/>
    <mergeCell ref="L437:L438"/>
    <mergeCell ref="B440:B441"/>
    <mergeCell ref="L440:L441"/>
    <mergeCell ref="A431:A441"/>
    <mergeCell ref="B443:B444"/>
    <mergeCell ref="L443:L444"/>
    <mergeCell ref="A443:A453"/>
    <mergeCell ref="B428:B429"/>
    <mergeCell ref="L428:L429"/>
    <mergeCell ref="A419:A429"/>
    <mergeCell ref="B431:B432"/>
    <mergeCell ref="L431:L432"/>
    <mergeCell ref="B434:B435"/>
    <mergeCell ref="L434:L435"/>
    <mergeCell ref="B419:B420"/>
    <mergeCell ref="L419:L420"/>
    <mergeCell ref="B422:B423"/>
    <mergeCell ref="L422:L423"/>
    <mergeCell ref="B425:B426"/>
    <mergeCell ref="L425:L426"/>
    <mergeCell ref="B404:B407"/>
    <mergeCell ref="L404:L407"/>
    <mergeCell ref="B409:B412"/>
    <mergeCell ref="L409:L412"/>
    <mergeCell ref="B414:B417"/>
    <mergeCell ref="L414:L417"/>
    <mergeCell ref="B391:B393"/>
    <mergeCell ref="L391:L393"/>
    <mergeCell ref="B395:B397"/>
    <mergeCell ref="L395:L397"/>
    <mergeCell ref="A383:A397"/>
    <mergeCell ref="B399:B402"/>
    <mergeCell ref="L399:L402"/>
    <mergeCell ref="A399:A417"/>
    <mergeCell ref="B380:B381"/>
    <mergeCell ref="L380:L381"/>
    <mergeCell ref="A371:A381"/>
    <mergeCell ref="B383:B385"/>
    <mergeCell ref="L383:L385"/>
    <mergeCell ref="B387:B389"/>
    <mergeCell ref="L387:L389"/>
    <mergeCell ref="B371:B372"/>
    <mergeCell ref="L371:L372"/>
    <mergeCell ref="B374:B375"/>
    <mergeCell ref="L374:L375"/>
    <mergeCell ref="B377:B378"/>
    <mergeCell ref="L377:L378"/>
    <mergeCell ref="B362:B363"/>
    <mergeCell ref="L362:L363"/>
    <mergeCell ref="B365:B366"/>
    <mergeCell ref="L365:L366"/>
    <mergeCell ref="B368:B369"/>
    <mergeCell ref="L368:L369"/>
    <mergeCell ref="B353:B354"/>
    <mergeCell ref="L353:L354"/>
    <mergeCell ref="B356:B357"/>
    <mergeCell ref="L356:L357"/>
    <mergeCell ref="A347:A357"/>
    <mergeCell ref="B359:B360"/>
    <mergeCell ref="L359:L360"/>
    <mergeCell ref="A359:A369"/>
    <mergeCell ref="B344:B345"/>
    <mergeCell ref="L344:L345"/>
    <mergeCell ref="A335:A345"/>
    <mergeCell ref="B347:B348"/>
    <mergeCell ref="L347:L348"/>
    <mergeCell ref="B350:B351"/>
    <mergeCell ref="L350:L351"/>
    <mergeCell ref="B335:B336"/>
    <mergeCell ref="L335:L336"/>
    <mergeCell ref="B338:B339"/>
    <mergeCell ref="L338:L339"/>
    <mergeCell ref="B341:B342"/>
    <mergeCell ref="L341:L342"/>
    <mergeCell ref="B323:B325"/>
    <mergeCell ref="L323:L325"/>
    <mergeCell ref="B327:B329"/>
    <mergeCell ref="L327:L329"/>
    <mergeCell ref="B331:B333"/>
    <mergeCell ref="L331:L333"/>
    <mergeCell ref="B309:B312"/>
    <mergeCell ref="L309:L312"/>
    <mergeCell ref="B314:B317"/>
    <mergeCell ref="L314:L317"/>
    <mergeCell ref="A299:A317"/>
    <mergeCell ref="B319:B321"/>
    <mergeCell ref="L319:L321"/>
    <mergeCell ref="A319:A333"/>
    <mergeCell ref="B294:B297"/>
    <mergeCell ref="L294:L297"/>
    <mergeCell ref="A279:A297"/>
    <mergeCell ref="B299:B302"/>
    <mergeCell ref="L299:L302"/>
    <mergeCell ref="B304:B307"/>
    <mergeCell ref="L304:L307"/>
    <mergeCell ref="B279:B282"/>
    <mergeCell ref="L279:L282"/>
    <mergeCell ref="B284:B287"/>
    <mergeCell ref="L284:L287"/>
    <mergeCell ref="B289:B292"/>
    <mergeCell ref="L289:L292"/>
    <mergeCell ref="B267:B269"/>
    <mergeCell ref="L267:L269"/>
    <mergeCell ref="B271:B273"/>
    <mergeCell ref="L271:L273"/>
    <mergeCell ref="B275:B277"/>
    <mergeCell ref="L275:L277"/>
    <mergeCell ref="B255:B257"/>
    <mergeCell ref="L255:L257"/>
    <mergeCell ref="B259:B261"/>
    <mergeCell ref="L259:L261"/>
    <mergeCell ref="A247:A261"/>
    <mergeCell ref="B263:B265"/>
    <mergeCell ref="L263:L265"/>
    <mergeCell ref="A263:A277"/>
    <mergeCell ref="B244:B245"/>
    <mergeCell ref="L244:L245"/>
    <mergeCell ref="A235:A245"/>
    <mergeCell ref="B247:B249"/>
    <mergeCell ref="L247:L249"/>
    <mergeCell ref="B251:B253"/>
    <mergeCell ref="L251:L253"/>
    <mergeCell ref="B235:B236"/>
    <mergeCell ref="L235:L236"/>
    <mergeCell ref="B238:B239"/>
    <mergeCell ref="L238:L239"/>
    <mergeCell ref="B241:B242"/>
    <mergeCell ref="L241:L242"/>
    <mergeCell ref="B223:B225"/>
    <mergeCell ref="L223:L225"/>
    <mergeCell ref="B227:B229"/>
    <mergeCell ref="L227:L229"/>
    <mergeCell ref="B231:B233"/>
    <mergeCell ref="L231:L233"/>
    <mergeCell ref="B213:B214"/>
    <mergeCell ref="L213:L214"/>
    <mergeCell ref="B216:B217"/>
    <mergeCell ref="L216:L217"/>
    <mergeCell ref="A207:A217"/>
    <mergeCell ref="B219:B221"/>
    <mergeCell ref="L219:L221"/>
    <mergeCell ref="A219:A233"/>
    <mergeCell ref="B199:B201"/>
    <mergeCell ref="L199:L201"/>
    <mergeCell ref="B203:B205"/>
    <mergeCell ref="L203:L205"/>
    <mergeCell ref="A191:A205"/>
    <mergeCell ref="B207:B208"/>
    <mergeCell ref="L207:L208"/>
    <mergeCell ref="B187:B189"/>
    <mergeCell ref="L187:L189"/>
    <mergeCell ref="A175:A189"/>
    <mergeCell ref="B191:B193"/>
    <mergeCell ref="L191:L193"/>
    <mergeCell ref="B195:B197"/>
    <mergeCell ref="L195:L197"/>
    <mergeCell ref="B175:B177"/>
    <mergeCell ref="L175:L177"/>
    <mergeCell ref="B179:B181"/>
    <mergeCell ref="L179:L181"/>
    <mergeCell ref="B183:B185"/>
    <mergeCell ref="L183:L185"/>
    <mergeCell ref="B166:B167"/>
    <mergeCell ref="L166:L167"/>
    <mergeCell ref="B169:B170"/>
    <mergeCell ref="L169:L170"/>
    <mergeCell ref="B172:B173"/>
    <mergeCell ref="L172:L173"/>
    <mergeCell ref="B155:B157"/>
    <mergeCell ref="L155:L157"/>
    <mergeCell ref="B159:B161"/>
    <mergeCell ref="L159:L161"/>
    <mergeCell ref="A147:A161"/>
    <mergeCell ref="B163:B164"/>
    <mergeCell ref="L163:L164"/>
    <mergeCell ref="A163:A173"/>
    <mergeCell ref="B144:B145"/>
    <mergeCell ref="L144:L145"/>
    <mergeCell ref="A135:A145"/>
    <mergeCell ref="B147:B149"/>
    <mergeCell ref="L147:L149"/>
    <mergeCell ref="B151:B153"/>
    <mergeCell ref="L151:L153"/>
    <mergeCell ref="B135:B136"/>
    <mergeCell ref="L135:L136"/>
    <mergeCell ref="B138:B139"/>
    <mergeCell ref="L138:L139"/>
    <mergeCell ref="B141:B142"/>
    <mergeCell ref="L141:L142"/>
    <mergeCell ref="L132:L133"/>
    <mergeCell ref="B123:B124"/>
    <mergeCell ref="L123:L124"/>
    <mergeCell ref="B126:B127"/>
    <mergeCell ref="L126:L127"/>
    <mergeCell ref="B129:B130"/>
    <mergeCell ref="L129:L130"/>
    <mergeCell ref="B132:B133"/>
    <mergeCell ref="B111:B113"/>
    <mergeCell ref="L111:L113"/>
    <mergeCell ref="B115:B117"/>
    <mergeCell ref="L115:L117"/>
    <mergeCell ref="A123:A133"/>
    <mergeCell ref="B210:B211"/>
    <mergeCell ref="L210:L211"/>
    <mergeCell ref="B119:B121"/>
    <mergeCell ref="L119:L121"/>
    <mergeCell ref="A107:A121"/>
    <mergeCell ref="B95:B99"/>
    <mergeCell ref="L95:L99"/>
    <mergeCell ref="B101:B105"/>
    <mergeCell ref="L101:L105"/>
    <mergeCell ref="B107:B109"/>
    <mergeCell ref="L107:L109"/>
    <mergeCell ref="B75:B77"/>
    <mergeCell ref="L75:L77"/>
    <mergeCell ref="B79:B81"/>
    <mergeCell ref="L79:L81"/>
    <mergeCell ref="A67:A81"/>
    <mergeCell ref="B83:B87"/>
    <mergeCell ref="L83:L87"/>
    <mergeCell ref="A83:A105"/>
    <mergeCell ref="B89:B93"/>
    <mergeCell ref="L89:L93"/>
    <mergeCell ref="B64:B65"/>
    <mergeCell ref="L64:L65"/>
    <mergeCell ref="A55:A65"/>
    <mergeCell ref="B67:B69"/>
    <mergeCell ref="L67:L69"/>
    <mergeCell ref="B71:B73"/>
    <mergeCell ref="L71:L73"/>
    <mergeCell ref="B55:B56"/>
    <mergeCell ref="L55:L56"/>
    <mergeCell ref="B58:B59"/>
    <mergeCell ref="L58:L59"/>
    <mergeCell ref="B61:B62"/>
    <mergeCell ref="L61:L62"/>
    <mergeCell ref="B46:B47"/>
    <mergeCell ref="L46:L47"/>
    <mergeCell ref="B49:B50"/>
    <mergeCell ref="L49:L50"/>
    <mergeCell ref="B52:B53"/>
    <mergeCell ref="L52:L53"/>
    <mergeCell ref="B35:B37"/>
    <mergeCell ref="L35:L37"/>
    <mergeCell ref="B39:B41"/>
    <mergeCell ref="L39:L41"/>
    <mergeCell ref="A27:A41"/>
    <mergeCell ref="B43:B44"/>
    <mergeCell ref="L43:L44"/>
    <mergeCell ref="A43:A53"/>
    <mergeCell ref="B22:B25"/>
    <mergeCell ref="L22:L25"/>
    <mergeCell ref="A7:A25"/>
    <mergeCell ref="B27:B29"/>
    <mergeCell ref="L27:L29"/>
    <mergeCell ref="B31:B33"/>
    <mergeCell ref="L31:L33"/>
    <mergeCell ref="A4:L5"/>
    <mergeCell ref="B7:B10"/>
    <mergeCell ref="L7:L10"/>
    <mergeCell ref="B12:B15"/>
    <mergeCell ref="L12:L15"/>
    <mergeCell ref="B17:B20"/>
    <mergeCell ref="L17:L20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83"/>
  <sheetViews>
    <sheetView showGridLines="0" zoomScalePageLayoutView="0" workbookViewId="0" topLeftCell="A1">
      <pane xSplit="6" ySplit="5" topLeftCell="G979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990" sqref="A990"/>
    </sheetView>
  </sheetViews>
  <sheetFormatPr defaultColWidth="9.140625" defaultRowHeight="12.75"/>
  <cols>
    <col min="1" max="1" width="38.7109375" style="0" customWidth="1"/>
    <col min="2" max="2" width="12.7109375" style="0" customWidth="1"/>
    <col min="3" max="3" width="8.57421875" style="0" customWidth="1"/>
    <col min="4" max="4" width="11.7109375" style="0" bestFit="1" customWidth="1"/>
    <col min="5" max="5" width="12.57421875" style="0" bestFit="1" customWidth="1"/>
    <col min="6" max="6" width="13.421875" style="0" bestFit="1" customWidth="1"/>
    <col min="7" max="18" width="17.00390625" style="0" customWidth="1"/>
    <col min="19" max="19" width="23.00390625" style="0" customWidth="1"/>
  </cols>
  <sheetData>
    <row r="1" ht="15.75">
      <c r="A1" s="6" t="s">
        <v>313</v>
      </c>
    </row>
    <row r="2" ht="12.75">
      <c r="A2" s="8" t="s">
        <v>351</v>
      </c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0" customHeight="1">
      <c r="A5" s="9" t="s">
        <v>314</v>
      </c>
      <c r="B5" s="9" t="s">
        <v>315</v>
      </c>
      <c r="C5" s="9" t="s">
        <v>316</v>
      </c>
      <c r="D5" s="9" t="s">
        <v>317</v>
      </c>
      <c r="E5" s="9" t="s">
        <v>318</v>
      </c>
      <c r="F5" s="9" t="s">
        <v>319</v>
      </c>
      <c r="G5" s="10" t="s">
        <v>320</v>
      </c>
      <c r="H5" s="10" t="s">
        <v>321</v>
      </c>
      <c r="I5" s="10" t="s">
        <v>322</v>
      </c>
      <c r="J5" s="10" t="s">
        <v>323</v>
      </c>
      <c r="K5" s="10" t="s">
        <v>324</v>
      </c>
      <c r="L5" s="10" t="s">
        <v>325</v>
      </c>
      <c r="M5" s="10" t="s">
        <v>326</v>
      </c>
      <c r="N5" s="10" t="s">
        <v>327</v>
      </c>
      <c r="O5" s="10" t="s">
        <v>328</v>
      </c>
      <c r="P5" s="10" t="s">
        <v>329</v>
      </c>
      <c r="Q5" s="10" t="s">
        <v>330</v>
      </c>
      <c r="R5" s="10" t="s">
        <v>332</v>
      </c>
      <c r="S5" s="7" t="s">
        <v>331</v>
      </c>
    </row>
    <row r="6" spans="1:19" ht="12.75">
      <c r="A6" s="2" t="s">
        <v>128</v>
      </c>
      <c r="B6" s="2" t="s">
        <v>4</v>
      </c>
      <c r="C6" s="4">
        <v>1</v>
      </c>
      <c r="D6" s="5">
        <v>30</v>
      </c>
      <c r="E6" s="2" t="s">
        <v>129</v>
      </c>
      <c r="F6" s="2" t="s">
        <v>130</v>
      </c>
      <c r="G6" s="3">
        <v>17123</v>
      </c>
      <c r="H6" s="3">
        <v>14507</v>
      </c>
      <c r="I6" s="3">
        <v>15873</v>
      </c>
      <c r="J6" s="3">
        <v>15679</v>
      </c>
      <c r="K6" s="3">
        <v>17519</v>
      </c>
      <c r="L6" s="3">
        <v>16672</v>
      </c>
      <c r="M6" s="3">
        <v>19829</v>
      </c>
      <c r="N6" s="3">
        <v>23271</v>
      </c>
      <c r="O6" s="3">
        <v>23315</v>
      </c>
      <c r="P6" s="3">
        <v>31664</v>
      </c>
      <c r="Q6" s="3">
        <v>26924.8</v>
      </c>
      <c r="R6" s="3">
        <v>29297</v>
      </c>
      <c r="S6" s="12">
        <f>SUM(G6:R6)</f>
        <v>251673.8</v>
      </c>
    </row>
    <row r="7" spans="1:19" ht="12.75">
      <c r="A7" s="2" t="s">
        <v>74</v>
      </c>
      <c r="B7" s="2" t="s">
        <v>4</v>
      </c>
      <c r="C7" s="4">
        <v>1</v>
      </c>
      <c r="D7" s="5">
        <v>100</v>
      </c>
      <c r="E7" s="2" t="s">
        <v>38</v>
      </c>
      <c r="F7" s="2" t="s">
        <v>87</v>
      </c>
      <c r="G7" s="3">
        <v>0</v>
      </c>
      <c r="H7" s="3">
        <v>0</v>
      </c>
      <c r="I7" s="3">
        <v>0</v>
      </c>
      <c r="J7" s="3">
        <v>0</v>
      </c>
      <c r="K7" s="3">
        <v>60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12">
        <f aca="true" t="shared" si="0" ref="S7:S55">SUM(G7:R7)</f>
        <v>60</v>
      </c>
    </row>
    <row r="8" spans="1:19" ht="12.75">
      <c r="A8" s="2" t="s">
        <v>122</v>
      </c>
      <c r="B8" s="2" t="s">
        <v>4</v>
      </c>
      <c r="C8" s="4">
        <v>1</v>
      </c>
      <c r="D8" s="5">
        <v>100</v>
      </c>
      <c r="E8" s="2" t="s">
        <v>59</v>
      </c>
      <c r="F8" s="2" t="s">
        <v>8</v>
      </c>
      <c r="G8" s="3">
        <v>181498</v>
      </c>
      <c r="H8" s="3">
        <v>161651</v>
      </c>
      <c r="I8" s="3">
        <v>173279</v>
      </c>
      <c r="J8" s="3">
        <v>168139</v>
      </c>
      <c r="K8" s="3">
        <v>165812</v>
      </c>
      <c r="L8" s="3">
        <v>171878</v>
      </c>
      <c r="M8" s="3">
        <v>166689</v>
      </c>
      <c r="N8" s="3">
        <v>194846</v>
      </c>
      <c r="O8" s="3">
        <v>177897</v>
      </c>
      <c r="P8" s="3">
        <v>192936</v>
      </c>
      <c r="Q8" s="3">
        <v>185680</v>
      </c>
      <c r="R8" s="3">
        <v>193714</v>
      </c>
      <c r="S8" s="12">
        <f t="shared" si="0"/>
        <v>2134019</v>
      </c>
    </row>
    <row r="9" spans="1:19" ht="12.75">
      <c r="A9" s="2" t="s">
        <v>122</v>
      </c>
      <c r="B9" s="2" t="s">
        <v>4</v>
      </c>
      <c r="C9" s="4">
        <v>1</v>
      </c>
      <c r="D9" s="5">
        <v>500</v>
      </c>
      <c r="E9" s="2" t="s">
        <v>59</v>
      </c>
      <c r="F9" s="2" t="s">
        <v>8</v>
      </c>
      <c r="G9" s="3">
        <v>146954</v>
      </c>
      <c r="H9" s="3">
        <v>132408</v>
      </c>
      <c r="I9" s="3">
        <v>147369</v>
      </c>
      <c r="J9" s="3">
        <v>149748</v>
      </c>
      <c r="K9" s="3">
        <v>145832</v>
      </c>
      <c r="L9" s="3">
        <v>143409</v>
      </c>
      <c r="M9" s="3">
        <v>145739</v>
      </c>
      <c r="N9" s="3">
        <v>165218</v>
      </c>
      <c r="O9" s="3">
        <v>149012</v>
      </c>
      <c r="P9" s="3">
        <v>158614</v>
      </c>
      <c r="Q9" s="3">
        <v>164463</v>
      </c>
      <c r="R9" s="3">
        <v>170517</v>
      </c>
      <c r="S9" s="12">
        <f t="shared" si="0"/>
        <v>1819283</v>
      </c>
    </row>
    <row r="10" spans="1:19" ht="12.75">
      <c r="A10" s="2" t="s">
        <v>122</v>
      </c>
      <c r="B10" s="2" t="s">
        <v>4</v>
      </c>
      <c r="C10" s="4">
        <v>1</v>
      </c>
      <c r="D10" s="5">
        <v>100</v>
      </c>
      <c r="E10" s="2" t="s">
        <v>38</v>
      </c>
      <c r="F10" s="2" t="s">
        <v>8</v>
      </c>
      <c r="G10" s="3">
        <v>490623</v>
      </c>
      <c r="H10" s="3">
        <v>450896</v>
      </c>
      <c r="I10" s="3">
        <v>492766</v>
      </c>
      <c r="J10" s="3">
        <v>467953</v>
      </c>
      <c r="K10" s="3">
        <v>441875</v>
      </c>
      <c r="L10" s="3">
        <v>417046</v>
      </c>
      <c r="M10" s="3">
        <v>416525</v>
      </c>
      <c r="N10" s="3">
        <v>474830</v>
      </c>
      <c r="O10" s="3">
        <v>432439</v>
      </c>
      <c r="P10" s="3">
        <v>469255</v>
      </c>
      <c r="Q10" s="3">
        <v>439179</v>
      </c>
      <c r="R10" s="3">
        <v>449513</v>
      </c>
      <c r="S10" s="12">
        <f t="shared" si="0"/>
        <v>5442900</v>
      </c>
    </row>
    <row r="11" spans="1:19" ht="12.75">
      <c r="A11" s="2" t="s">
        <v>122</v>
      </c>
      <c r="B11" s="2" t="s">
        <v>4</v>
      </c>
      <c r="C11" s="4">
        <v>1</v>
      </c>
      <c r="D11" s="5">
        <v>500</v>
      </c>
      <c r="E11" s="2" t="s">
        <v>38</v>
      </c>
      <c r="F11" s="2" t="s">
        <v>8</v>
      </c>
      <c r="G11" s="3">
        <v>857936</v>
      </c>
      <c r="H11" s="3">
        <v>767547</v>
      </c>
      <c r="I11" s="3">
        <v>875279</v>
      </c>
      <c r="J11" s="3">
        <v>849142</v>
      </c>
      <c r="K11" s="3">
        <v>848396</v>
      </c>
      <c r="L11" s="3">
        <v>874539</v>
      </c>
      <c r="M11" s="3">
        <v>858039</v>
      </c>
      <c r="N11" s="3">
        <v>963321</v>
      </c>
      <c r="O11" s="3">
        <v>889933</v>
      </c>
      <c r="P11" s="3">
        <v>940221</v>
      </c>
      <c r="Q11" s="3">
        <v>945224</v>
      </c>
      <c r="R11" s="3">
        <v>969614</v>
      </c>
      <c r="S11" s="12">
        <f t="shared" si="0"/>
        <v>10639191</v>
      </c>
    </row>
    <row r="12" spans="1:19" ht="12.75">
      <c r="A12" s="2" t="s">
        <v>122</v>
      </c>
      <c r="B12" s="2" t="s">
        <v>4</v>
      </c>
      <c r="C12" s="4">
        <v>1</v>
      </c>
      <c r="D12" s="5">
        <v>60</v>
      </c>
      <c r="E12" s="2" t="s">
        <v>39</v>
      </c>
      <c r="F12" s="2" t="s">
        <v>8</v>
      </c>
      <c r="G12" s="3">
        <v>1374</v>
      </c>
      <c r="H12" s="3">
        <v>1750</v>
      </c>
      <c r="I12" s="3">
        <v>2435</v>
      </c>
      <c r="J12" s="3">
        <v>755</v>
      </c>
      <c r="K12" s="3">
        <v>2235</v>
      </c>
      <c r="L12" s="3">
        <v>2160</v>
      </c>
      <c r="M12" s="3">
        <v>1620</v>
      </c>
      <c r="N12" s="3">
        <v>1748</v>
      </c>
      <c r="O12" s="3">
        <v>1145</v>
      </c>
      <c r="P12" s="3">
        <v>2795</v>
      </c>
      <c r="Q12" s="3">
        <v>2492</v>
      </c>
      <c r="R12" s="3">
        <v>2081</v>
      </c>
      <c r="S12" s="12">
        <f t="shared" si="0"/>
        <v>22590</v>
      </c>
    </row>
    <row r="13" spans="1:19" ht="12.75">
      <c r="A13" s="2" t="s">
        <v>122</v>
      </c>
      <c r="B13" s="2" t="s">
        <v>4</v>
      </c>
      <c r="C13" s="4">
        <v>1</v>
      </c>
      <c r="D13" s="5">
        <v>100</v>
      </c>
      <c r="E13" s="2" t="s">
        <v>39</v>
      </c>
      <c r="F13" s="2" t="s">
        <v>8</v>
      </c>
      <c r="G13" s="3">
        <v>240</v>
      </c>
      <c r="H13" s="3">
        <v>210</v>
      </c>
      <c r="I13" s="3">
        <v>120</v>
      </c>
      <c r="J13" s="3">
        <v>90</v>
      </c>
      <c r="K13" s="3">
        <v>0</v>
      </c>
      <c r="L13" s="3">
        <v>0</v>
      </c>
      <c r="M13" s="3">
        <v>0</v>
      </c>
      <c r="N13" s="3">
        <v>0</v>
      </c>
      <c r="O13" s="3">
        <v>30</v>
      </c>
      <c r="P13" s="3">
        <v>90</v>
      </c>
      <c r="Q13" s="3">
        <v>0</v>
      </c>
      <c r="R13" s="3">
        <v>0</v>
      </c>
      <c r="S13" s="12">
        <f t="shared" si="0"/>
        <v>780</v>
      </c>
    </row>
    <row r="14" spans="1:19" ht="12.75">
      <c r="A14" s="2" t="s">
        <v>122</v>
      </c>
      <c r="B14" s="2" t="s">
        <v>4</v>
      </c>
      <c r="C14" s="4">
        <v>1</v>
      </c>
      <c r="D14" s="5">
        <v>60</v>
      </c>
      <c r="E14" s="2" t="s">
        <v>27</v>
      </c>
      <c r="F14" s="2" t="s">
        <v>8</v>
      </c>
      <c r="G14" s="3">
        <v>45</v>
      </c>
      <c r="H14" s="3">
        <v>105</v>
      </c>
      <c r="I14" s="3">
        <v>90</v>
      </c>
      <c r="J14" s="3">
        <v>30</v>
      </c>
      <c r="K14" s="3">
        <v>120</v>
      </c>
      <c r="L14" s="3">
        <v>0</v>
      </c>
      <c r="M14" s="3">
        <v>60</v>
      </c>
      <c r="N14" s="3">
        <v>0</v>
      </c>
      <c r="O14" s="3">
        <v>60</v>
      </c>
      <c r="P14" s="3">
        <v>30</v>
      </c>
      <c r="Q14" s="3">
        <v>60</v>
      </c>
      <c r="R14" s="3">
        <v>0</v>
      </c>
      <c r="S14" s="12">
        <f t="shared" si="0"/>
        <v>600</v>
      </c>
    </row>
    <row r="15" spans="1:19" ht="12.75">
      <c r="A15" s="2" t="s">
        <v>103</v>
      </c>
      <c r="B15" s="2" t="s">
        <v>4</v>
      </c>
      <c r="C15" s="4">
        <v>1</v>
      </c>
      <c r="D15" s="5">
        <v>100</v>
      </c>
      <c r="E15" s="2" t="s">
        <v>24</v>
      </c>
      <c r="F15" s="2" t="s">
        <v>8</v>
      </c>
      <c r="G15" s="3">
        <v>340</v>
      </c>
      <c r="H15" s="3">
        <v>402</v>
      </c>
      <c r="I15" s="3">
        <v>852</v>
      </c>
      <c r="J15" s="3">
        <v>506</v>
      </c>
      <c r="K15" s="3">
        <v>868</v>
      </c>
      <c r="L15" s="3">
        <v>474</v>
      </c>
      <c r="M15" s="3">
        <v>740</v>
      </c>
      <c r="N15" s="3">
        <v>536</v>
      </c>
      <c r="O15" s="3">
        <v>598</v>
      </c>
      <c r="P15" s="3">
        <v>776</v>
      </c>
      <c r="Q15" s="3">
        <v>628</v>
      </c>
      <c r="R15" s="3">
        <v>310</v>
      </c>
      <c r="S15" s="12">
        <f t="shared" si="0"/>
        <v>7030</v>
      </c>
    </row>
    <row r="16" spans="1:19" ht="12.75">
      <c r="A16" s="2" t="s">
        <v>80</v>
      </c>
      <c r="B16" s="2" t="s">
        <v>4</v>
      </c>
      <c r="C16" s="4">
        <v>1</v>
      </c>
      <c r="D16" s="5">
        <v>30</v>
      </c>
      <c r="E16" s="2" t="s">
        <v>38</v>
      </c>
      <c r="F16" s="2" t="s">
        <v>8</v>
      </c>
      <c r="G16" s="3">
        <v>0</v>
      </c>
      <c r="H16" s="3">
        <v>30</v>
      </c>
      <c r="I16" s="3">
        <v>90</v>
      </c>
      <c r="J16" s="3">
        <v>0</v>
      </c>
      <c r="K16" s="3">
        <v>0</v>
      </c>
      <c r="L16" s="3">
        <v>30</v>
      </c>
      <c r="M16" s="3">
        <v>120</v>
      </c>
      <c r="N16" s="3">
        <v>0</v>
      </c>
      <c r="O16" s="3">
        <v>120</v>
      </c>
      <c r="P16" s="3">
        <v>80</v>
      </c>
      <c r="Q16" s="3">
        <v>90</v>
      </c>
      <c r="R16" s="3">
        <v>0</v>
      </c>
      <c r="S16" s="12">
        <f t="shared" si="0"/>
        <v>560</v>
      </c>
    </row>
    <row r="17" spans="1:19" ht="12.75">
      <c r="A17" s="2" t="s">
        <v>80</v>
      </c>
      <c r="B17" s="2" t="s">
        <v>4</v>
      </c>
      <c r="C17" s="4">
        <v>1</v>
      </c>
      <c r="D17" s="5">
        <v>100</v>
      </c>
      <c r="E17" s="2" t="s">
        <v>38</v>
      </c>
      <c r="F17" s="2" t="s">
        <v>8</v>
      </c>
      <c r="G17" s="3">
        <v>1158</v>
      </c>
      <c r="H17" s="3">
        <v>1542</v>
      </c>
      <c r="I17" s="3">
        <v>1801</v>
      </c>
      <c r="J17" s="3">
        <v>1655</v>
      </c>
      <c r="K17" s="3">
        <v>1980</v>
      </c>
      <c r="L17" s="3">
        <v>1850</v>
      </c>
      <c r="M17" s="3">
        <v>1280</v>
      </c>
      <c r="N17" s="3">
        <v>1060</v>
      </c>
      <c r="O17" s="3">
        <v>1644</v>
      </c>
      <c r="P17" s="3">
        <v>910</v>
      </c>
      <c r="Q17" s="3">
        <v>1925</v>
      </c>
      <c r="R17" s="3">
        <v>1400</v>
      </c>
      <c r="S17" s="12">
        <f t="shared" si="0"/>
        <v>18205</v>
      </c>
    </row>
    <row r="18" spans="1:19" ht="12.75">
      <c r="A18" s="2" t="s">
        <v>80</v>
      </c>
      <c r="B18" s="2" t="s">
        <v>4</v>
      </c>
      <c r="C18" s="4">
        <v>1</v>
      </c>
      <c r="D18" s="5">
        <v>100</v>
      </c>
      <c r="E18" s="2" t="s">
        <v>82</v>
      </c>
      <c r="F18" s="2" t="s">
        <v>8</v>
      </c>
      <c r="G18" s="3">
        <v>6697</v>
      </c>
      <c r="H18" s="3">
        <v>7880</v>
      </c>
      <c r="I18" s="3">
        <v>9177</v>
      </c>
      <c r="J18" s="3">
        <v>8884</v>
      </c>
      <c r="K18" s="3">
        <v>7614</v>
      </c>
      <c r="L18" s="3">
        <v>4837</v>
      </c>
      <c r="M18" s="3">
        <v>5986</v>
      </c>
      <c r="N18" s="3">
        <v>6581</v>
      </c>
      <c r="O18" s="3">
        <v>5483</v>
      </c>
      <c r="P18" s="3">
        <v>4890</v>
      </c>
      <c r="Q18" s="3">
        <v>6468</v>
      </c>
      <c r="R18" s="3">
        <v>6719</v>
      </c>
      <c r="S18" s="12">
        <f t="shared" si="0"/>
        <v>81216</v>
      </c>
    </row>
    <row r="19" spans="1:19" ht="12.75">
      <c r="A19" s="2" t="s">
        <v>149</v>
      </c>
      <c r="B19" s="17" t="s">
        <v>4</v>
      </c>
      <c r="C19" s="4">
        <v>1</v>
      </c>
      <c r="D19" s="5">
        <v>100</v>
      </c>
      <c r="E19" s="2" t="s">
        <v>38</v>
      </c>
      <c r="F19" s="2" t="s">
        <v>8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12">
        <f t="shared" si="0"/>
        <v>0</v>
      </c>
    </row>
    <row r="20" spans="1:19" ht="12.75">
      <c r="A20" s="2" t="s">
        <v>149</v>
      </c>
      <c r="B20" s="17" t="s">
        <v>4</v>
      </c>
      <c r="C20" s="4">
        <v>1</v>
      </c>
      <c r="D20" s="5">
        <v>90</v>
      </c>
      <c r="E20" s="2" t="s">
        <v>39</v>
      </c>
      <c r="F20" s="2" t="s">
        <v>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12">
        <f t="shared" si="0"/>
        <v>0</v>
      </c>
    </row>
    <row r="21" spans="1:19" ht="12.75">
      <c r="A21" s="2" t="s">
        <v>23</v>
      </c>
      <c r="B21" s="2" t="s">
        <v>4</v>
      </c>
      <c r="C21" s="4">
        <v>1</v>
      </c>
      <c r="D21" s="5">
        <v>15</v>
      </c>
      <c r="E21" s="2" t="s">
        <v>24</v>
      </c>
      <c r="F21" s="2" t="s">
        <v>8</v>
      </c>
      <c r="G21" s="3">
        <v>0</v>
      </c>
      <c r="H21" s="3">
        <v>11</v>
      </c>
      <c r="I21" s="3">
        <v>6</v>
      </c>
      <c r="J21" s="3">
        <v>14</v>
      </c>
      <c r="K21" s="3">
        <v>19</v>
      </c>
      <c r="L21" s="3">
        <v>9</v>
      </c>
      <c r="M21" s="3">
        <v>11</v>
      </c>
      <c r="N21" s="3">
        <v>9</v>
      </c>
      <c r="O21" s="3">
        <v>8</v>
      </c>
      <c r="P21" s="3">
        <v>11</v>
      </c>
      <c r="Q21" s="3">
        <v>9</v>
      </c>
      <c r="R21" s="3">
        <v>5</v>
      </c>
      <c r="S21" s="12">
        <f t="shared" si="0"/>
        <v>112</v>
      </c>
    </row>
    <row r="22" spans="1:19" ht="12.75">
      <c r="A22" s="2" t="s">
        <v>23</v>
      </c>
      <c r="B22" s="2" t="s">
        <v>4</v>
      </c>
      <c r="C22" s="4">
        <v>1</v>
      </c>
      <c r="D22" s="5">
        <v>21</v>
      </c>
      <c r="E22" s="2" t="s">
        <v>24</v>
      </c>
      <c r="F22" s="2" t="s">
        <v>8</v>
      </c>
      <c r="G22" s="3">
        <v>21</v>
      </c>
      <c r="H22" s="3">
        <v>63</v>
      </c>
      <c r="I22" s="3">
        <v>42</v>
      </c>
      <c r="J22" s="3">
        <v>0</v>
      </c>
      <c r="K22" s="3">
        <v>21</v>
      </c>
      <c r="L22" s="3">
        <v>0</v>
      </c>
      <c r="M22" s="3">
        <v>0</v>
      </c>
      <c r="N22" s="3">
        <v>0</v>
      </c>
      <c r="O22" s="3">
        <v>42</v>
      </c>
      <c r="P22" s="3">
        <v>42</v>
      </c>
      <c r="Q22" s="3">
        <v>0</v>
      </c>
      <c r="R22" s="3">
        <v>0</v>
      </c>
      <c r="S22" s="12">
        <f t="shared" si="0"/>
        <v>231</v>
      </c>
    </row>
    <row r="23" spans="1:19" ht="12.75">
      <c r="A23" s="2" t="s">
        <v>23</v>
      </c>
      <c r="B23" s="2" t="s">
        <v>4</v>
      </c>
      <c r="C23" s="4">
        <v>1</v>
      </c>
      <c r="D23" s="5">
        <v>30</v>
      </c>
      <c r="E23" s="2" t="s">
        <v>24</v>
      </c>
      <c r="F23" s="2" t="s">
        <v>8</v>
      </c>
      <c r="G23" s="3">
        <v>210</v>
      </c>
      <c r="H23" s="3">
        <v>60</v>
      </c>
      <c r="I23" s="3">
        <v>0</v>
      </c>
      <c r="J23" s="3">
        <v>60</v>
      </c>
      <c r="K23" s="3">
        <v>30</v>
      </c>
      <c r="L23" s="3">
        <v>90</v>
      </c>
      <c r="M23" s="3">
        <v>30</v>
      </c>
      <c r="N23" s="3">
        <v>60</v>
      </c>
      <c r="O23" s="3">
        <v>0</v>
      </c>
      <c r="P23" s="3">
        <v>0</v>
      </c>
      <c r="Q23" s="3">
        <v>60</v>
      </c>
      <c r="R23" s="3">
        <v>120</v>
      </c>
      <c r="S23" s="12">
        <f t="shared" si="0"/>
        <v>720</v>
      </c>
    </row>
    <row r="24" spans="1:19" ht="12.75">
      <c r="A24" s="2" t="s">
        <v>23</v>
      </c>
      <c r="B24" s="2" t="s">
        <v>4</v>
      </c>
      <c r="C24" s="4">
        <v>1</v>
      </c>
      <c r="D24" s="5">
        <v>100</v>
      </c>
      <c r="E24" s="2" t="s">
        <v>24</v>
      </c>
      <c r="F24" s="2" t="s">
        <v>8</v>
      </c>
      <c r="G24" s="3">
        <v>67673</v>
      </c>
      <c r="H24" s="3">
        <v>68663</v>
      </c>
      <c r="I24" s="3">
        <v>73072</v>
      </c>
      <c r="J24" s="3">
        <v>71930</v>
      </c>
      <c r="K24" s="3">
        <v>70217</v>
      </c>
      <c r="L24" s="3">
        <v>70768</v>
      </c>
      <c r="M24" s="3">
        <v>63126</v>
      </c>
      <c r="N24" s="3">
        <v>69377</v>
      </c>
      <c r="O24" s="3">
        <v>61009</v>
      </c>
      <c r="P24" s="3">
        <v>66536</v>
      </c>
      <c r="Q24" s="3">
        <v>65373</v>
      </c>
      <c r="R24" s="3">
        <v>66182</v>
      </c>
      <c r="S24" s="12">
        <f t="shared" si="0"/>
        <v>813926</v>
      </c>
    </row>
    <row r="25" spans="1:19" ht="12.75">
      <c r="A25" s="2" t="s">
        <v>23</v>
      </c>
      <c r="B25" s="2" t="s">
        <v>4</v>
      </c>
      <c r="C25" s="4">
        <v>1</v>
      </c>
      <c r="D25" s="5">
        <v>500</v>
      </c>
      <c r="E25" s="2" t="s">
        <v>25</v>
      </c>
      <c r="F25" s="2" t="s">
        <v>8</v>
      </c>
      <c r="G25" s="3">
        <v>2535</v>
      </c>
      <c r="H25" s="3">
        <v>1110</v>
      </c>
      <c r="I25" s="3">
        <v>780</v>
      </c>
      <c r="J25" s="3">
        <v>450</v>
      </c>
      <c r="K25" s="3">
        <v>100</v>
      </c>
      <c r="L25" s="3">
        <v>280</v>
      </c>
      <c r="M25" s="3">
        <v>112</v>
      </c>
      <c r="N25" s="3">
        <v>330</v>
      </c>
      <c r="O25" s="3">
        <v>870</v>
      </c>
      <c r="P25" s="3">
        <v>240</v>
      </c>
      <c r="Q25" s="3">
        <v>180</v>
      </c>
      <c r="R25" s="3">
        <v>350</v>
      </c>
      <c r="S25" s="12">
        <f t="shared" si="0"/>
        <v>7337</v>
      </c>
    </row>
    <row r="26" spans="1:19" ht="12.75">
      <c r="A26" s="2" t="s">
        <v>23</v>
      </c>
      <c r="B26" s="2" t="s">
        <v>4</v>
      </c>
      <c r="C26" s="4">
        <v>1</v>
      </c>
      <c r="D26" s="5">
        <v>1000</v>
      </c>
      <c r="E26" s="2" t="s">
        <v>24</v>
      </c>
      <c r="F26" s="2" t="s">
        <v>8</v>
      </c>
      <c r="G26" s="3">
        <v>174306</v>
      </c>
      <c r="H26" s="3">
        <v>139086</v>
      </c>
      <c r="I26" s="3">
        <v>157569</v>
      </c>
      <c r="J26" s="3">
        <v>146369</v>
      </c>
      <c r="K26" s="3">
        <v>139065</v>
      </c>
      <c r="L26" s="3">
        <v>139684</v>
      </c>
      <c r="M26" s="3">
        <v>141110</v>
      </c>
      <c r="N26" s="3">
        <v>153332</v>
      </c>
      <c r="O26" s="3">
        <v>142838</v>
      </c>
      <c r="P26" s="3">
        <v>157219</v>
      </c>
      <c r="Q26" s="3">
        <v>162041</v>
      </c>
      <c r="R26" s="3">
        <v>156014</v>
      </c>
      <c r="S26" s="12">
        <f t="shared" si="0"/>
        <v>1808633</v>
      </c>
    </row>
    <row r="27" spans="1:19" ht="12.75">
      <c r="A27" s="2" t="s">
        <v>23</v>
      </c>
      <c r="B27" s="2" t="s">
        <v>4</v>
      </c>
      <c r="C27" s="4">
        <v>1</v>
      </c>
      <c r="D27" s="5">
        <v>20</v>
      </c>
      <c r="E27" s="2" t="s">
        <v>27</v>
      </c>
      <c r="F27" s="2" t="s">
        <v>8</v>
      </c>
      <c r="G27" s="3">
        <v>0</v>
      </c>
      <c r="H27" s="3">
        <v>20</v>
      </c>
      <c r="I27" s="3">
        <v>30</v>
      </c>
      <c r="J27" s="3">
        <v>80</v>
      </c>
      <c r="K27" s="3">
        <v>40</v>
      </c>
      <c r="L27" s="3">
        <v>140</v>
      </c>
      <c r="M27" s="3">
        <v>50</v>
      </c>
      <c r="N27" s="3">
        <v>50</v>
      </c>
      <c r="O27" s="3">
        <v>20</v>
      </c>
      <c r="P27" s="3">
        <v>0</v>
      </c>
      <c r="Q27" s="3">
        <v>40</v>
      </c>
      <c r="R27" s="3">
        <v>20</v>
      </c>
      <c r="S27" s="12">
        <f t="shared" si="0"/>
        <v>490</v>
      </c>
    </row>
    <row r="28" spans="1:19" ht="12.75">
      <c r="A28" s="2" t="s">
        <v>23</v>
      </c>
      <c r="B28" s="2" t="s">
        <v>4</v>
      </c>
      <c r="C28" s="4">
        <v>1</v>
      </c>
      <c r="D28" s="5">
        <v>21</v>
      </c>
      <c r="E28" s="2" t="s">
        <v>27</v>
      </c>
      <c r="F28" s="2" t="s">
        <v>8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30</v>
      </c>
      <c r="P28" s="3">
        <v>0</v>
      </c>
      <c r="Q28" s="3">
        <v>0</v>
      </c>
      <c r="R28" s="3">
        <v>0</v>
      </c>
      <c r="S28" s="12">
        <f t="shared" si="0"/>
        <v>30</v>
      </c>
    </row>
    <row r="29" spans="1:19" ht="12.75">
      <c r="A29" s="2" t="s">
        <v>23</v>
      </c>
      <c r="B29" s="2" t="s">
        <v>4</v>
      </c>
      <c r="C29" s="4">
        <v>1</v>
      </c>
      <c r="D29" s="5">
        <v>100</v>
      </c>
      <c r="E29" s="2" t="s">
        <v>27</v>
      </c>
      <c r="F29" s="2" t="s">
        <v>8</v>
      </c>
      <c r="G29" s="3">
        <v>17649</v>
      </c>
      <c r="H29" s="3">
        <v>18548</v>
      </c>
      <c r="I29" s="3">
        <v>25866</v>
      </c>
      <c r="J29" s="3">
        <v>16080</v>
      </c>
      <c r="K29" s="3">
        <v>18255</v>
      </c>
      <c r="L29" s="3">
        <v>21240</v>
      </c>
      <c r="M29" s="3">
        <v>22912</v>
      </c>
      <c r="N29" s="3">
        <v>24405</v>
      </c>
      <c r="O29" s="3">
        <v>26259</v>
      </c>
      <c r="P29" s="3">
        <v>27007</v>
      </c>
      <c r="Q29" s="3">
        <v>27746</v>
      </c>
      <c r="R29" s="3">
        <v>30716</v>
      </c>
      <c r="S29" s="12">
        <f t="shared" si="0"/>
        <v>276683</v>
      </c>
    </row>
    <row r="30" spans="1:19" ht="12.75">
      <c r="A30" s="2" t="s">
        <v>23</v>
      </c>
      <c r="B30" s="2" t="s">
        <v>4</v>
      </c>
      <c r="C30" s="4">
        <v>1</v>
      </c>
      <c r="D30" s="5">
        <v>300</v>
      </c>
      <c r="E30" s="2" t="s">
        <v>27</v>
      </c>
      <c r="F30" s="2" t="s">
        <v>8</v>
      </c>
      <c r="G30" s="3">
        <v>0</v>
      </c>
      <c r="H30" s="3">
        <v>30</v>
      </c>
      <c r="I30" s="3">
        <v>105</v>
      </c>
      <c r="J30" s="3">
        <v>90</v>
      </c>
      <c r="K30" s="3">
        <v>180</v>
      </c>
      <c r="L30" s="3">
        <v>90</v>
      </c>
      <c r="M30" s="3">
        <v>0</v>
      </c>
      <c r="N30" s="3">
        <v>0</v>
      </c>
      <c r="O30" s="3">
        <v>0</v>
      </c>
      <c r="P30" s="3">
        <v>180</v>
      </c>
      <c r="Q30" s="3">
        <v>0</v>
      </c>
      <c r="R30" s="3">
        <v>40</v>
      </c>
      <c r="S30" s="12">
        <f t="shared" si="0"/>
        <v>715</v>
      </c>
    </row>
    <row r="31" spans="1:19" ht="12.75">
      <c r="A31" s="2" t="s">
        <v>23</v>
      </c>
      <c r="B31" s="2" t="s">
        <v>4</v>
      </c>
      <c r="C31" s="4">
        <v>1</v>
      </c>
      <c r="D31" s="5">
        <v>500</v>
      </c>
      <c r="E31" s="2" t="s">
        <v>27</v>
      </c>
      <c r="F31" s="2" t="s">
        <v>8</v>
      </c>
      <c r="G31" s="3">
        <v>6822</v>
      </c>
      <c r="H31" s="3">
        <v>6874</v>
      </c>
      <c r="I31" s="3">
        <v>7252</v>
      </c>
      <c r="J31" s="3">
        <v>4942</v>
      </c>
      <c r="K31" s="3">
        <v>6215</v>
      </c>
      <c r="L31" s="3">
        <v>5757</v>
      </c>
      <c r="M31" s="3">
        <v>4408</v>
      </c>
      <c r="N31" s="3">
        <v>5685</v>
      </c>
      <c r="O31" s="3">
        <v>5940</v>
      </c>
      <c r="P31" s="3">
        <v>4988</v>
      </c>
      <c r="Q31" s="3">
        <v>6624</v>
      </c>
      <c r="R31" s="3">
        <v>6203</v>
      </c>
      <c r="S31" s="12">
        <f t="shared" si="0"/>
        <v>71710</v>
      </c>
    </row>
    <row r="32" spans="1:19" ht="12.75">
      <c r="A32" s="2" t="s">
        <v>74</v>
      </c>
      <c r="B32" s="2" t="s">
        <v>4</v>
      </c>
      <c r="C32" s="4">
        <v>1</v>
      </c>
      <c r="D32" s="5">
        <v>100</v>
      </c>
      <c r="E32" s="2" t="s">
        <v>27</v>
      </c>
      <c r="F32" s="2" t="s">
        <v>8</v>
      </c>
      <c r="G32" s="3">
        <v>870</v>
      </c>
      <c r="H32" s="3">
        <v>220</v>
      </c>
      <c r="I32" s="3">
        <v>396</v>
      </c>
      <c r="J32" s="3">
        <v>190</v>
      </c>
      <c r="K32" s="3">
        <v>320</v>
      </c>
      <c r="L32" s="3">
        <v>0</v>
      </c>
      <c r="M32" s="3">
        <v>420</v>
      </c>
      <c r="N32" s="3">
        <v>420</v>
      </c>
      <c r="O32" s="3">
        <v>1260</v>
      </c>
      <c r="P32" s="3">
        <v>110</v>
      </c>
      <c r="Q32" s="3">
        <v>110</v>
      </c>
      <c r="R32" s="3">
        <v>60</v>
      </c>
      <c r="S32" s="12">
        <f t="shared" si="0"/>
        <v>4376</v>
      </c>
    </row>
    <row r="33" spans="1:19" ht="12.75">
      <c r="A33" s="2" t="s">
        <v>74</v>
      </c>
      <c r="B33" s="2" t="s">
        <v>4</v>
      </c>
      <c r="C33" s="4">
        <v>1</v>
      </c>
      <c r="D33" s="5">
        <v>100</v>
      </c>
      <c r="E33" s="2" t="s">
        <v>30</v>
      </c>
      <c r="F33" s="2" t="s">
        <v>8</v>
      </c>
      <c r="G33" s="3">
        <v>2660</v>
      </c>
      <c r="H33" s="3">
        <v>1827</v>
      </c>
      <c r="I33" s="3">
        <v>1065</v>
      </c>
      <c r="J33" s="3">
        <v>1170</v>
      </c>
      <c r="K33" s="3">
        <v>930</v>
      </c>
      <c r="L33" s="3">
        <v>1320</v>
      </c>
      <c r="M33" s="3">
        <v>1080</v>
      </c>
      <c r="N33" s="3">
        <v>1710</v>
      </c>
      <c r="O33" s="3">
        <v>3295</v>
      </c>
      <c r="P33" s="3">
        <v>1888</v>
      </c>
      <c r="Q33" s="3">
        <v>1585</v>
      </c>
      <c r="R33" s="3">
        <v>2130</v>
      </c>
      <c r="S33" s="12">
        <f t="shared" si="0"/>
        <v>20660</v>
      </c>
    </row>
    <row r="34" spans="1:19" ht="12.75">
      <c r="A34" s="2" t="s">
        <v>74</v>
      </c>
      <c r="B34" s="17" t="s">
        <v>4</v>
      </c>
      <c r="C34" s="4">
        <v>1</v>
      </c>
      <c r="D34" s="5">
        <v>500</v>
      </c>
      <c r="E34" s="2" t="s">
        <v>30</v>
      </c>
      <c r="F34" s="2" t="s">
        <v>8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12">
        <f t="shared" si="0"/>
        <v>0</v>
      </c>
    </row>
    <row r="35" spans="1:19" ht="12.75">
      <c r="A35" s="2" t="s">
        <v>65</v>
      </c>
      <c r="B35" s="2" t="s">
        <v>4</v>
      </c>
      <c r="C35" s="4">
        <v>1</v>
      </c>
      <c r="D35" s="5">
        <v>100</v>
      </c>
      <c r="E35" s="2" t="s">
        <v>59</v>
      </c>
      <c r="F35" s="2" t="s">
        <v>8</v>
      </c>
      <c r="G35" s="3">
        <v>230</v>
      </c>
      <c r="H35" s="3">
        <v>280</v>
      </c>
      <c r="I35" s="3">
        <v>320</v>
      </c>
      <c r="J35" s="3">
        <v>300</v>
      </c>
      <c r="K35" s="3">
        <v>120</v>
      </c>
      <c r="L35" s="3">
        <v>240</v>
      </c>
      <c r="M35" s="3">
        <v>140</v>
      </c>
      <c r="N35" s="3">
        <v>270</v>
      </c>
      <c r="O35" s="3">
        <v>120</v>
      </c>
      <c r="P35" s="3">
        <v>520</v>
      </c>
      <c r="Q35" s="3">
        <v>60</v>
      </c>
      <c r="R35" s="3">
        <v>320</v>
      </c>
      <c r="S35" s="12">
        <f t="shared" si="0"/>
        <v>2920</v>
      </c>
    </row>
    <row r="36" spans="1:19" ht="12.75">
      <c r="A36" s="2" t="s">
        <v>65</v>
      </c>
      <c r="B36" s="17" t="s">
        <v>4</v>
      </c>
      <c r="C36" s="4">
        <v>1</v>
      </c>
      <c r="D36" s="5">
        <v>500</v>
      </c>
      <c r="E36" s="2" t="s">
        <v>59</v>
      </c>
      <c r="F36" s="2" t="s">
        <v>8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12">
        <f t="shared" si="0"/>
        <v>0</v>
      </c>
    </row>
    <row r="37" spans="1:19" ht="12.75">
      <c r="A37" s="2" t="s">
        <v>65</v>
      </c>
      <c r="B37" s="2" t="s">
        <v>4</v>
      </c>
      <c r="C37" s="4">
        <v>1</v>
      </c>
      <c r="D37" s="5">
        <v>100</v>
      </c>
      <c r="E37" s="2" t="s">
        <v>28</v>
      </c>
      <c r="F37" s="2" t="s">
        <v>8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90</v>
      </c>
      <c r="S37" s="12">
        <f t="shared" si="0"/>
        <v>90</v>
      </c>
    </row>
    <row r="38" spans="1:19" ht="12.75">
      <c r="A38" s="2" t="s">
        <v>6</v>
      </c>
      <c r="B38" s="2" t="s">
        <v>4</v>
      </c>
      <c r="C38" s="4">
        <v>1</v>
      </c>
      <c r="D38" s="5">
        <v>5</v>
      </c>
      <c r="E38" s="2" t="s">
        <v>7</v>
      </c>
      <c r="F38" s="2" t="s">
        <v>8</v>
      </c>
      <c r="G38" s="3">
        <v>0</v>
      </c>
      <c r="H38" s="3">
        <v>0</v>
      </c>
      <c r="I38" s="3">
        <v>120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12">
        <f t="shared" si="0"/>
        <v>120</v>
      </c>
    </row>
    <row r="39" spans="1:19" ht="12.75">
      <c r="A39" s="2" t="s">
        <v>6</v>
      </c>
      <c r="B39" s="2" t="s">
        <v>4</v>
      </c>
      <c r="C39" s="4">
        <v>1</v>
      </c>
      <c r="D39" s="5">
        <v>15</v>
      </c>
      <c r="E39" s="2" t="s">
        <v>7</v>
      </c>
      <c r="F39" s="2" t="s">
        <v>8</v>
      </c>
      <c r="G39" s="3">
        <v>0</v>
      </c>
      <c r="H39" s="3">
        <v>0</v>
      </c>
      <c r="I39" s="3">
        <v>60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12">
        <f t="shared" si="0"/>
        <v>60</v>
      </c>
    </row>
    <row r="40" spans="1:19" ht="12.75">
      <c r="A40" s="2" t="s">
        <v>6</v>
      </c>
      <c r="B40" s="2" t="s">
        <v>4</v>
      </c>
      <c r="C40" s="4">
        <v>1</v>
      </c>
      <c r="D40" s="5">
        <v>30</v>
      </c>
      <c r="E40" s="2" t="s">
        <v>7</v>
      </c>
      <c r="F40" s="2" t="s">
        <v>8</v>
      </c>
      <c r="G40" s="3">
        <v>1140</v>
      </c>
      <c r="H40" s="3">
        <v>1000</v>
      </c>
      <c r="I40" s="3">
        <v>1630</v>
      </c>
      <c r="J40" s="3">
        <v>1393</v>
      </c>
      <c r="K40" s="3">
        <v>790</v>
      </c>
      <c r="L40" s="3">
        <v>1014</v>
      </c>
      <c r="M40" s="3">
        <v>1530</v>
      </c>
      <c r="N40" s="3">
        <v>1940</v>
      </c>
      <c r="O40" s="3">
        <v>1147</v>
      </c>
      <c r="P40" s="3">
        <v>793</v>
      </c>
      <c r="Q40" s="3">
        <v>679</v>
      </c>
      <c r="R40" s="3">
        <v>1107</v>
      </c>
      <c r="S40" s="12">
        <f t="shared" si="0"/>
        <v>14163</v>
      </c>
    </row>
    <row r="41" spans="1:19" ht="12.75">
      <c r="A41" s="2" t="s">
        <v>6</v>
      </c>
      <c r="B41" s="2" t="s">
        <v>4</v>
      </c>
      <c r="C41" s="4">
        <v>1</v>
      </c>
      <c r="D41" s="5">
        <v>100</v>
      </c>
      <c r="E41" s="2" t="s">
        <v>7</v>
      </c>
      <c r="F41" s="2" t="s">
        <v>8</v>
      </c>
      <c r="G41" s="3">
        <v>2558</v>
      </c>
      <c r="H41" s="3">
        <v>2130</v>
      </c>
      <c r="I41" s="3">
        <v>3097</v>
      </c>
      <c r="J41" s="3">
        <v>3308</v>
      </c>
      <c r="K41" s="3">
        <v>3947</v>
      </c>
      <c r="L41" s="3">
        <v>3410</v>
      </c>
      <c r="M41" s="3">
        <v>3158</v>
      </c>
      <c r="N41" s="3">
        <v>3021</v>
      </c>
      <c r="O41" s="3">
        <v>2346</v>
      </c>
      <c r="P41" s="3">
        <v>2297</v>
      </c>
      <c r="Q41" s="3">
        <v>2261</v>
      </c>
      <c r="R41" s="3">
        <v>2437</v>
      </c>
      <c r="S41" s="12">
        <f t="shared" si="0"/>
        <v>33970</v>
      </c>
    </row>
    <row r="42" spans="1:19" ht="12.75">
      <c r="A42" s="2" t="s">
        <v>66</v>
      </c>
      <c r="B42" s="2" t="s">
        <v>4</v>
      </c>
      <c r="C42" s="4">
        <v>1</v>
      </c>
      <c r="D42" s="5">
        <v>100</v>
      </c>
      <c r="E42" s="2" t="s">
        <v>67</v>
      </c>
      <c r="F42" s="2" t="s">
        <v>8</v>
      </c>
      <c r="G42" s="3">
        <v>5438</v>
      </c>
      <c r="H42" s="3">
        <v>3578</v>
      </c>
      <c r="I42" s="3">
        <v>4456</v>
      </c>
      <c r="J42" s="3">
        <v>2568</v>
      </c>
      <c r="K42" s="3">
        <v>2823</v>
      </c>
      <c r="L42" s="3">
        <v>4379</v>
      </c>
      <c r="M42" s="3">
        <v>4184</v>
      </c>
      <c r="N42" s="3">
        <v>4329</v>
      </c>
      <c r="O42" s="3">
        <v>3069</v>
      </c>
      <c r="P42" s="3">
        <v>3290</v>
      </c>
      <c r="Q42" s="3">
        <v>2528</v>
      </c>
      <c r="R42" s="3">
        <v>3654</v>
      </c>
      <c r="S42" s="12">
        <f t="shared" si="0"/>
        <v>44296</v>
      </c>
    </row>
    <row r="43" spans="1:19" ht="12.75">
      <c r="A43" s="2" t="s">
        <v>66</v>
      </c>
      <c r="B43" s="2" t="s">
        <v>4</v>
      </c>
      <c r="C43" s="4">
        <v>1</v>
      </c>
      <c r="D43" s="5">
        <v>100</v>
      </c>
      <c r="E43" s="2" t="s">
        <v>70</v>
      </c>
      <c r="F43" s="2" t="s">
        <v>8</v>
      </c>
      <c r="G43" s="3">
        <v>20941</v>
      </c>
      <c r="H43" s="3">
        <v>19986</v>
      </c>
      <c r="I43" s="3">
        <v>23908</v>
      </c>
      <c r="J43" s="3">
        <v>21431</v>
      </c>
      <c r="K43" s="3">
        <v>20053</v>
      </c>
      <c r="L43" s="3">
        <v>21795</v>
      </c>
      <c r="M43" s="3">
        <v>19427</v>
      </c>
      <c r="N43" s="3">
        <v>27258</v>
      </c>
      <c r="O43" s="3">
        <v>22958</v>
      </c>
      <c r="P43" s="3">
        <v>25431</v>
      </c>
      <c r="Q43" s="3">
        <v>21193</v>
      </c>
      <c r="R43" s="3">
        <v>19260</v>
      </c>
      <c r="S43" s="12">
        <f t="shared" si="0"/>
        <v>263641</v>
      </c>
    </row>
    <row r="44" spans="1:19" ht="12.75">
      <c r="A44" s="17" t="s">
        <v>66</v>
      </c>
      <c r="B44" s="2" t="s">
        <v>4</v>
      </c>
      <c r="C44" s="4">
        <v>1</v>
      </c>
      <c r="D44" s="5">
        <v>500</v>
      </c>
      <c r="E44" s="2" t="s">
        <v>70</v>
      </c>
      <c r="F44" s="2" t="s">
        <v>8</v>
      </c>
      <c r="G44" s="3">
        <v>115435</v>
      </c>
      <c r="H44" s="3">
        <v>103718</v>
      </c>
      <c r="I44" s="3">
        <v>119718</v>
      </c>
      <c r="J44" s="3">
        <v>111266</v>
      </c>
      <c r="K44" s="3">
        <v>110809</v>
      </c>
      <c r="L44" s="3">
        <v>102149</v>
      </c>
      <c r="M44" s="3">
        <v>99997</v>
      </c>
      <c r="N44" s="3">
        <v>116896</v>
      </c>
      <c r="O44" s="3">
        <v>111366</v>
      </c>
      <c r="P44" s="3">
        <v>116034</v>
      </c>
      <c r="Q44" s="3">
        <v>110744</v>
      </c>
      <c r="R44" s="3">
        <v>115577</v>
      </c>
      <c r="S44" s="12">
        <f t="shared" si="0"/>
        <v>1333709</v>
      </c>
    </row>
    <row r="45" spans="1:19" ht="12.75">
      <c r="A45" s="2" t="s">
        <v>46</v>
      </c>
      <c r="B45" s="2" t="s">
        <v>4</v>
      </c>
      <c r="C45" s="4">
        <v>1</v>
      </c>
      <c r="D45" s="5">
        <v>100</v>
      </c>
      <c r="E45" s="2" t="s">
        <v>39</v>
      </c>
      <c r="F45" s="2" t="s">
        <v>8</v>
      </c>
      <c r="G45" s="3">
        <v>6033</v>
      </c>
      <c r="H45" s="3">
        <v>7566</v>
      </c>
      <c r="I45" s="3">
        <v>4837</v>
      </c>
      <c r="J45" s="3">
        <v>6414</v>
      </c>
      <c r="K45" s="3">
        <v>5786</v>
      </c>
      <c r="L45" s="3">
        <v>4246</v>
      </c>
      <c r="M45" s="3">
        <v>4082</v>
      </c>
      <c r="N45" s="3">
        <v>4761</v>
      </c>
      <c r="O45" s="3">
        <v>2766</v>
      </c>
      <c r="P45" s="3">
        <v>2736</v>
      </c>
      <c r="Q45" s="3">
        <v>5270</v>
      </c>
      <c r="R45" s="3">
        <v>4340</v>
      </c>
      <c r="S45" s="12">
        <f t="shared" si="0"/>
        <v>58837</v>
      </c>
    </row>
    <row r="46" spans="1:19" ht="12.75">
      <c r="A46" s="2" t="s">
        <v>23</v>
      </c>
      <c r="B46" s="17" t="s">
        <v>4</v>
      </c>
      <c r="C46" s="4">
        <v>1</v>
      </c>
      <c r="D46" s="5">
        <v>30</v>
      </c>
      <c r="E46" s="2" t="s">
        <v>30</v>
      </c>
      <c r="F46" s="2" t="s">
        <v>31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12">
        <f t="shared" si="0"/>
        <v>0</v>
      </c>
    </row>
    <row r="47" spans="1:19" ht="12.75">
      <c r="A47" s="2" t="s">
        <v>23</v>
      </c>
      <c r="B47" s="2" t="s">
        <v>4</v>
      </c>
      <c r="C47" s="4">
        <v>1</v>
      </c>
      <c r="D47" s="5">
        <v>60</v>
      </c>
      <c r="E47" s="2" t="s">
        <v>30</v>
      </c>
      <c r="F47" s="2" t="s">
        <v>31</v>
      </c>
      <c r="G47" s="3">
        <v>8996</v>
      </c>
      <c r="H47" s="3">
        <v>6782</v>
      </c>
      <c r="I47" s="3">
        <v>7555</v>
      </c>
      <c r="J47" s="3">
        <v>8636</v>
      </c>
      <c r="K47" s="3">
        <v>7512</v>
      </c>
      <c r="L47" s="3">
        <v>6678</v>
      </c>
      <c r="M47" s="3">
        <v>5952</v>
      </c>
      <c r="N47" s="3">
        <v>6685</v>
      </c>
      <c r="O47" s="3">
        <v>7550</v>
      </c>
      <c r="P47" s="3">
        <v>8367</v>
      </c>
      <c r="Q47" s="3">
        <v>7591</v>
      </c>
      <c r="R47" s="3">
        <v>7214</v>
      </c>
      <c r="S47" s="12">
        <f t="shared" si="0"/>
        <v>89518</v>
      </c>
    </row>
    <row r="48" spans="1:19" ht="12.75">
      <c r="A48" s="2" t="s">
        <v>23</v>
      </c>
      <c r="B48" s="17" t="s">
        <v>4</v>
      </c>
      <c r="C48" s="4">
        <v>1</v>
      </c>
      <c r="D48" s="5">
        <v>90</v>
      </c>
      <c r="E48" s="2" t="s">
        <v>30</v>
      </c>
      <c r="F48" s="2" t="s">
        <v>31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12">
        <f t="shared" si="0"/>
        <v>0</v>
      </c>
    </row>
    <row r="49" spans="1:19" ht="12.75">
      <c r="A49" s="2" t="s">
        <v>23</v>
      </c>
      <c r="B49" s="2" t="s">
        <v>4</v>
      </c>
      <c r="C49" s="4">
        <v>1</v>
      </c>
      <c r="D49" s="5">
        <v>100</v>
      </c>
      <c r="E49" s="2" t="s">
        <v>30</v>
      </c>
      <c r="F49" s="2" t="s">
        <v>31</v>
      </c>
      <c r="G49" s="3">
        <v>4918</v>
      </c>
      <c r="H49" s="3">
        <v>4197</v>
      </c>
      <c r="I49" s="3">
        <v>4835</v>
      </c>
      <c r="J49" s="3">
        <v>4202</v>
      </c>
      <c r="K49" s="3">
        <v>4356</v>
      </c>
      <c r="L49" s="3">
        <v>3510</v>
      </c>
      <c r="M49" s="3">
        <v>4800</v>
      </c>
      <c r="N49" s="3">
        <v>4259</v>
      </c>
      <c r="O49" s="3">
        <v>4228</v>
      </c>
      <c r="P49" s="3">
        <v>4952</v>
      </c>
      <c r="Q49" s="3">
        <v>3408</v>
      </c>
      <c r="R49" s="3">
        <v>4848</v>
      </c>
      <c r="S49" s="12">
        <f t="shared" si="0"/>
        <v>52513</v>
      </c>
    </row>
    <row r="50" spans="1:19" ht="12.75">
      <c r="A50" s="2" t="s">
        <v>23</v>
      </c>
      <c r="B50" s="2" t="s">
        <v>4</v>
      </c>
      <c r="C50" s="4">
        <v>1</v>
      </c>
      <c r="D50" s="5">
        <v>500</v>
      </c>
      <c r="E50" s="2" t="s">
        <v>30</v>
      </c>
      <c r="F50" s="2" t="s">
        <v>31</v>
      </c>
      <c r="G50" s="3">
        <v>1190</v>
      </c>
      <c r="H50" s="3">
        <v>1274</v>
      </c>
      <c r="I50" s="3">
        <v>1127</v>
      </c>
      <c r="J50" s="3">
        <v>698</v>
      </c>
      <c r="K50" s="3">
        <v>769</v>
      </c>
      <c r="L50" s="3">
        <v>1201</v>
      </c>
      <c r="M50" s="3">
        <v>1832</v>
      </c>
      <c r="N50" s="3">
        <v>2040</v>
      </c>
      <c r="O50" s="3">
        <v>2816</v>
      </c>
      <c r="P50" s="3">
        <v>2095</v>
      </c>
      <c r="Q50" s="3">
        <v>1068</v>
      </c>
      <c r="R50" s="3">
        <v>1198</v>
      </c>
      <c r="S50" s="12">
        <f t="shared" si="0"/>
        <v>17308</v>
      </c>
    </row>
    <row r="51" spans="1:19" ht="12.75">
      <c r="A51" s="2" t="s">
        <v>23</v>
      </c>
      <c r="B51" s="2" t="s">
        <v>4</v>
      </c>
      <c r="C51" s="4">
        <v>1</v>
      </c>
      <c r="D51" s="5">
        <v>60</v>
      </c>
      <c r="E51" s="2" t="s">
        <v>32</v>
      </c>
      <c r="F51" s="2" t="s">
        <v>33</v>
      </c>
      <c r="G51" s="3">
        <v>30</v>
      </c>
      <c r="H51" s="3">
        <v>0</v>
      </c>
      <c r="I51" s="3">
        <v>0</v>
      </c>
      <c r="J51" s="3">
        <v>30</v>
      </c>
      <c r="K51" s="3">
        <v>30</v>
      </c>
      <c r="L51" s="3">
        <v>0</v>
      </c>
      <c r="M51" s="3">
        <v>0</v>
      </c>
      <c r="N51" s="3">
        <v>210</v>
      </c>
      <c r="O51" s="3">
        <v>90</v>
      </c>
      <c r="P51" s="3">
        <v>90</v>
      </c>
      <c r="Q51" s="3">
        <v>141</v>
      </c>
      <c r="R51" s="3">
        <v>81</v>
      </c>
      <c r="S51" s="12">
        <f t="shared" si="0"/>
        <v>702</v>
      </c>
    </row>
    <row r="52" spans="1:19" ht="12.75">
      <c r="A52" s="2" t="s">
        <v>23</v>
      </c>
      <c r="B52" s="2" t="s">
        <v>4</v>
      </c>
      <c r="C52" s="4">
        <v>1</v>
      </c>
      <c r="D52" s="5">
        <v>100</v>
      </c>
      <c r="E52" s="2" t="s">
        <v>32</v>
      </c>
      <c r="F52" s="2" t="s">
        <v>33</v>
      </c>
      <c r="G52" s="3">
        <v>4426</v>
      </c>
      <c r="H52" s="3">
        <v>3830</v>
      </c>
      <c r="I52" s="3">
        <v>3805</v>
      </c>
      <c r="J52" s="3">
        <v>3146</v>
      </c>
      <c r="K52" s="3">
        <v>3568</v>
      </c>
      <c r="L52" s="3">
        <v>3084</v>
      </c>
      <c r="M52" s="3">
        <v>3405</v>
      </c>
      <c r="N52" s="3">
        <v>4145</v>
      </c>
      <c r="O52" s="3">
        <v>3692</v>
      </c>
      <c r="P52" s="3">
        <v>3978</v>
      </c>
      <c r="Q52" s="3">
        <v>3562</v>
      </c>
      <c r="R52" s="3">
        <v>3664</v>
      </c>
      <c r="S52" s="12">
        <f t="shared" si="0"/>
        <v>44305</v>
      </c>
    </row>
    <row r="53" spans="1:19" ht="12.75">
      <c r="A53" s="2" t="s">
        <v>71</v>
      </c>
      <c r="B53" s="2" t="s">
        <v>4</v>
      </c>
      <c r="C53" s="4">
        <v>1</v>
      </c>
      <c r="D53" s="5">
        <v>150</v>
      </c>
      <c r="E53" s="2" t="s">
        <v>125</v>
      </c>
      <c r="F53" s="2" t="s">
        <v>126</v>
      </c>
      <c r="G53" s="3">
        <v>1</v>
      </c>
      <c r="H53" s="3">
        <v>153</v>
      </c>
      <c r="I53" s="3">
        <v>1353</v>
      </c>
      <c r="J53" s="3">
        <v>1358</v>
      </c>
      <c r="K53" s="3">
        <v>601</v>
      </c>
      <c r="L53" s="3">
        <v>1050</v>
      </c>
      <c r="M53" s="3">
        <v>0</v>
      </c>
      <c r="N53" s="3">
        <v>1055</v>
      </c>
      <c r="O53" s="3">
        <v>607</v>
      </c>
      <c r="P53" s="3">
        <v>2108</v>
      </c>
      <c r="Q53" s="3">
        <v>3304</v>
      </c>
      <c r="R53" s="3">
        <v>914</v>
      </c>
      <c r="S53" s="12">
        <f t="shared" si="0"/>
        <v>12504</v>
      </c>
    </row>
    <row r="54" spans="1:19" ht="12.75">
      <c r="A54" s="2" t="s">
        <v>37</v>
      </c>
      <c r="B54" s="2" t="s">
        <v>4</v>
      </c>
      <c r="C54" s="4">
        <v>1</v>
      </c>
      <c r="D54" s="5">
        <v>15</v>
      </c>
      <c r="E54" s="2" t="s">
        <v>110</v>
      </c>
      <c r="F54" s="2" t="s">
        <v>111</v>
      </c>
      <c r="G54" s="3">
        <v>120</v>
      </c>
      <c r="H54" s="3">
        <v>105</v>
      </c>
      <c r="I54" s="3">
        <v>225</v>
      </c>
      <c r="J54" s="3">
        <v>199</v>
      </c>
      <c r="K54" s="3">
        <v>150</v>
      </c>
      <c r="L54" s="3">
        <v>151</v>
      </c>
      <c r="M54" s="3">
        <v>2040</v>
      </c>
      <c r="N54" s="3">
        <v>525</v>
      </c>
      <c r="O54" s="3">
        <v>60</v>
      </c>
      <c r="P54" s="3">
        <v>150</v>
      </c>
      <c r="Q54" s="3">
        <v>105</v>
      </c>
      <c r="R54" s="3">
        <v>120</v>
      </c>
      <c r="S54" s="12">
        <f t="shared" si="0"/>
        <v>3950</v>
      </c>
    </row>
    <row r="55" spans="1:19" ht="12.75">
      <c r="A55" s="2" t="s">
        <v>71</v>
      </c>
      <c r="B55" s="2" t="s">
        <v>4</v>
      </c>
      <c r="C55" s="4">
        <v>1</v>
      </c>
      <c r="D55" s="5">
        <v>100</v>
      </c>
      <c r="E55" s="2" t="s">
        <v>92</v>
      </c>
      <c r="F55" s="2" t="s">
        <v>93</v>
      </c>
      <c r="G55" s="3">
        <v>186260</v>
      </c>
      <c r="H55" s="3">
        <v>179828</v>
      </c>
      <c r="I55" s="3">
        <v>196435</v>
      </c>
      <c r="J55" s="3">
        <v>203161</v>
      </c>
      <c r="K55" s="3">
        <v>223469</v>
      </c>
      <c r="L55" s="3">
        <v>207799</v>
      </c>
      <c r="M55" s="3">
        <v>240818</v>
      </c>
      <c r="N55" s="3">
        <v>256185</v>
      </c>
      <c r="O55" s="3">
        <v>98365</v>
      </c>
      <c r="P55" s="3">
        <v>62713</v>
      </c>
      <c r="Q55" s="3">
        <v>162895</v>
      </c>
      <c r="R55" s="3">
        <v>188927</v>
      </c>
      <c r="S55" s="12">
        <f t="shared" si="0"/>
        <v>2206855</v>
      </c>
    </row>
    <row r="56" spans="1:19" ht="12.75">
      <c r="A56" s="2" t="s">
        <v>71</v>
      </c>
      <c r="B56" s="2" t="s">
        <v>4</v>
      </c>
      <c r="C56" s="4">
        <v>3</v>
      </c>
      <c r="D56" s="5">
        <v>100</v>
      </c>
      <c r="E56" s="2" t="s">
        <v>92</v>
      </c>
      <c r="F56" s="2" t="s">
        <v>93</v>
      </c>
      <c r="G56" s="3">
        <v>14722</v>
      </c>
      <c r="H56" s="3">
        <v>13597</v>
      </c>
      <c r="I56" s="3">
        <v>15326</v>
      </c>
      <c r="J56" s="3">
        <v>14944</v>
      </c>
      <c r="K56" s="3">
        <v>14808</v>
      </c>
      <c r="L56" s="3">
        <v>14516</v>
      </c>
      <c r="M56" s="3">
        <v>14956</v>
      </c>
      <c r="N56" s="3">
        <v>15117</v>
      </c>
      <c r="O56" s="3">
        <v>11292</v>
      </c>
      <c r="P56" s="3">
        <v>9741</v>
      </c>
      <c r="Q56" s="3">
        <v>5902</v>
      </c>
      <c r="R56" s="3">
        <v>14840</v>
      </c>
      <c r="S56" s="12">
        <f aca="true" t="shared" si="1" ref="S56:S121">SUM(G56:R56)</f>
        <v>159761</v>
      </c>
    </row>
    <row r="57" spans="1:19" ht="12.75">
      <c r="A57" s="2" t="s">
        <v>71</v>
      </c>
      <c r="B57" s="2" t="s">
        <v>4</v>
      </c>
      <c r="C57" s="4">
        <v>5</v>
      </c>
      <c r="D57" s="5">
        <v>100</v>
      </c>
      <c r="E57" s="2" t="s">
        <v>92</v>
      </c>
      <c r="F57" s="2" t="s">
        <v>93</v>
      </c>
      <c r="G57" s="3">
        <v>26060</v>
      </c>
      <c r="H57" s="3">
        <v>24254</v>
      </c>
      <c r="I57" s="3">
        <v>36715</v>
      </c>
      <c r="J57" s="3">
        <v>23924</v>
      </c>
      <c r="K57" s="3">
        <v>29912</v>
      </c>
      <c r="L57" s="3">
        <v>37837</v>
      </c>
      <c r="M57" s="3">
        <v>30613</v>
      </c>
      <c r="N57" s="3">
        <v>24918</v>
      </c>
      <c r="O57" s="3">
        <v>6519</v>
      </c>
      <c r="P57" s="3">
        <v>606</v>
      </c>
      <c r="Q57" s="3">
        <v>18122</v>
      </c>
      <c r="R57" s="3">
        <v>23523</v>
      </c>
      <c r="S57" s="12">
        <f t="shared" si="1"/>
        <v>283003</v>
      </c>
    </row>
    <row r="58" spans="1:19" ht="12.75">
      <c r="A58" s="2" t="s">
        <v>10</v>
      </c>
      <c r="B58" s="2" t="s">
        <v>4</v>
      </c>
      <c r="C58" s="4">
        <v>1</v>
      </c>
      <c r="D58" s="5">
        <v>240</v>
      </c>
      <c r="E58" s="2" t="s">
        <v>11</v>
      </c>
      <c r="F58" s="2" t="s">
        <v>12</v>
      </c>
      <c r="G58" s="3">
        <v>2640</v>
      </c>
      <c r="H58" s="3">
        <v>0</v>
      </c>
      <c r="I58" s="3">
        <v>0</v>
      </c>
      <c r="J58" s="3">
        <v>0</v>
      </c>
      <c r="K58" s="3">
        <v>2640</v>
      </c>
      <c r="L58" s="3">
        <v>0</v>
      </c>
      <c r="M58" s="3">
        <v>0</v>
      </c>
      <c r="N58" s="3">
        <v>2640</v>
      </c>
      <c r="O58" s="3">
        <v>0</v>
      </c>
      <c r="P58" s="3">
        <v>2640</v>
      </c>
      <c r="Q58" s="3">
        <v>0</v>
      </c>
      <c r="R58" s="3">
        <v>0</v>
      </c>
      <c r="S58" s="12">
        <f t="shared" si="1"/>
        <v>10560</v>
      </c>
    </row>
    <row r="59" spans="1:19" ht="12.75">
      <c r="A59" s="2" t="s">
        <v>37</v>
      </c>
      <c r="B59" s="2" t="s">
        <v>4</v>
      </c>
      <c r="C59" s="4">
        <v>1</v>
      </c>
      <c r="D59" s="5">
        <v>5</v>
      </c>
      <c r="E59" s="2" t="s">
        <v>77</v>
      </c>
      <c r="F59" s="2" t="s">
        <v>36</v>
      </c>
      <c r="G59" s="3">
        <v>321</v>
      </c>
      <c r="H59" s="3">
        <v>1782</v>
      </c>
      <c r="I59" s="3">
        <v>113</v>
      </c>
      <c r="J59" s="3">
        <v>469</v>
      </c>
      <c r="K59" s="3">
        <v>916</v>
      </c>
      <c r="L59" s="3">
        <v>439</v>
      </c>
      <c r="M59" s="3">
        <v>3904</v>
      </c>
      <c r="N59" s="3">
        <v>5811</v>
      </c>
      <c r="O59" s="3">
        <v>4212</v>
      </c>
      <c r="P59" s="3">
        <v>11288</v>
      </c>
      <c r="Q59" s="3">
        <v>6970</v>
      </c>
      <c r="R59" s="3">
        <v>1591</v>
      </c>
      <c r="S59" s="12">
        <f t="shared" si="1"/>
        <v>37816</v>
      </c>
    </row>
    <row r="60" spans="1:19" ht="12.75">
      <c r="A60" s="2" t="s">
        <v>37</v>
      </c>
      <c r="B60" s="2" t="s">
        <v>4</v>
      </c>
      <c r="C60" s="4">
        <v>30</v>
      </c>
      <c r="D60" s="5">
        <v>5</v>
      </c>
      <c r="E60" s="2" t="s">
        <v>77</v>
      </c>
      <c r="F60" s="2" t="s">
        <v>36</v>
      </c>
      <c r="G60" s="3">
        <v>4</v>
      </c>
      <c r="H60" s="3">
        <v>126</v>
      </c>
      <c r="I60" s="3">
        <v>13</v>
      </c>
      <c r="J60" s="3">
        <v>4</v>
      </c>
      <c r="K60" s="3">
        <v>128</v>
      </c>
      <c r="L60" s="3">
        <v>13</v>
      </c>
      <c r="M60" s="3">
        <v>131</v>
      </c>
      <c r="N60" s="3">
        <v>121</v>
      </c>
      <c r="O60" s="3">
        <v>128</v>
      </c>
      <c r="P60" s="3">
        <v>9</v>
      </c>
      <c r="Q60" s="3">
        <v>17</v>
      </c>
      <c r="R60" s="3">
        <v>16</v>
      </c>
      <c r="S60" s="12">
        <f t="shared" si="1"/>
        <v>710</v>
      </c>
    </row>
    <row r="61" spans="1:19" ht="12.75">
      <c r="A61" s="2" t="s">
        <v>37</v>
      </c>
      <c r="B61" s="2" t="s">
        <v>4</v>
      </c>
      <c r="C61" s="4">
        <v>40</v>
      </c>
      <c r="D61" s="5">
        <v>5</v>
      </c>
      <c r="E61" s="2" t="s">
        <v>77</v>
      </c>
      <c r="F61" s="2" t="s">
        <v>36</v>
      </c>
      <c r="G61" s="3">
        <v>15</v>
      </c>
      <c r="H61" s="3">
        <v>10</v>
      </c>
      <c r="I61" s="3">
        <v>7</v>
      </c>
      <c r="J61" s="3">
        <v>10</v>
      </c>
      <c r="K61" s="3">
        <v>15</v>
      </c>
      <c r="L61" s="3">
        <v>0</v>
      </c>
      <c r="M61" s="3">
        <v>7</v>
      </c>
      <c r="N61" s="3">
        <v>25</v>
      </c>
      <c r="O61" s="3">
        <v>31</v>
      </c>
      <c r="P61" s="3">
        <v>5</v>
      </c>
      <c r="Q61" s="3">
        <v>10</v>
      </c>
      <c r="R61" s="3">
        <v>60</v>
      </c>
      <c r="S61" s="12">
        <f t="shared" si="1"/>
        <v>195</v>
      </c>
    </row>
    <row r="62" spans="1:19" ht="12.75">
      <c r="A62" s="2" t="s">
        <v>37</v>
      </c>
      <c r="B62" s="2" t="s">
        <v>4</v>
      </c>
      <c r="C62" s="4">
        <v>50</v>
      </c>
      <c r="D62" s="5">
        <v>5</v>
      </c>
      <c r="E62" s="2" t="s">
        <v>77</v>
      </c>
      <c r="F62" s="2" t="s">
        <v>36</v>
      </c>
      <c r="G62" s="3">
        <v>250</v>
      </c>
      <c r="H62" s="3">
        <v>363</v>
      </c>
      <c r="I62" s="3">
        <v>350</v>
      </c>
      <c r="J62" s="3">
        <v>271</v>
      </c>
      <c r="K62" s="3">
        <v>475</v>
      </c>
      <c r="L62" s="3">
        <v>1463</v>
      </c>
      <c r="M62" s="3">
        <v>3081</v>
      </c>
      <c r="N62" s="3">
        <v>954</v>
      </c>
      <c r="O62" s="3">
        <v>808</v>
      </c>
      <c r="P62" s="3">
        <v>1034</v>
      </c>
      <c r="Q62" s="3">
        <v>2190</v>
      </c>
      <c r="R62" s="3">
        <v>800</v>
      </c>
      <c r="S62" s="12">
        <f t="shared" si="1"/>
        <v>12039</v>
      </c>
    </row>
    <row r="63" spans="1:19" ht="12.75">
      <c r="A63" s="2" t="s">
        <v>37</v>
      </c>
      <c r="B63" s="2" t="s">
        <v>4</v>
      </c>
      <c r="C63" s="4">
        <v>100</v>
      </c>
      <c r="D63" s="5">
        <v>5</v>
      </c>
      <c r="E63" s="2" t="s">
        <v>77</v>
      </c>
      <c r="F63" s="2" t="s">
        <v>36</v>
      </c>
      <c r="G63" s="3">
        <v>19325</v>
      </c>
      <c r="H63" s="3">
        <v>21725</v>
      </c>
      <c r="I63" s="3">
        <v>23530</v>
      </c>
      <c r="J63" s="3">
        <v>18795</v>
      </c>
      <c r="K63" s="3">
        <v>20973</v>
      </c>
      <c r="L63" s="3">
        <v>17755</v>
      </c>
      <c r="M63" s="3">
        <v>12570</v>
      </c>
      <c r="N63" s="3">
        <v>16030</v>
      </c>
      <c r="O63" s="3">
        <v>23630</v>
      </c>
      <c r="P63" s="3">
        <v>29040</v>
      </c>
      <c r="Q63" s="3">
        <v>18790</v>
      </c>
      <c r="R63" s="3">
        <v>17021</v>
      </c>
      <c r="S63" s="12">
        <f t="shared" si="1"/>
        <v>239184</v>
      </c>
    </row>
    <row r="64" spans="1:19" ht="12.75">
      <c r="A64" s="2" t="s">
        <v>37</v>
      </c>
      <c r="B64" s="2" t="s">
        <v>4</v>
      </c>
      <c r="C64" s="4">
        <v>1</v>
      </c>
      <c r="D64" s="5">
        <v>10</v>
      </c>
      <c r="E64" s="2" t="s">
        <v>77</v>
      </c>
      <c r="F64" s="2" t="s">
        <v>36</v>
      </c>
      <c r="G64" s="3">
        <v>0</v>
      </c>
      <c r="H64" s="3">
        <v>0</v>
      </c>
      <c r="I64" s="3">
        <v>0</v>
      </c>
      <c r="J64" s="3">
        <v>10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10</v>
      </c>
      <c r="Q64" s="3">
        <v>0</v>
      </c>
      <c r="R64" s="3">
        <v>300</v>
      </c>
      <c r="S64" s="12">
        <f t="shared" si="1"/>
        <v>320</v>
      </c>
    </row>
    <row r="65" spans="1:19" ht="12.75">
      <c r="A65" s="2" t="s">
        <v>37</v>
      </c>
      <c r="B65" s="2" t="s">
        <v>4</v>
      </c>
      <c r="C65" s="4">
        <v>40</v>
      </c>
      <c r="D65" s="5">
        <v>10</v>
      </c>
      <c r="E65" s="2" t="s">
        <v>77</v>
      </c>
      <c r="F65" s="2" t="s">
        <v>36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1983.8</v>
      </c>
      <c r="S65" s="12">
        <f t="shared" si="1"/>
        <v>1983.8</v>
      </c>
    </row>
    <row r="66" spans="1:19" ht="12.75">
      <c r="A66" s="2" t="s">
        <v>37</v>
      </c>
      <c r="B66" s="2" t="s">
        <v>4</v>
      </c>
      <c r="C66" s="4">
        <v>1</v>
      </c>
      <c r="D66" s="5">
        <v>60</v>
      </c>
      <c r="E66" s="2" t="s">
        <v>77</v>
      </c>
      <c r="F66" s="2" t="s">
        <v>36</v>
      </c>
      <c r="G66" s="3">
        <v>112808</v>
      </c>
      <c r="H66" s="3">
        <v>118944</v>
      </c>
      <c r="I66" s="3">
        <v>105965</v>
      </c>
      <c r="J66" s="3">
        <v>105250</v>
      </c>
      <c r="K66" s="3">
        <v>130800</v>
      </c>
      <c r="L66" s="3">
        <v>118920</v>
      </c>
      <c r="M66" s="3">
        <v>123840</v>
      </c>
      <c r="N66" s="3">
        <v>141170.4</v>
      </c>
      <c r="O66" s="3">
        <v>115080</v>
      </c>
      <c r="P66" s="3">
        <v>105120</v>
      </c>
      <c r="Q66" s="3">
        <v>87960</v>
      </c>
      <c r="R66" s="3">
        <v>25080</v>
      </c>
      <c r="S66" s="12">
        <f t="shared" si="1"/>
        <v>1290937.4</v>
      </c>
    </row>
    <row r="67" spans="1:19" ht="12.75">
      <c r="A67" s="2" t="s">
        <v>37</v>
      </c>
      <c r="B67" s="2" t="s">
        <v>4</v>
      </c>
      <c r="C67" s="4">
        <v>1</v>
      </c>
      <c r="D67" s="5">
        <v>118</v>
      </c>
      <c r="E67" s="2" t="s">
        <v>77</v>
      </c>
      <c r="F67" s="2" t="s">
        <v>36</v>
      </c>
      <c r="G67" s="3">
        <v>249752</v>
      </c>
      <c r="H67" s="3">
        <v>224144</v>
      </c>
      <c r="I67" s="3">
        <v>262249</v>
      </c>
      <c r="J67" s="3">
        <v>318093</v>
      </c>
      <c r="K67" s="3">
        <v>299547</v>
      </c>
      <c r="L67" s="3">
        <v>374578</v>
      </c>
      <c r="M67" s="3">
        <v>307073</v>
      </c>
      <c r="N67" s="3">
        <v>352620</v>
      </c>
      <c r="O67" s="3">
        <v>426517</v>
      </c>
      <c r="P67" s="3">
        <v>365941</v>
      </c>
      <c r="Q67" s="3">
        <v>326592</v>
      </c>
      <c r="R67" s="3">
        <v>322536</v>
      </c>
      <c r="S67" s="12">
        <f t="shared" si="1"/>
        <v>3829642</v>
      </c>
    </row>
    <row r="68" spans="1:19" ht="12.75">
      <c r="A68" s="2" t="s">
        <v>37</v>
      </c>
      <c r="B68" s="2" t="s">
        <v>4</v>
      </c>
      <c r="C68" s="4">
        <v>1</v>
      </c>
      <c r="D68" s="5">
        <v>120</v>
      </c>
      <c r="E68" s="2" t="s">
        <v>77</v>
      </c>
      <c r="F68" s="2" t="s">
        <v>36</v>
      </c>
      <c r="G68" s="3">
        <v>943742</v>
      </c>
      <c r="H68" s="3">
        <v>800859</v>
      </c>
      <c r="I68" s="3">
        <v>963273</v>
      </c>
      <c r="J68" s="3">
        <v>1081775</v>
      </c>
      <c r="K68" s="3">
        <v>1105804</v>
      </c>
      <c r="L68" s="3">
        <v>1244147</v>
      </c>
      <c r="M68" s="3">
        <v>1186817</v>
      </c>
      <c r="N68" s="3">
        <v>1259355</v>
      </c>
      <c r="O68" s="3">
        <v>1531157</v>
      </c>
      <c r="P68" s="3">
        <v>1578367</v>
      </c>
      <c r="Q68" s="3">
        <v>1391642</v>
      </c>
      <c r="R68" s="3">
        <v>1457083</v>
      </c>
      <c r="S68" s="12">
        <f t="shared" si="1"/>
        <v>14544021</v>
      </c>
    </row>
    <row r="69" spans="1:19" ht="12.75">
      <c r="A69" s="2" t="s">
        <v>37</v>
      </c>
      <c r="B69" s="2" t="s">
        <v>4</v>
      </c>
      <c r="C69" s="4">
        <v>24</v>
      </c>
      <c r="D69" s="5">
        <v>120</v>
      </c>
      <c r="E69" s="2" t="s">
        <v>79</v>
      </c>
      <c r="F69" s="2" t="s">
        <v>36</v>
      </c>
      <c r="G69" s="3">
        <v>37895</v>
      </c>
      <c r="H69" s="3">
        <v>11897</v>
      </c>
      <c r="I69" s="3">
        <v>12126</v>
      </c>
      <c r="J69" s="3">
        <v>35525</v>
      </c>
      <c r="K69" s="3">
        <v>10807</v>
      </c>
      <c r="L69" s="3">
        <v>8292</v>
      </c>
      <c r="M69" s="3">
        <v>6975</v>
      </c>
      <c r="N69" s="3">
        <v>66025</v>
      </c>
      <c r="O69" s="3">
        <v>10932</v>
      </c>
      <c r="P69" s="3">
        <v>9375</v>
      </c>
      <c r="Q69" s="3">
        <v>10812</v>
      </c>
      <c r="R69" s="3">
        <v>19175</v>
      </c>
      <c r="S69" s="12">
        <f>SUM(G69:R69)</f>
        <v>239836</v>
      </c>
    </row>
    <row r="70" spans="1:19" ht="12.75">
      <c r="A70" s="2" t="s">
        <v>37</v>
      </c>
      <c r="B70" s="2" t="s">
        <v>4</v>
      </c>
      <c r="C70" s="4">
        <v>36</v>
      </c>
      <c r="D70" s="5">
        <v>120</v>
      </c>
      <c r="E70" s="2" t="s">
        <v>77</v>
      </c>
      <c r="F70" s="2" t="s">
        <v>36</v>
      </c>
      <c r="G70" s="3">
        <v>607909</v>
      </c>
      <c r="H70" s="3">
        <v>504671</v>
      </c>
      <c r="I70" s="3">
        <v>576174</v>
      </c>
      <c r="J70" s="3">
        <v>648375</v>
      </c>
      <c r="K70" s="3">
        <v>741068</v>
      </c>
      <c r="L70" s="3">
        <v>783101</v>
      </c>
      <c r="M70" s="3">
        <v>791024</v>
      </c>
      <c r="N70" s="3">
        <v>861937</v>
      </c>
      <c r="O70" s="3">
        <v>857321</v>
      </c>
      <c r="P70" s="3">
        <v>797063</v>
      </c>
      <c r="Q70" s="3">
        <v>729075</v>
      </c>
      <c r="R70" s="3">
        <v>725321</v>
      </c>
      <c r="S70" s="12">
        <f t="shared" si="1"/>
        <v>8623039</v>
      </c>
    </row>
    <row r="71" spans="1:19" ht="12.75">
      <c r="A71" s="2" t="s">
        <v>37</v>
      </c>
      <c r="B71" s="2" t="s">
        <v>4</v>
      </c>
      <c r="C71" s="4">
        <v>1</v>
      </c>
      <c r="D71" s="5">
        <v>240</v>
      </c>
      <c r="E71" s="2" t="s">
        <v>77</v>
      </c>
      <c r="F71" s="2" t="s">
        <v>36</v>
      </c>
      <c r="G71" s="3">
        <v>87120</v>
      </c>
      <c r="H71" s="3">
        <v>77760</v>
      </c>
      <c r="I71" s="3">
        <v>68400</v>
      </c>
      <c r="J71" s="3">
        <v>72720</v>
      </c>
      <c r="K71" s="3">
        <v>63600</v>
      </c>
      <c r="L71" s="3">
        <v>58680</v>
      </c>
      <c r="M71" s="3">
        <v>46560</v>
      </c>
      <c r="N71" s="3">
        <v>39600</v>
      </c>
      <c r="O71" s="3">
        <v>48720</v>
      </c>
      <c r="P71" s="3">
        <v>58560</v>
      </c>
      <c r="Q71" s="3">
        <v>53760</v>
      </c>
      <c r="R71" s="3">
        <v>40800</v>
      </c>
      <c r="S71" s="12">
        <f t="shared" si="1"/>
        <v>716280</v>
      </c>
    </row>
    <row r="72" spans="1:19" ht="12.75">
      <c r="A72" s="2" t="s">
        <v>37</v>
      </c>
      <c r="B72" s="2" t="s">
        <v>4</v>
      </c>
      <c r="C72" s="4">
        <v>1</v>
      </c>
      <c r="D72" s="5">
        <v>473</v>
      </c>
      <c r="E72" s="2" t="s">
        <v>77</v>
      </c>
      <c r="F72" s="2" t="s">
        <v>36</v>
      </c>
      <c r="G72" s="3">
        <v>2933</v>
      </c>
      <c r="H72" s="3">
        <v>1994</v>
      </c>
      <c r="I72" s="3">
        <v>1822</v>
      </c>
      <c r="J72" s="3">
        <v>2271</v>
      </c>
      <c r="K72" s="3">
        <v>5882</v>
      </c>
      <c r="L72" s="3">
        <v>7469</v>
      </c>
      <c r="M72" s="3">
        <v>2015</v>
      </c>
      <c r="N72" s="3">
        <v>1762</v>
      </c>
      <c r="O72" s="3">
        <v>2090</v>
      </c>
      <c r="P72" s="3">
        <v>2277</v>
      </c>
      <c r="Q72" s="3">
        <v>3524</v>
      </c>
      <c r="R72" s="3">
        <v>2562</v>
      </c>
      <c r="S72" s="12">
        <f t="shared" si="1"/>
        <v>36601</v>
      </c>
    </row>
    <row r="73" spans="1:19" ht="12.75">
      <c r="A73" s="2" t="s">
        <v>37</v>
      </c>
      <c r="B73" s="2" t="s">
        <v>4</v>
      </c>
      <c r="C73" s="4">
        <v>1</v>
      </c>
      <c r="D73" s="5">
        <v>480</v>
      </c>
      <c r="E73" s="2" t="s">
        <v>79</v>
      </c>
      <c r="F73" s="2" t="s">
        <v>36</v>
      </c>
      <c r="G73" s="3">
        <v>18366</v>
      </c>
      <c r="H73" s="3">
        <v>12366</v>
      </c>
      <c r="I73" s="3">
        <v>15960</v>
      </c>
      <c r="J73" s="3">
        <v>24840</v>
      </c>
      <c r="K73" s="3">
        <v>20640</v>
      </c>
      <c r="L73" s="3">
        <v>27360</v>
      </c>
      <c r="M73" s="3">
        <v>25080</v>
      </c>
      <c r="N73" s="3">
        <v>27000</v>
      </c>
      <c r="O73" s="3">
        <v>39840</v>
      </c>
      <c r="P73" s="3">
        <v>29040</v>
      </c>
      <c r="Q73" s="3">
        <v>18960</v>
      </c>
      <c r="R73" s="3">
        <v>24120</v>
      </c>
      <c r="S73" s="12">
        <f t="shared" si="1"/>
        <v>283572</v>
      </c>
    </row>
    <row r="74" spans="1:19" ht="12.75">
      <c r="A74" s="2" t="s">
        <v>23</v>
      </c>
      <c r="B74" s="2" t="s">
        <v>4</v>
      </c>
      <c r="C74" s="4">
        <v>1</v>
      </c>
      <c r="D74" s="5">
        <v>237</v>
      </c>
      <c r="E74" s="2" t="s">
        <v>35</v>
      </c>
      <c r="F74" s="2" t="s">
        <v>36</v>
      </c>
      <c r="G74" s="3">
        <v>0</v>
      </c>
      <c r="H74" s="3">
        <v>0</v>
      </c>
      <c r="I74" s="3">
        <v>1148</v>
      </c>
      <c r="J74" s="3">
        <v>200</v>
      </c>
      <c r="K74" s="3">
        <v>0</v>
      </c>
      <c r="L74" s="3">
        <v>0</v>
      </c>
      <c r="M74" s="3">
        <v>1788</v>
      </c>
      <c r="N74" s="3">
        <v>0</v>
      </c>
      <c r="O74" s="3">
        <v>0</v>
      </c>
      <c r="P74" s="3">
        <v>0</v>
      </c>
      <c r="Q74" s="3">
        <v>840</v>
      </c>
      <c r="R74" s="3">
        <v>0</v>
      </c>
      <c r="S74" s="12">
        <f t="shared" si="1"/>
        <v>3976</v>
      </c>
    </row>
    <row r="75" spans="1:19" ht="12.75">
      <c r="A75" s="2" t="s">
        <v>114</v>
      </c>
      <c r="B75" s="17" t="s">
        <v>4</v>
      </c>
      <c r="C75" s="4">
        <v>1</v>
      </c>
      <c r="D75" s="5">
        <v>100</v>
      </c>
      <c r="E75" s="2" t="s">
        <v>150</v>
      </c>
      <c r="F75" s="2" t="s">
        <v>36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12">
        <f t="shared" si="1"/>
        <v>0</v>
      </c>
    </row>
    <row r="76" spans="1:19" ht="12.75">
      <c r="A76" s="2" t="s">
        <v>53</v>
      </c>
      <c r="B76" s="2" t="s">
        <v>4</v>
      </c>
      <c r="C76" s="4">
        <v>1</v>
      </c>
      <c r="D76" s="5">
        <v>480</v>
      </c>
      <c r="E76" s="2" t="s">
        <v>54</v>
      </c>
      <c r="F76" s="2" t="s">
        <v>36</v>
      </c>
      <c r="G76" s="3">
        <v>4184</v>
      </c>
      <c r="H76" s="3">
        <v>6234</v>
      </c>
      <c r="I76" s="3">
        <v>8621</v>
      </c>
      <c r="J76" s="3">
        <v>5830</v>
      </c>
      <c r="K76" s="3">
        <v>4394</v>
      </c>
      <c r="L76" s="3">
        <v>6054</v>
      </c>
      <c r="M76" s="3">
        <v>9073</v>
      </c>
      <c r="N76" s="3">
        <v>4793</v>
      </c>
      <c r="O76" s="3">
        <v>7753</v>
      </c>
      <c r="P76" s="3">
        <v>5290</v>
      </c>
      <c r="Q76" s="3">
        <v>4193</v>
      </c>
      <c r="R76" s="3">
        <v>5845</v>
      </c>
      <c r="S76" s="12">
        <f t="shared" si="1"/>
        <v>72264</v>
      </c>
    </row>
    <row r="77" spans="1:19" ht="12.75">
      <c r="A77" s="2" t="s">
        <v>53</v>
      </c>
      <c r="B77" s="2" t="s">
        <v>4</v>
      </c>
      <c r="C77" s="4">
        <v>1</v>
      </c>
      <c r="D77" s="5">
        <v>500</v>
      </c>
      <c r="E77" s="2" t="s">
        <v>54</v>
      </c>
      <c r="F77" s="2" t="s">
        <v>36</v>
      </c>
      <c r="G77" s="3">
        <v>6888</v>
      </c>
      <c r="H77" s="3">
        <v>6591</v>
      </c>
      <c r="I77" s="3">
        <v>9720</v>
      </c>
      <c r="J77" s="3">
        <v>2650</v>
      </c>
      <c r="K77" s="3">
        <v>4695</v>
      </c>
      <c r="L77" s="3">
        <v>5313</v>
      </c>
      <c r="M77" s="3">
        <v>4780</v>
      </c>
      <c r="N77" s="3">
        <v>3918</v>
      </c>
      <c r="O77" s="3">
        <v>4881</v>
      </c>
      <c r="P77" s="3">
        <v>8941</v>
      </c>
      <c r="Q77" s="3">
        <v>5909</v>
      </c>
      <c r="R77" s="3">
        <v>4128</v>
      </c>
      <c r="S77" s="12">
        <f t="shared" si="1"/>
        <v>68414</v>
      </c>
    </row>
    <row r="78" spans="1:19" ht="12.75">
      <c r="A78" s="2" t="s">
        <v>103</v>
      </c>
      <c r="B78" s="2" t="s">
        <v>4</v>
      </c>
      <c r="C78" s="4">
        <v>1</v>
      </c>
      <c r="D78" s="5">
        <v>9</v>
      </c>
      <c r="E78" s="2" t="s">
        <v>27</v>
      </c>
      <c r="F78" s="2" t="s">
        <v>145</v>
      </c>
      <c r="G78" s="3">
        <v>36</v>
      </c>
      <c r="H78" s="3">
        <v>477</v>
      </c>
      <c r="I78" s="3">
        <v>216</v>
      </c>
      <c r="J78" s="3">
        <v>357.95</v>
      </c>
      <c r="K78" s="3">
        <v>252</v>
      </c>
      <c r="L78" s="3">
        <v>129</v>
      </c>
      <c r="M78" s="3">
        <v>333</v>
      </c>
      <c r="N78" s="3">
        <v>464</v>
      </c>
      <c r="O78" s="3">
        <v>245</v>
      </c>
      <c r="P78" s="3">
        <v>280</v>
      </c>
      <c r="Q78" s="3">
        <v>175</v>
      </c>
      <c r="R78" s="3">
        <v>302</v>
      </c>
      <c r="S78" s="12">
        <f t="shared" si="1"/>
        <v>3266.95</v>
      </c>
    </row>
    <row r="79" spans="1:19" ht="12.75">
      <c r="A79" s="2" t="s">
        <v>85</v>
      </c>
      <c r="B79" s="17" t="s">
        <v>4</v>
      </c>
      <c r="C79" s="4">
        <v>1</v>
      </c>
      <c r="D79" s="5">
        <v>1</v>
      </c>
      <c r="E79" s="2" t="s">
        <v>139</v>
      </c>
      <c r="F79" s="2" t="s">
        <v>140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12">
        <f t="shared" si="1"/>
        <v>0</v>
      </c>
    </row>
    <row r="80" spans="1:19" ht="12.75">
      <c r="A80" s="2" t="s">
        <v>85</v>
      </c>
      <c r="B80" s="2" t="s">
        <v>4</v>
      </c>
      <c r="C80" s="4">
        <v>1</v>
      </c>
      <c r="D80" s="5">
        <v>5</v>
      </c>
      <c r="E80" s="2" t="s">
        <v>139</v>
      </c>
      <c r="F80" s="2" t="s">
        <v>140</v>
      </c>
      <c r="G80" s="3">
        <v>0</v>
      </c>
      <c r="H80" s="3">
        <v>0</v>
      </c>
      <c r="I80" s="3">
        <v>0</v>
      </c>
      <c r="J80" s="3">
        <v>0</v>
      </c>
      <c r="K80" s="3">
        <v>5</v>
      </c>
      <c r="L80" s="3">
        <v>121</v>
      </c>
      <c r="M80" s="3">
        <v>128</v>
      </c>
      <c r="N80" s="3">
        <v>138</v>
      </c>
      <c r="O80" s="3">
        <v>217</v>
      </c>
      <c r="P80" s="3">
        <v>126.7</v>
      </c>
      <c r="Q80" s="3">
        <v>61</v>
      </c>
      <c r="R80" s="3">
        <v>213</v>
      </c>
      <c r="S80" s="12">
        <f t="shared" si="1"/>
        <v>1009.7</v>
      </c>
    </row>
    <row r="81" spans="1:19" ht="12.75">
      <c r="A81" s="2" t="s">
        <v>23</v>
      </c>
      <c r="B81" s="2" t="s">
        <v>4</v>
      </c>
      <c r="C81" s="4">
        <v>1</v>
      </c>
      <c r="D81" s="5">
        <v>30</v>
      </c>
      <c r="E81" s="2" t="s">
        <v>27</v>
      </c>
      <c r="F81" s="2" t="s">
        <v>34</v>
      </c>
      <c r="G81" s="3">
        <v>2</v>
      </c>
      <c r="H81" s="3">
        <v>2</v>
      </c>
      <c r="I81" s="3">
        <v>8</v>
      </c>
      <c r="J81" s="3">
        <v>0</v>
      </c>
      <c r="K81" s="3">
        <v>0</v>
      </c>
      <c r="L81" s="3">
        <v>0</v>
      </c>
      <c r="M81" s="3">
        <v>0</v>
      </c>
      <c r="N81" s="3">
        <v>30</v>
      </c>
      <c r="O81" s="3">
        <v>0</v>
      </c>
      <c r="P81" s="3">
        <v>2</v>
      </c>
      <c r="Q81" s="3">
        <v>0</v>
      </c>
      <c r="R81" s="3">
        <v>5</v>
      </c>
      <c r="S81" s="12">
        <f t="shared" si="1"/>
        <v>49</v>
      </c>
    </row>
    <row r="82" spans="1:19" ht="12.75">
      <c r="A82" s="2" t="s">
        <v>37</v>
      </c>
      <c r="B82" s="2" t="s">
        <v>4</v>
      </c>
      <c r="C82" s="4">
        <v>1</v>
      </c>
      <c r="D82" s="5">
        <v>24</v>
      </c>
      <c r="E82" s="2" t="s">
        <v>59</v>
      </c>
      <c r="F82" s="2" t="s">
        <v>108</v>
      </c>
      <c r="G82" s="3">
        <v>1677</v>
      </c>
      <c r="H82" s="3">
        <v>1755</v>
      </c>
      <c r="I82" s="3">
        <v>1950</v>
      </c>
      <c r="J82" s="3">
        <v>2472</v>
      </c>
      <c r="K82" s="3">
        <v>2765</v>
      </c>
      <c r="L82" s="3">
        <v>3195</v>
      </c>
      <c r="M82" s="3">
        <v>2769</v>
      </c>
      <c r="N82" s="3">
        <v>2656</v>
      </c>
      <c r="O82" s="3">
        <v>3742</v>
      </c>
      <c r="P82" s="3">
        <v>4033</v>
      </c>
      <c r="Q82" s="3">
        <v>3587</v>
      </c>
      <c r="R82" s="3">
        <v>3213</v>
      </c>
      <c r="S82" s="12">
        <f t="shared" si="1"/>
        <v>33814</v>
      </c>
    </row>
    <row r="83" spans="1:19" ht="12.75">
      <c r="A83" s="2" t="s">
        <v>71</v>
      </c>
      <c r="B83" s="2" t="s">
        <v>4</v>
      </c>
      <c r="C83" s="4">
        <v>1</v>
      </c>
      <c r="D83" s="5">
        <v>100</v>
      </c>
      <c r="E83" s="2" t="s">
        <v>59</v>
      </c>
      <c r="F83" s="2" t="s">
        <v>75</v>
      </c>
      <c r="G83" s="3">
        <v>1174</v>
      </c>
      <c r="H83" s="3">
        <v>1170</v>
      </c>
      <c r="I83" s="3">
        <v>1486</v>
      </c>
      <c r="J83" s="3">
        <v>450</v>
      </c>
      <c r="K83" s="3">
        <v>1489</v>
      </c>
      <c r="L83" s="3">
        <v>1014</v>
      </c>
      <c r="M83" s="3">
        <v>1502</v>
      </c>
      <c r="N83" s="3">
        <v>1468</v>
      </c>
      <c r="O83" s="3">
        <v>1596</v>
      </c>
      <c r="P83" s="3">
        <v>1074</v>
      </c>
      <c r="Q83" s="3">
        <v>1050</v>
      </c>
      <c r="R83" s="3">
        <v>1850</v>
      </c>
      <c r="S83" s="12">
        <f t="shared" si="1"/>
        <v>15323</v>
      </c>
    </row>
    <row r="84" spans="1:19" ht="12.75">
      <c r="A84" s="2" t="s">
        <v>80</v>
      </c>
      <c r="B84" s="2" t="s">
        <v>4</v>
      </c>
      <c r="C84" s="4">
        <v>1</v>
      </c>
      <c r="D84" s="5">
        <v>60</v>
      </c>
      <c r="E84" s="2" t="s">
        <v>39</v>
      </c>
      <c r="F84" s="2" t="s">
        <v>75</v>
      </c>
      <c r="G84" s="3">
        <v>240</v>
      </c>
      <c r="H84" s="3">
        <v>120</v>
      </c>
      <c r="I84" s="3">
        <v>300</v>
      </c>
      <c r="J84" s="3">
        <v>60</v>
      </c>
      <c r="K84" s="3">
        <v>120</v>
      </c>
      <c r="L84" s="3">
        <v>240</v>
      </c>
      <c r="M84" s="3">
        <v>120</v>
      </c>
      <c r="N84" s="3">
        <v>240</v>
      </c>
      <c r="O84" s="3">
        <v>0</v>
      </c>
      <c r="P84" s="3">
        <v>3600</v>
      </c>
      <c r="Q84" s="3">
        <v>0</v>
      </c>
      <c r="R84" s="3">
        <v>0</v>
      </c>
      <c r="S84" s="12">
        <f t="shared" si="1"/>
        <v>5040</v>
      </c>
    </row>
    <row r="85" spans="1:19" ht="12.75">
      <c r="A85" s="2" t="s">
        <v>80</v>
      </c>
      <c r="B85" s="2" t="s">
        <v>4</v>
      </c>
      <c r="C85" s="4">
        <v>1</v>
      </c>
      <c r="D85" s="5">
        <v>100</v>
      </c>
      <c r="E85" s="2" t="s">
        <v>39</v>
      </c>
      <c r="F85" s="2" t="s">
        <v>75</v>
      </c>
      <c r="G85" s="3">
        <v>180</v>
      </c>
      <c r="H85" s="3">
        <v>390</v>
      </c>
      <c r="I85" s="3">
        <v>870</v>
      </c>
      <c r="J85" s="3">
        <v>420</v>
      </c>
      <c r="K85" s="3">
        <v>600</v>
      </c>
      <c r="L85" s="3">
        <v>660</v>
      </c>
      <c r="M85" s="3">
        <v>490</v>
      </c>
      <c r="N85" s="3">
        <v>360</v>
      </c>
      <c r="O85" s="3">
        <v>367</v>
      </c>
      <c r="P85" s="3">
        <v>443</v>
      </c>
      <c r="Q85" s="3">
        <v>150</v>
      </c>
      <c r="R85" s="3">
        <v>600</v>
      </c>
      <c r="S85" s="12">
        <f t="shared" si="1"/>
        <v>5530</v>
      </c>
    </row>
    <row r="86" spans="1:19" ht="12.75">
      <c r="A86" s="2" t="s">
        <v>80</v>
      </c>
      <c r="B86" s="2" t="s">
        <v>4</v>
      </c>
      <c r="C86" s="4">
        <v>1</v>
      </c>
      <c r="D86" s="5">
        <v>60</v>
      </c>
      <c r="E86" s="2" t="s">
        <v>17</v>
      </c>
      <c r="F86" s="2" t="s">
        <v>75</v>
      </c>
      <c r="G86" s="3">
        <v>402</v>
      </c>
      <c r="H86" s="3">
        <v>490</v>
      </c>
      <c r="I86" s="3">
        <v>444</v>
      </c>
      <c r="J86" s="3">
        <v>172</v>
      </c>
      <c r="K86" s="3">
        <v>270</v>
      </c>
      <c r="L86" s="3">
        <v>498</v>
      </c>
      <c r="M86" s="3">
        <v>15</v>
      </c>
      <c r="N86" s="3">
        <v>420</v>
      </c>
      <c r="O86" s="3">
        <v>572</v>
      </c>
      <c r="P86" s="3">
        <v>650</v>
      </c>
      <c r="Q86" s="3">
        <v>270</v>
      </c>
      <c r="R86" s="3">
        <v>610</v>
      </c>
      <c r="S86" s="12">
        <f t="shared" si="1"/>
        <v>4813</v>
      </c>
    </row>
    <row r="87" spans="1:19" ht="12.75">
      <c r="A87" s="2" t="s">
        <v>80</v>
      </c>
      <c r="B87" s="2" t="s">
        <v>4</v>
      </c>
      <c r="C87" s="4">
        <v>1</v>
      </c>
      <c r="D87" s="5">
        <v>100</v>
      </c>
      <c r="E87" s="2" t="s">
        <v>17</v>
      </c>
      <c r="F87" s="2" t="s">
        <v>75</v>
      </c>
      <c r="G87" s="3">
        <v>330</v>
      </c>
      <c r="H87" s="3">
        <v>330</v>
      </c>
      <c r="I87" s="3">
        <v>370</v>
      </c>
      <c r="J87" s="3">
        <v>388</v>
      </c>
      <c r="K87" s="3">
        <v>1080</v>
      </c>
      <c r="L87" s="3">
        <v>480</v>
      </c>
      <c r="M87" s="3">
        <v>868</v>
      </c>
      <c r="N87" s="3">
        <v>1154</v>
      </c>
      <c r="O87" s="3">
        <v>240</v>
      </c>
      <c r="P87" s="3">
        <v>1260</v>
      </c>
      <c r="Q87" s="3">
        <v>0</v>
      </c>
      <c r="R87" s="3">
        <v>810</v>
      </c>
      <c r="S87" s="12">
        <f t="shared" si="1"/>
        <v>7310</v>
      </c>
    </row>
    <row r="88" spans="1:19" ht="12.75">
      <c r="A88" s="2" t="s">
        <v>80</v>
      </c>
      <c r="B88" s="17" t="s">
        <v>4</v>
      </c>
      <c r="C88" s="4">
        <v>1</v>
      </c>
      <c r="D88" s="5">
        <v>60</v>
      </c>
      <c r="E88" s="2" t="s">
        <v>42</v>
      </c>
      <c r="F88" s="2" t="s">
        <v>75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12">
        <f t="shared" si="1"/>
        <v>0</v>
      </c>
    </row>
    <row r="89" spans="1:19" ht="12.75">
      <c r="A89" s="2" t="s">
        <v>80</v>
      </c>
      <c r="B89" s="17" t="s">
        <v>4</v>
      </c>
      <c r="C89" s="4">
        <v>1</v>
      </c>
      <c r="D89" s="5">
        <v>100</v>
      </c>
      <c r="E89" s="2" t="s">
        <v>42</v>
      </c>
      <c r="F89" s="2" t="s">
        <v>75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12">
        <f t="shared" si="1"/>
        <v>0</v>
      </c>
    </row>
    <row r="90" spans="1:19" ht="12.75">
      <c r="A90" s="17" t="s">
        <v>135</v>
      </c>
      <c r="B90" s="17" t="s">
        <v>4</v>
      </c>
      <c r="C90" s="4">
        <v>1</v>
      </c>
      <c r="D90" s="5">
        <v>60</v>
      </c>
      <c r="E90" s="2" t="s">
        <v>154</v>
      </c>
      <c r="F90" s="2" t="s">
        <v>137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12">
        <f t="shared" si="1"/>
        <v>0</v>
      </c>
    </row>
    <row r="91" spans="1:19" ht="12.75">
      <c r="A91" s="2" t="s">
        <v>135</v>
      </c>
      <c r="B91" s="2" t="s">
        <v>4</v>
      </c>
      <c r="C91" s="4">
        <v>1</v>
      </c>
      <c r="D91" s="5">
        <v>60</v>
      </c>
      <c r="E91" s="2" t="s">
        <v>136</v>
      </c>
      <c r="F91" s="2" t="s">
        <v>137</v>
      </c>
      <c r="G91" s="3">
        <v>60</v>
      </c>
      <c r="H91" s="3">
        <v>0</v>
      </c>
      <c r="I91" s="3">
        <v>0</v>
      </c>
      <c r="J91" s="3">
        <v>60</v>
      </c>
      <c r="K91" s="3">
        <v>420</v>
      </c>
      <c r="L91" s="3">
        <v>60</v>
      </c>
      <c r="M91" s="3">
        <v>0</v>
      </c>
      <c r="N91" s="3">
        <v>360</v>
      </c>
      <c r="O91" s="3">
        <v>60</v>
      </c>
      <c r="P91" s="3">
        <v>0</v>
      </c>
      <c r="Q91" s="3">
        <v>240</v>
      </c>
      <c r="R91" s="3">
        <v>0</v>
      </c>
      <c r="S91" s="12">
        <f t="shared" si="1"/>
        <v>1260</v>
      </c>
    </row>
    <row r="92" spans="1:19" ht="12.75">
      <c r="A92" s="2" t="s">
        <v>135</v>
      </c>
      <c r="B92" s="2" t="s">
        <v>4</v>
      </c>
      <c r="C92" s="4">
        <v>1</v>
      </c>
      <c r="D92" s="5">
        <v>100</v>
      </c>
      <c r="E92" s="2" t="s">
        <v>136</v>
      </c>
      <c r="F92" s="2" t="s">
        <v>137</v>
      </c>
      <c r="G92" s="3">
        <v>60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12">
        <f t="shared" si="1"/>
        <v>60</v>
      </c>
    </row>
    <row r="93" spans="1:19" ht="12.75">
      <c r="A93" s="2" t="s">
        <v>80</v>
      </c>
      <c r="B93" s="2" t="s">
        <v>4</v>
      </c>
      <c r="C93" s="4">
        <v>1</v>
      </c>
      <c r="D93" s="5">
        <v>100</v>
      </c>
      <c r="E93" s="2" t="s">
        <v>41</v>
      </c>
      <c r="F93" s="2" t="s">
        <v>101</v>
      </c>
      <c r="G93" s="3">
        <v>420</v>
      </c>
      <c r="H93" s="3">
        <v>540</v>
      </c>
      <c r="I93" s="3">
        <v>150</v>
      </c>
      <c r="J93" s="3">
        <v>180</v>
      </c>
      <c r="K93" s="3">
        <v>180</v>
      </c>
      <c r="L93" s="3">
        <v>660</v>
      </c>
      <c r="M93" s="3">
        <v>0</v>
      </c>
      <c r="N93" s="3">
        <v>180</v>
      </c>
      <c r="O93" s="3">
        <v>600</v>
      </c>
      <c r="P93" s="3">
        <v>20</v>
      </c>
      <c r="Q93" s="3">
        <v>120</v>
      </c>
      <c r="R93" s="3">
        <v>540</v>
      </c>
      <c r="S93" s="12">
        <f t="shared" si="1"/>
        <v>3590</v>
      </c>
    </row>
    <row r="94" spans="1:19" ht="12.75">
      <c r="A94" s="2" t="s">
        <v>80</v>
      </c>
      <c r="B94" s="2" t="s">
        <v>4</v>
      </c>
      <c r="C94" s="4">
        <v>1</v>
      </c>
      <c r="D94" s="5">
        <v>100</v>
      </c>
      <c r="E94" s="2" t="s">
        <v>14</v>
      </c>
      <c r="F94" s="2" t="s">
        <v>101</v>
      </c>
      <c r="G94" s="3">
        <v>300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12">
        <f t="shared" si="1"/>
        <v>300</v>
      </c>
    </row>
    <row r="95" spans="1:19" ht="12.75">
      <c r="A95" s="2" t="s">
        <v>80</v>
      </c>
      <c r="B95" s="2" t="s">
        <v>4</v>
      </c>
      <c r="C95" s="4">
        <v>1</v>
      </c>
      <c r="D95" s="5">
        <v>100</v>
      </c>
      <c r="E95" s="2" t="s">
        <v>43</v>
      </c>
      <c r="F95" s="2" t="s">
        <v>101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30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12">
        <f t="shared" si="1"/>
        <v>30</v>
      </c>
    </row>
    <row r="96" spans="1:19" ht="12.75">
      <c r="A96" s="2" t="s">
        <v>10</v>
      </c>
      <c r="B96" s="2" t="s">
        <v>4</v>
      </c>
      <c r="C96" s="4">
        <v>1</v>
      </c>
      <c r="D96" s="5">
        <v>100</v>
      </c>
      <c r="E96" s="2" t="s">
        <v>14</v>
      </c>
      <c r="F96" s="2" t="s">
        <v>15</v>
      </c>
      <c r="G96" s="3">
        <v>0</v>
      </c>
      <c r="H96" s="3">
        <v>14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12">
        <f t="shared" si="1"/>
        <v>14</v>
      </c>
    </row>
    <row r="97" spans="1:19" ht="12.75">
      <c r="A97" s="2" t="s">
        <v>10</v>
      </c>
      <c r="B97" s="17" t="s">
        <v>4</v>
      </c>
      <c r="C97" s="4">
        <v>1</v>
      </c>
      <c r="D97" s="5">
        <v>100</v>
      </c>
      <c r="E97" s="2" t="s">
        <v>19</v>
      </c>
      <c r="F97" s="2" t="s">
        <v>15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12">
        <f t="shared" si="1"/>
        <v>0</v>
      </c>
    </row>
    <row r="98" spans="1:19" ht="12.75">
      <c r="A98" s="2" t="s">
        <v>103</v>
      </c>
      <c r="B98" s="2" t="s">
        <v>4</v>
      </c>
      <c r="C98" s="4">
        <v>1</v>
      </c>
      <c r="D98" s="5">
        <v>100</v>
      </c>
      <c r="E98" s="2" t="s">
        <v>27</v>
      </c>
      <c r="F98" s="2" t="s">
        <v>15</v>
      </c>
      <c r="G98" s="3">
        <v>1654</v>
      </c>
      <c r="H98" s="3">
        <v>1350</v>
      </c>
      <c r="I98" s="3">
        <v>1964</v>
      </c>
      <c r="J98" s="3">
        <v>760</v>
      </c>
      <c r="K98" s="3">
        <v>1082</v>
      </c>
      <c r="L98" s="3">
        <v>2397</v>
      </c>
      <c r="M98" s="3">
        <v>2733</v>
      </c>
      <c r="N98" s="3">
        <v>2455</v>
      </c>
      <c r="O98" s="3">
        <v>2449</v>
      </c>
      <c r="P98" s="3">
        <v>2941</v>
      </c>
      <c r="Q98" s="3">
        <v>3584</v>
      </c>
      <c r="R98" s="3">
        <v>2599</v>
      </c>
      <c r="S98" s="12">
        <f t="shared" si="1"/>
        <v>25968</v>
      </c>
    </row>
    <row r="99" spans="1:19" ht="12.75">
      <c r="A99" s="2" t="s">
        <v>103</v>
      </c>
      <c r="B99" s="11" t="s">
        <v>4</v>
      </c>
      <c r="C99" s="4">
        <v>1</v>
      </c>
      <c r="D99" s="5">
        <v>500</v>
      </c>
      <c r="E99" s="2" t="s">
        <v>27</v>
      </c>
      <c r="F99" s="2" t="s">
        <v>15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12">
        <f t="shared" si="1"/>
        <v>0</v>
      </c>
    </row>
    <row r="100" spans="1:19" ht="12.75">
      <c r="A100" s="2" t="s">
        <v>21</v>
      </c>
      <c r="B100" s="2" t="s">
        <v>4</v>
      </c>
      <c r="C100" s="4">
        <v>1</v>
      </c>
      <c r="D100" s="5">
        <v>60</v>
      </c>
      <c r="E100" s="2" t="s">
        <v>17</v>
      </c>
      <c r="F100" s="2" t="s">
        <v>15</v>
      </c>
      <c r="G100" s="3">
        <v>1710</v>
      </c>
      <c r="H100" s="3">
        <v>960</v>
      </c>
      <c r="I100" s="3">
        <v>1740</v>
      </c>
      <c r="J100" s="3">
        <v>2469</v>
      </c>
      <c r="K100" s="3">
        <v>1340</v>
      </c>
      <c r="L100" s="3">
        <v>1680</v>
      </c>
      <c r="M100" s="3">
        <v>1350</v>
      </c>
      <c r="N100" s="3">
        <v>2580</v>
      </c>
      <c r="O100" s="3">
        <v>1770</v>
      </c>
      <c r="P100" s="3">
        <v>1630</v>
      </c>
      <c r="Q100" s="3">
        <v>1910</v>
      </c>
      <c r="R100" s="3">
        <v>1890</v>
      </c>
      <c r="S100" s="12">
        <f t="shared" si="1"/>
        <v>21029</v>
      </c>
    </row>
    <row r="101" spans="1:19" ht="12.75">
      <c r="A101" s="2" t="s">
        <v>21</v>
      </c>
      <c r="B101" s="2" t="s">
        <v>4</v>
      </c>
      <c r="C101" s="4">
        <v>1</v>
      </c>
      <c r="D101" s="5">
        <v>100</v>
      </c>
      <c r="E101" s="2" t="s">
        <v>17</v>
      </c>
      <c r="F101" s="2" t="s">
        <v>15</v>
      </c>
      <c r="G101" s="3">
        <v>90</v>
      </c>
      <c r="H101" s="3">
        <v>90</v>
      </c>
      <c r="I101" s="3">
        <v>270</v>
      </c>
      <c r="J101" s="3">
        <v>90</v>
      </c>
      <c r="K101" s="3">
        <v>270</v>
      </c>
      <c r="L101" s="3">
        <v>270</v>
      </c>
      <c r="M101" s="3">
        <v>180</v>
      </c>
      <c r="N101" s="3">
        <v>0</v>
      </c>
      <c r="O101" s="3">
        <v>0</v>
      </c>
      <c r="P101" s="3">
        <v>270</v>
      </c>
      <c r="Q101" s="3">
        <v>0</v>
      </c>
      <c r="R101" s="3">
        <v>0</v>
      </c>
      <c r="S101" s="12">
        <f t="shared" si="1"/>
        <v>1530</v>
      </c>
    </row>
    <row r="102" spans="1:19" ht="12.75">
      <c r="A102" s="2" t="s">
        <v>21</v>
      </c>
      <c r="B102" s="2" t="s">
        <v>4</v>
      </c>
      <c r="C102" s="4">
        <v>1</v>
      </c>
      <c r="D102" s="5">
        <v>500</v>
      </c>
      <c r="E102" s="2" t="s">
        <v>17</v>
      </c>
      <c r="F102" s="2" t="s">
        <v>15</v>
      </c>
      <c r="G102" s="3">
        <v>1780</v>
      </c>
      <c r="H102" s="3">
        <v>2745</v>
      </c>
      <c r="I102" s="3">
        <v>1530</v>
      </c>
      <c r="J102" s="3">
        <v>1634</v>
      </c>
      <c r="K102" s="3">
        <v>1030</v>
      </c>
      <c r="L102" s="3">
        <v>2250</v>
      </c>
      <c r="M102" s="3">
        <v>2100</v>
      </c>
      <c r="N102" s="3">
        <v>1890</v>
      </c>
      <c r="O102" s="3">
        <v>1830</v>
      </c>
      <c r="P102" s="3">
        <v>1440</v>
      </c>
      <c r="Q102" s="3">
        <v>750</v>
      </c>
      <c r="R102" s="3">
        <v>1630</v>
      </c>
      <c r="S102" s="12">
        <f t="shared" si="1"/>
        <v>20609</v>
      </c>
    </row>
    <row r="103" spans="1:19" ht="12.75">
      <c r="A103" s="2" t="s">
        <v>80</v>
      </c>
      <c r="B103" s="2" t="s">
        <v>4</v>
      </c>
      <c r="C103" s="4">
        <v>1</v>
      </c>
      <c r="D103" s="5">
        <v>60</v>
      </c>
      <c r="E103" s="2" t="s">
        <v>39</v>
      </c>
      <c r="F103" s="2" t="s">
        <v>15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60</v>
      </c>
      <c r="O103" s="3">
        <v>0</v>
      </c>
      <c r="P103" s="3">
        <v>0</v>
      </c>
      <c r="Q103" s="3">
        <v>0</v>
      </c>
      <c r="R103" s="3">
        <v>0</v>
      </c>
      <c r="S103" s="12">
        <f t="shared" si="1"/>
        <v>60</v>
      </c>
    </row>
    <row r="104" spans="1:19" ht="12.75">
      <c r="A104" s="2" t="s">
        <v>80</v>
      </c>
      <c r="B104" s="2" t="s">
        <v>4</v>
      </c>
      <c r="C104" s="4">
        <v>1</v>
      </c>
      <c r="D104" s="5">
        <v>100</v>
      </c>
      <c r="E104" s="2" t="s">
        <v>39</v>
      </c>
      <c r="F104" s="2" t="s">
        <v>15</v>
      </c>
      <c r="G104" s="3">
        <v>53297</v>
      </c>
      <c r="H104" s="3">
        <v>44290</v>
      </c>
      <c r="I104" s="3">
        <v>53122</v>
      </c>
      <c r="J104" s="3">
        <v>46881</v>
      </c>
      <c r="K104" s="3">
        <v>41899</v>
      </c>
      <c r="L104" s="3">
        <v>46443</v>
      </c>
      <c r="M104" s="3">
        <v>44758</v>
      </c>
      <c r="N104" s="3">
        <v>46792</v>
      </c>
      <c r="O104" s="3">
        <v>40117</v>
      </c>
      <c r="P104" s="3">
        <v>48798</v>
      </c>
      <c r="Q104" s="3">
        <v>44326</v>
      </c>
      <c r="R104" s="3">
        <v>42400</v>
      </c>
      <c r="S104" s="12">
        <f t="shared" si="1"/>
        <v>553123</v>
      </c>
    </row>
    <row r="105" spans="1:19" ht="12.75">
      <c r="A105" s="2" t="s">
        <v>80</v>
      </c>
      <c r="B105" s="11" t="s">
        <v>4</v>
      </c>
      <c r="C105" s="4">
        <v>1</v>
      </c>
      <c r="D105" s="5">
        <v>500</v>
      </c>
      <c r="E105" s="2" t="s">
        <v>39</v>
      </c>
      <c r="F105" s="2" t="s">
        <v>15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12">
        <f t="shared" si="1"/>
        <v>0</v>
      </c>
    </row>
    <row r="106" spans="1:19" ht="12.75">
      <c r="A106" s="2" t="s">
        <v>80</v>
      </c>
      <c r="B106" s="11" t="s">
        <v>4</v>
      </c>
      <c r="C106" s="4">
        <v>1</v>
      </c>
      <c r="D106" s="5">
        <v>1000</v>
      </c>
      <c r="E106" s="2" t="s">
        <v>39</v>
      </c>
      <c r="F106" s="2" t="s">
        <v>15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12">
        <f t="shared" si="1"/>
        <v>0</v>
      </c>
    </row>
    <row r="107" spans="1:19" ht="12.75">
      <c r="A107" s="2" t="s">
        <v>80</v>
      </c>
      <c r="B107" s="2" t="s">
        <v>4</v>
      </c>
      <c r="C107" s="4">
        <v>1</v>
      </c>
      <c r="D107" s="5">
        <v>100</v>
      </c>
      <c r="E107" s="2" t="s">
        <v>17</v>
      </c>
      <c r="F107" s="2" t="s">
        <v>15</v>
      </c>
      <c r="G107" s="3">
        <v>7200</v>
      </c>
      <c r="H107" s="3">
        <v>8508</v>
      </c>
      <c r="I107" s="3">
        <v>7128</v>
      </c>
      <c r="J107" s="3">
        <v>8175</v>
      </c>
      <c r="K107" s="3">
        <v>9520</v>
      </c>
      <c r="L107" s="3">
        <v>12718</v>
      </c>
      <c r="M107" s="3">
        <v>10584</v>
      </c>
      <c r="N107" s="3">
        <v>12396</v>
      </c>
      <c r="O107" s="3">
        <v>12010</v>
      </c>
      <c r="P107" s="3">
        <v>8781</v>
      </c>
      <c r="Q107" s="3">
        <v>7862</v>
      </c>
      <c r="R107" s="3">
        <v>9682</v>
      </c>
      <c r="S107" s="12">
        <f t="shared" si="1"/>
        <v>114564</v>
      </c>
    </row>
    <row r="108" spans="1:19" ht="12.75">
      <c r="A108" s="2" t="s">
        <v>149</v>
      </c>
      <c r="B108" s="11" t="s">
        <v>4</v>
      </c>
      <c r="C108" s="4">
        <v>1</v>
      </c>
      <c r="D108" s="5">
        <v>100</v>
      </c>
      <c r="E108" s="2" t="s">
        <v>42</v>
      </c>
      <c r="F108" s="2" t="s">
        <v>15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12">
        <f t="shared" si="1"/>
        <v>0</v>
      </c>
    </row>
    <row r="109" spans="1:19" ht="12.75">
      <c r="A109" s="2" t="s">
        <v>58</v>
      </c>
      <c r="B109" s="2" t="s">
        <v>4</v>
      </c>
      <c r="C109" s="4">
        <v>1</v>
      </c>
      <c r="D109" s="5">
        <v>100</v>
      </c>
      <c r="E109" s="2" t="s">
        <v>59</v>
      </c>
      <c r="F109" s="2" t="s">
        <v>15</v>
      </c>
      <c r="G109" s="3">
        <v>1885</v>
      </c>
      <c r="H109" s="3">
        <v>1135</v>
      </c>
      <c r="I109" s="3">
        <v>1070</v>
      </c>
      <c r="J109" s="3">
        <v>525</v>
      </c>
      <c r="K109" s="3">
        <v>1110</v>
      </c>
      <c r="L109" s="3">
        <v>640</v>
      </c>
      <c r="M109" s="3">
        <v>1495</v>
      </c>
      <c r="N109" s="3">
        <v>1020</v>
      </c>
      <c r="O109" s="3">
        <v>715</v>
      </c>
      <c r="P109" s="3">
        <v>1430</v>
      </c>
      <c r="Q109" s="3">
        <v>1300</v>
      </c>
      <c r="R109" s="3">
        <v>610</v>
      </c>
      <c r="S109" s="12">
        <f t="shared" si="1"/>
        <v>12935</v>
      </c>
    </row>
    <row r="110" spans="1:19" ht="12.75">
      <c r="A110" s="2" t="s">
        <v>58</v>
      </c>
      <c r="B110" s="2" t="s">
        <v>4</v>
      </c>
      <c r="C110" s="4">
        <v>1</v>
      </c>
      <c r="D110" s="5">
        <v>500</v>
      </c>
      <c r="E110" s="2" t="s">
        <v>59</v>
      </c>
      <c r="F110" s="2" t="s">
        <v>15</v>
      </c>
      <c r="G110" s="3">
        <v>270</v>
      </c>
      <c r="H110" s="3">
        <v>360</v>
      </c>
      <c r="I110" s="3">
        <v>180</v>
      </c>
      <c r="J110" s="3">
        <v>270</v>
      </c>
      <c r="K110" s="3">
        <v>360</v>
      </c>
      <c r="L110" s="3">
        <v>380</v>
      </c>
      <c r="M110" s="3">
        <v>540</v>
      </c>
      <c r="N110" s="3">
        <v>360</v>
      </c>
      <c r="O110" s="3">
        <v>460</v>
      </c>
      <c r="P110" s="3">
        <v>280</v>
      </c>
      <c r="Q110" s="3">
        <v>450</v>
      </c>
      <c r="R110" s="3">
        <v>0</v>
      </c>
      <c r="S110" s="12">
        <f t="shared" si="1"/>
        <v>3910</v>
      </c>
    </row>
    <row r="111" spans="1:19" ht="12.75">
      <c r="A111" s="2" t="s">
        <v>58</v>
      </c>
      <c r="B111" s="2" t="s">
        <v>4</v>
      </c>
      <c r="C111" s="4">
        <v>1</v>
      </c>
      <c r="D111" s="5">
        <v>2000</v>
      </c>
      <c r="E111" s="2" t="s">
        <v>59</v>
      </c>
      <c r="F111" s="2" t="s">
        <v>15</v>
      </c>
      <c r="G111" s="3">
        <v>12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12">
        <f t="shared" si="1"/>
        <v>12</v>
      </c>
    </row>
    <row r="112" spans="1:19" ht="12.75">
      <c r="A112" s="2" t="s">
        <v>58</v>
      </c>
      <c r="B112" s="11" t="s">
        <v>4</v>
      </c>
      <c r="C112" s="4">
        <v>1</v>
      </c>
      <c r="D112" s="5">
        <v>100</v>
      </c>
      <c r="E112" s="2" t="s">
        <v>27</v>
      </c>
      <c r="F112" s="2" t="s">
        <v>15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12">
        <f t="shared" si="1"/>
        <v>0</v>
      </c>
    </row>
    <row r="113" spans="1:19" ht="12.75">
      <c r="A113" s="2" t="s">
        <v>37</v>
      </c>
      <c r="B113" s="2" t="s">
        <v>4</v>
      </c>
      <c r="C113" s="4">
        <v>1</v>
      </c>
      <c r="D113" s="5">
        <v>8</v>
      </c>
      <c r="E113" s="2" t="s">
        <v>38</v>
      </c>
      <c r="F113" s="2" t="s">
        <v>15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540</v>
      </c>
      <c r="Q113" s="3">
        <v>100</v>
      </c>
      <c r="R113" s="3">
        <v>330</v>
      </c>
      <c r="S113" s="12">
        <f t="shared" si="1"/>
        <v>970</v>
      </c>
    </row>
    <row r="114" spans="1:19" ht="12.75">
      <c r="A114" s="2" t="s">
        <v>37</v>
      </c>
      <c r="B114" s="2" t="s">
        <v>4</v>
      </c>
      <c r="C114" s="4">
        <v>1</v>
      </c>
      <c r="D114" s="5">
        <v>24</v>
      </c>
      <c r="E114" s="2" t="s">
        <v>38</v>
      </c>
      <c r="F114" s="2" t="s">
        <v>15</v>
      </c>
      <c r="G114" s="3">
        <v>136798</v>
      </c>
      <c r="H114" s="3">
        <v>124897</v>
      </c>
      <c r="I114" s="3">
        <v>133454</v>
      </c>
      <c r="J114" s="3">
        <v>133500</v>
      </c>
      <c r="K114" s="3">
        <v>129981</v>
      </c>
      <c r="L114" s="3">
        <v>114270</v>
      </c>
      <c r="M114" s="3">
        <v>105091</v>
      </c>
      <c r="N114" s="3">
        <v>117855</v>
      </c>
      <c r="O114" s="3">
        <v>121602</v>
      </c>
      <c r="P114" s="3">
        <v>102843</v>
      </c>
      <c r="Q114" s="3">
        <v>134293</v>
      </c>
      <c r="R114" s="3">
        <v>121051</v>
      </c>
      <c r="S114" s="12">
        <f t="shared" si="1"/>
        <v>1475635</v>
      </c>
    </row>
    <row r="115" spans="1:19" ht="12.75">
      <c r="A115" s="2" t="s">
        <v>37</v>
      </c>
      <c r="B115" s="2" t="s">
        <v>4</v>
      </c>
      <c r="C115" s="4">
        <v>1</v>
      </c>
      <c r="D115" s="5">
        <v>50</v>
      </c>
      <c r="E115" s="2" t="s">
        <v>38</v>
      </c>
      <c r="F115" s="2" t="s">
        <v>15</v>
      </c>
      <c r="G115" s="3">
        <v>40733</v>
      </c>
      <c r="H115" s="3">
        <v>35164</v>
      </c>
      <c r="I115" s="3">
        <v>43405</v>
      </c>
      <c r="J115" s="3">
        <v>43665</v>
      </c>
      <c r="K115" s="3">
        <v>44814</v>
      </c>
      <c r="L115" s="3">
        <v>41018</v>
      </c>
      <c r="M115" s="3">
        <v>37984</v>
      </c>
      <c r="N115" s="3">
        <v>41152</v>
      </c>
      <c r="O115" s="3">
        <v>44140</v>
      </c>
      <c r="P115" s="3">
        <v>56379</v>
      </c>
      <c r="Q115" s="3">
        <v>40683</v>
      </c>
      <c r="R115" s="3">
        <v>62598</v>
      </c>
      <c r="S115" s="12">
        <f t="shared" si="1"/>
        <v>531735</v>
      </c>
    </row>
    <row r="116" spans="1:19" ht="12.75">
      <c r="A116" s="2" t="s">
        <v>37</v>
      </c>
      <c r="B116" s="2" t="s">
        <v>4</v>
      </c>
      <c r="C116" s="4">
        <v>1</v>
      </c>
      <c r="D116" s="5">
        <v>60</v>
      </c>
      <c r="E116" s="2" t="s">
        <v>38</v>
      </c>
      <c r="F116" s="2" t="s">
        <v>15</v>
      </c>
      <c r="G116" s="3">
        <v>0</v>
      </c>
      <c r="H116" s="3">
        <v>180</v>
      </c>
      <c r="I116" s="3">
        <v>360</v>
      </c>
      <c r="J116" s="3">
        <v>480</v>
      </c>
      <c r="K116" s="3">
        <v>120</v>
      </c>
      <c r="L116" s="3">
        <v>480</v>
      </c>
      <c r="M116" s="3">
        <v>120</v>
      </c>
      <c r="N116" s="3">
        <v>120</v>
      </c>
      <c r="O116" s="3">
        <v>0</v>
      </c>
      <c r="P116" s="3">
        <v>0</v>
      </c>
      <c r="Q116" s="3">
        <v>120</v>
      </c>
      <c r="R116" s="3">
        <v>60</v>
      </c>
      <c r="S116" s="12">
        <f t="shared" si="1"/>
        <v>2040</v>
      </c>
    </row>
    <row r="117" spans="1:19" ht="12.75">
      <c r="A117" s="2" t="s">
        <v>37</v>
      </c>
      <c r="B117" s="2" t="s">
        <v>4</v>
      </c>
      <c r="C117" s="4">
        <v>1</v>
      </c>
      <c r="D117" s="5">
        <v>100</v>
      </c>
      <c r="E117" s="2" t="s">
        <v>38</v>
      </c>
      <c r="F117" s="2" t="s">
        <v>15</v>
      </c>
      <c r="G117" s="3">
        <v>74319</v>
      </c>
      <c r="H117" s="3">
        <v>82287</v>
      </c>
      <c r="I117" s="3">
        <v>85992</v>
      </c>
      <c r="J117" s="3">
        <v>105323</v>
      </c>
      <c r="K117" s="3">
        <v>106854</v>
      </c>
      <c r="L117" s="3">
        <v>86372</v>
      </c>
      <c r="M117" s="3">
        <v>83573</v>
      </c>
      <c r="N117" s="3">
        <v>94546</v>
      </c>
      <c r="O117" s="3">
        <v>103887</v>
      </c>
      <c r="P117" s="3">
        <v>93822</v>
      </c>
      <c r="Q117" s="3">
        <v>79579</v>
      </c>
      <c r="R117" s="3">
        <v>77317</v>
      </c>
      <c r="S117" s="12">
        <f t="shared" si="1"/>
        <v>1073871</v>
      </c>
    </row>
    <row r="118" spans="1:19" ht="12.75">
      <c r="A118" s="2" t="s">
        <v>37</v>
      </c>
      <c r="B118" s="2" t="s">
        <v>4</v>
      </c>
      <c r="C118" s="4">
        <v>1</v>
      </c>
      <c r="D118" s="5">
        <v>250</v>
      </c>
      <c r="E118" s="2" t="s">
        <v>38</v>
      </c>
      <c r="F118" s="2" t="s">
        <v>15</v>
      </c>
      <c r="G118" s="3">
        <v>2388</v>
      </c>
      <c r="H118" s="3">
        <v>2754</v>
      </c>
      <c r="I118" s="3">
        <v>2765</v>
      </c>
      <c r="J118" s="3">
        <v>2337</v>
      </c>
      <c r="K118" s="3">
        <v>2311</v>
      </c>
      <c r="L118" s="3">
        <v>3542</v>
      </c>
      <c r="M118" s="3">
        <v>2110</v>
      </c>
      <c r="N118" s="3">
        <v>1979</v>
      </c>
      <c r="O118" s="3">
        <v>2557</v>
      </c>
      <c r="P118" s="3">
        <v>2679</v>
      </c>
      <c r="Q118" s="3">
        <v>2046</v>
      </c>
      <c r="R118" s="3">
        <v>2018</v>
      </c>
      <c r="S118" s="12">
        <f t="shared" si="1"/>
        <v>29486</v>
      </c>
    </row>
    <row r="119" spans="1:19" ht="12.75">
      <c r="A119" s="2" t="s">
        <v>37</v>
      </c>
      <c r="B119" s="2" t="s">
        <v>4</v>
      </c>
      <c r="C119" s="4">
        <v>1</v>
      </c>
      <c r="D119" s="5">
        <v>500</v>
      </c>
      <c r="E119" s="2" t="s">
        <v>38</v>
      </c>
      <c r="F119" s="2" t="s">
        <v>15</v>
      </c>
      <c r="G119" s="3">
        <v>15419</v>
      </c>
      <c r="H119" s="3">
        <v>17806</v>
      </c>
      <c r="I119" s="3">
        <v>19092</v>
      </c>
      <c r="J119" s="3">
        <v>16555</v>
      </c>
      <c r="K119" s="3">
        <v>13454</v>
      </c>
      <c r="L119" s="3">
        <v>12878</v>
      </c>
      <c r="M119" s="3">
        <v>14266</v>
      </c>
      <c r="N119" s="3">
        <v>14170</v>
      </c>
      <c r="O119" s="3">
        <v>14397</v>
      </c>
      <c r="P119" s="3">
        <v>17990</v>
      </c>
      <c r="Q119" s="3">
        <v>14972</v>
      </c>
      <c r="R119" s="3">
        <v>12923</v>
      </c>
      <c r="S119" s="12">
        <f t="shared" si="1"/>
        <v>183922</v>
      </c>
    </row>
    <row r="120" spans="1:19" ht="12.75">
      <c r="A120" s="2" t="s">
        <v>37</v>
      </c>
      <c r="B120" s="2" t="s">
        <v>4</v>
      </c>
      <c r="C120" s="4">
        <v>1</v>
      </c>
      <c r="D120" s="5">
        <v>1000</v>
      </c>
      <c r="E120" s="2" t="s">
        <v>38</v>
      </c>
      <c r="F120" s="2" t="s">
        <v>15</v>
      </c>
      <c r="G120" s="3">
        <v>1969</v>
      </c>
      <c r="H120" s="3">
        <v>2210</v>
      </c>
      <c r="I120" s="3">
        <v>4495</v>
      </c>
      <c r="J120" s="3">
        <v>3626</v>
      </c>
      <c r="K120" s="3">
        <v>5713</v>
      </c>
      <c r="L120" s="3">
        <v>5207</v>
      </c>
      <c r="M120" s="3">
        <v>3520</v>
      </c>
      <c r="N120" s="3">
        <v>5884</v>
      </c>
      <c r="O120" s="3">
        <v>5206</v>
      </c>
      <c r="P120" s="3">
        <v>6670</v>
      </c>
      <c r="Q120" s="3">
        <v>5963</v>
      </c>
      <c r="R120" s="3">
        <v>4649</v>
      </c>
      <c r="S120" s="12">
        <f t="shared" si="1"/>
        <v>55112</v>
      </c>
    </row>
    <row r="121" spans="1:19" ht="12.75">
      <c r="A121" s="2" t="s">
        <v>37</v>
      </c>
      <c r="B121" s="2" t="s">
        <v>4</v>
      </c>
      <c r="C121" s="4">
        <v>1</v>
      </c>
      <c r="D121" s="5">
        <v>15</v>
      </c>
      <c r="E121" s="2" t="s">
        <v>39</v>
      </c>
      <c r="F121" s="2" t="s">
        <v>15</v>
      </c>
      <c r="G121" s="3">
        <v>1710</v>
      </c>
      <c r="H121" s="3">
        <v>1965</v>
      </c>
      <c r="I121" s="3">
        <v>1500</v>
      </c>
      <c r="J121" s="3">
        <v>705</v>
      </c>
      <c r="K121" s="3">
        <v>915</v>
      </c>
      <c r="L121" s="3">
        <v>900</v>
      </c>
      <c r="M121" s="3">
        <v>375</v>
      </c>
      <c r="N121" s="3">
        <v>1050</v>
      </c>
      <c r="O121" s="3">
        <v>1065</v>
      </c>
      <c r="P121" s="3">
        <v>1605</v>
      </c>
      <c r="Q121" s="3">
        <v>1125</v>
      </c>
      <c r="R121" s="3">
        <v>840</v>
      </c>
      <c r="S121" s="12">
        <f t="shared" si="1"/>
        <v>13755</v>
      </c>
    </row>
    <row r="122" spans="1:19" ht="12.75">
      <c r="A122" s="2" t="s">
        <v>37</v>
      </c>
      <c r="B122" s="2" t="s">
        <v>4</v>
      </c>
      <c r="C122" s="4">
        <v>1</v>
      </c>
      <c r="D122" s="5">
        <v>16</v>
      </c>
      <c r="E122" s="2" t="s">
        <v>39</v>
      </c>
      <c r="F122" s="2" t="s">
        <v>15</v>
      </c>
      <c r="G122" s="3">
        <v>272</v>
      </c>
      <c r="H122" s="3">
        <v>320</v>
      </c>
      <c r="I122" s="3">
        <v>384</v>
      </c>
      <c r="J122" s="3">
        <v>240</v>
      </c>
      <c r="K122" s="3">
        <v>272</v>
      </c>
      <c r="L122" s="3">
        <v>160</v>
      </c>
      <c r="M122" s="3">
        <v>159</v>
      </c>
      <c r="N122" s="3">
        <v>368</v>
      </c>
      <c r="O122" s="3">
        <v>240</v>
      </c>
      <c r="P122" s="3">
        <v>288</v>
      </c>
      <c r="Q122" s="3">
        <v>208</v>
      </c>
      <c r="R122" s="3">
        <v>272</v>
      </c>
      <c r="S122" s="12">
        <f aca="true" t="shared" si="2" ref="S122:S195">SUM(G122:R122)</f>
        <v>3183</v>
      </c>
    </row>
    <row r="123" spans="1:19" ht="12.75">
      <c r="A123" s="2" t="s">
        <v>37</v>
      </c>
      <c r="B123" s="2" t="s">
        <v>4</v>
      </c>
      <c r="C123" s="4">
        <v>1</v>
      </c>
      <c r="D123" s="5">
        <v>20</v>
      </c>
      <c r="E123" s="2" t="s">
        <v>39</v>
      </c>
      <c r="F123" s="2" t="s">
        <v>15</v>
      </c>
      <c r="G123" s="3">
        <v>22</v>
      </c>
      <c r="H123" s="3">
        <v>50</v>
      </c>
      <c r="I123" s="3">
        <v>41</v>
      </c>
      <c r="J123" s="3">
        <v>51</v>
      </c>
      <c r="K123" s="3">
        <v>24</v>
      </c>
      <c r="L123" s="3">
        <v>43</v>
      </c>
      <c r="M123" s="3">
        <v>36</v>
      </c>
      <c r="N123" s="3">
        <v>124</v>
      </c>
      <c r="O123" s="3">
        <v>34</v>
      </c>
      <c r="P123" s="3">
        <v>140</v>
      </c>
      <c r="Q123" s="3">
        <v>41</v>
      </c>
      <c r="R123" s="3">
        <v>40</v>
      </c>
      <c r="S123" s="12">
        <f t="shared" si="2"/>
        <v>646</v>
      </c>
    </row>
    <row r="124" spans="1:19" ht="12.75">
      <c r="A124" s="2" t="s">
        <v>37</v>
      </c>
      <c r="B124" s="2" t="s">
        <v>4</v>
      </c>
      <c r="C124" s="4">
        <v>1</v>
      </c>
      <c r="D124" s="5">
        <v>30</v>
      </c>
      <c r="E124" s="2" t="s">
        <v>39</v>
      </c>
      <c r="F124" s="2" t="s">
        <v>15</v>
      </c>
      <c r="G124" s="3">
        <v>2945</v>
      </c>
      <c r="H124" s="3">
        <v>2951</v>
      </c>
      <c r="I124" s="3">
        <v>2930</v>
      </c>
      <c r="J124" s="3">
        <v>1021</v>
      </c>
      <c r="K124" s="3">
        <v>1740</v>
      </c>
      <c r="L124" s="3">
        <v>1540</v>
      </c>
      <c r="M124" s="3">
        <v>1380</v>
      </c>
      <c r="N124" s="3">
        <v>1410</v>
      </c>
      <c r="O124" s="3">
        <v>1980</v>
      </c>
      <c r="P124" s="3">
        <v>1952</v>
      </c>
      <c r="Q124" s="3">
        <v>1380</v>
      </c>
      <c r="R124" s="3">
        <v>1710</v>
      </c>
      <c r="S124" s="12">
        <f t="shared" si="2"/>
        <v>22939</v>
      </c>
    </row>
    <row r="125" spans="1:19" ht="12.75">
      <c r="A125" s="2" t="s">
        <v>37</v>
      </c>
      <c r="B125" s="11" t="s">
        <v>4</v>
      </c>
      <c r="C125" s="4">
        <v>1</v>
      </c>
      <c r="D125" s="5">
        <v>90</v>
      </c>
      <c r="E125" s="2" t="s">
        <v>39</v>
      </c>
      <c r="F125" s="2" t="s">
        <v>15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12">
        <f t="shared" si="2"/>
        <v>0</v>
      </c>
    </row>
    <row r="126" spans="1:19" ht="12.75">
      <c r="A126" s="2" t="s">
        <v>37</v>
      </c>
      <c r="B126" s="11" t="s">
        <v>4</v>
      </c>
      <c r="C126" s="4">
        <v>6</v>
      </c>
      <c r="D126" s="5">
        <v>90</v>
      </c>
      <c r="E126" s="2" t="s">
        <v>39</v>
      </c>
      <c r="F126" s="2" t="s">
        <v>15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12">
        <f t="shared" si="2"/>
        <v>0</v>
      </c>
    </row>
    <row r="127" spans="1:19" ht="12.75">
      <c r="A127" s="2" t="s">
        <v>37</v>
      </c>
      <c r="B127" s="2" t="s">
        <v>4</v>
      </c>
      <c r="C127" s="4">
        <v>1</v>
      </c>
      <c r="D127" s="5">
        <v>100</v>
      </c>
      <c r="E127" s="2" t="s">
        <v>39</v>
      </c>
      <c r="F127" s="2" t="s">
        <v>15</v>
      </c>
      <c r="G127" s="3">
        <v>47102</v>
      </c>
      <c r="H127" s="3">
        <v>43855</v>
      </c>
      <c r="I127" s="3">
        <v>55474</v>
      </c>
      <c r="J127" s="3">
        <v>58931</v>
      </c>
      <c r="K127" s="3">
        <v>60901</v>
      </c>
      <c r="L127" s="3">
        <v>54137</v>
      </c>
      <c r="M127" s="3">
        <v>45882</v>
      </c>
      <c r="N127" s="3">
        <v>46791</v>
      </c>
      <c r="O127" s="3">
        <v>30475</v>
      </c>
      <c r="P127" s="3">
        <v>30547</v>
      </c>
      <c r="Q127" s="3">
        <v>34054</v>
      </c>
      <c r="R127" s="3">
        <v>31703</v>
      </c>
      <c r="S127" s="12">
        <f t="shared" si="2"/>
        <v>539852</v>
      </c>
    </row>
    <row r="128" spans="1:19" ht="12.75">
      <c r="A128" s="2" t="s">
        <v>37</v>
      </c>
      <c r="B128" s="2" t="s">
        <v>4</v>
      </c>
      <c r="C128" s="4">
        <v>1</v>
      </c>
      <c r="D128" s="5">
        <v>500</v>
      </c>
      <c r="E128" s="2" t="s">
        <v>39</v>
      </c>
      <c r="F128" s="2" t="s">
        <v>15</v>
      </c>
      <c r="G128" s="3">
        <v>524847</v>
      </c>
      <c r="H128" s="3">
        <v>489347</v>
      </c>
      <c r="I128" s="3">
        <v>577103</v>
      </c>
      <c r="J128" s="3">
        <v>550886</v>
      </c>
      <c r="K128" s="3">
        <v>543835</v>
      </c>
      <c r="L128" s="3">
        <v>539199</v>
      </c>
      <c r="M128" s="3">
        <v>503830</v>
      </c>
      <c r="N128" s="3">
        <v>579457</v>
      </c>
      <c r="O128" s="3">
        <v>578557</v>
      </c>
      <c r="P128" s="3">
        <v>594238</v>
      </c>
      <c r="Q128" s="3">
        <v>550151</v>
      </c>
      <c r="R128" s="3">
        <v>552876</v>
      </c>
      <c r="S128" s="12">
        <f t="shared" si="2"/>
        <v>6584326</v>
      </c>
    </row>
    <row r="129" spans="1:19" ht="12.75">
      <c r="A129" s="2" t="s">
        <v>37</v>
      </c>
      <c r="B129" s="11" t="s">
        <v>4</v>
      </c>
      <c r="C129" s="4">
        <v>1</v>
      </c>
      <c r="D129" s="5">
        <v>750</v>
      </c>
      <c r="E129" s="2" t="s">
        <v>39</v>
      </c>
      <c r="F129" s="2" t="s">
        <v>15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12">
        <f t="shared" si="2"/>
        <v>0</v>
      </c>
    </row>
    <row r="130" spans="1:19" ht="12.75">
      <c r="A130" s="2" t="s">
        <v>37</v>
      </c>
      <c r="B130" s="2" t="s">
        <v>4</v>
      </c>
      <c r="C130" s="4">
        <v>1</v>
      </c>
      <c r="D130" s="5">
        <v>10000</v>
      </c>
      <c r="E130" s="2" t="s">
        <v>39</v>
      </c>
      <c r="F130" s="2" t="s">
        <v>15</v>
      </c>
      <c r="G130" s="3">
        <v>559</v>
      </c>
      <c r="H130" s="3">
        <v>704</v>
      </c>
      <c r="I130" s="3">
        <v>2075</v>
      </c>
      <c r="J130" s="3">
        <v>2579</v>
      </c>
      <c r="K130" s="3">
        <v>675</v>
      </c>
      <c r="L130" s="3">
        <v>719</v>
      </c>
      <c r="M130" s="3">
        <v>708</v>
      </c>
      <c r="N130" s="3">
        <v>10041</v>
      </c>
      <c r="O130" s="3">
        <v>21862</v>
      </c>
      <c r="P130" s="3">
        <v>28379</v>
      </c>
      <c r="Q130" s="3">
        <v>29474</v>
      </c>
      <c r="R130" s="3">
        <v>34982</v>
      </c>
      <c r="S130" s="12">
        <f t="shared" si="2"/>
        <v>132757</v>
      </c>
    </row>
    <row r="131" spans="1:19" ht="12.75">
      <c r="A131" s="2" t="s">
        <v>37</v>
      </c>
      <c r="B131" s="2" t="s">
        <v>4</v>
      </c>
      <c r="C131" s="4">
        <v>1</v>
      </c>
      <c r="D131" s="5">
        <v>30</v>
      </c>
      <c r="E131" s="2" t="s">
        <v>42</v>
      </c>
      <c r="F131" s="2" t="s">
        <v>15</v>
      </c>
      <c r="G131" s="3">
        <v>180</v>
      </c>
      <c r="H131" s="3">
        <v>30</v>
      </c>
      <c r="I131" s="3">
        <v>195</v>
      </c>
      <c r="J131" s="3">
        <v>180</v>
      </c>
      <c r="K131" s="3">
        <v>260</v>
      </c>
      <c r="L131" s="3">
        <v>75</v>
      </c>
      <c r="M131" s="3">
        <v>60</v>
      </c>
      <c r="N131" s="3">
        <v>20</v>
      </c>
      <c r="O131" s="3">
        <v>30</v>
      </c>
      <c r="P131" s="3">
        <v>45</v>
      </c>
      <c r="Q131" s="3">
        <v>0</v>
      </c>
      <c r="R131" s="3">
        <v>15</v>
      </c>
      <c r="S131" s="12">
        <f t="shared" si="2"/>
        <v>1090</v>
      </c>
    </row>
    <row r="132" spans="1:19" ht="12.75">
      <c r="A132" s="2" t="s">
        <v>37</v>
      </c>
      <c r="B132" s="11" t="s">
        <v>4</v>
      </c>
      <c r="C132" s="4">
        <v>1</v>
      </c>
      <c r="D132" s="5">
        <v>50</v>
      </c>
      <c r="E132" s="2" t="s">
        <v>42</v>
      </c>
      <c r="F132" s="2" t="s">
        <v>15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12">
        <f t="shared" si="2"/>
        <v>0</v>
      </c>
    </row>
    <row r="133" spans="1:19" ht="12.75">
      <c r="A133" s="2" t="s">
        <v>37</v>
      </c>
      <c r="B133" s="11" t="s">
        <v>4</v>
      </c>
      <c r="C133" s="4">
        <v>12</v>
      </c>
      <c r="D133" s="5">
        <v>60</v>
      </c>
      <c r="E133" s="2" t="s">
        <v>42</v>
      </c>
      <c r="F133" s="2" t="s">
        <v>15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12">
        <f t="shared" si="2"/>
        <v>0</v>
      </c>
    </row>
    <row r="134" spans="1:19" ht="12.75">
      <c r="A134" s="2" t="s">
        <v>37</v>
      </c>
      <c r="B134" s="2" t="s">
        <v>4</v>
      </c>
      <c r="C134" s="4">
        <v>1</v>
      </c>
      <c r="D134" s="5">
        <v>90</v>
      </c>
      <c r="E134" s="2" t="s">
        <v>42</v>
      </c>
      <c r="F134" s="2" t="s">
        <v>15</v>
      </c>
      <c r="G134" s="3">
        <v>0</v>
      </c>
      <c r="H134" s="3">
        <v>0</v>
      </c>
      <c r="I134" s="3">
        <v>0</v>
      </c>
      <c r="J134" s="3">
        <v>0</v>
      </c>
      <c r="K134" s="3">
        <v>373</v>
      </c>
      <c r="L134" s="3">
        <v>0</v>
      </c>
      <c r="M134" s="3">
        <v>0</v>
      </c>
      <c r="N134" s="3">
        <v>0</v>
      </c>
      <c r="O134" s="3">
        <v>778</v>
      </c>
      <c r="P134" s="3">
        <v>0</v>
      </c>
      <c r="Q134" s="3">
        <v>0</v>
      </c>
      <c r="R134" s="3">
        <v>90</v>
      </c>
      <c r="S134" s="12">
        <f t="shared" si="2"/>
        <v>1241</v>
      </c>
    </row>
    <row r="135" spans="1:19" ht="12.75">
      <c r="A135" s="2" t="s">
        <v>37</v>
      </c>
      <c r="B135" s="2" t="s">
        <v>4</v>
      </c>
      <c r="C135" s="4">
        <v>1</v>
      </c>
      <c r="D135" s="5">
        <v>100</v>
      </c>
      <c r="E135" s="2" t="s">
        <v>42</v>
      </c>
      <c r="F135" s="2" t="s">
        <v>15</v>
      </c>
      <c r="G135" s="3">
        <v>57619</v>
      </c>
      <c r="H135" s="3">
        <v>51502</v>
      </c>
      <c r="I135" s="3">
        <v>61174</v>
      </c>
      <c r="J135" s="3">
        <v>55497</v>
      </c>
      <c r="K135" s="3">
        <v>86508</v>
      </c>
      <c r="L135" s="3">
        <v>81823</v>
      </c>
      <c r="M135" s="3">
        <v>84316</v>
      </c>
      <c r="N135" s="3">
        <v>78759</v>
      </c>
      <c r="O135" s="3">
        <v>63042</v>
      </c>
      <c r="P135" s="3">
        <v>59617</v>
      </c>
      <c r="Q135" s="3">
        <v>57892</v>
      </c>
      <c r="R135" s="3">
        <v>53351</v>
      </c>
      <c r="S135" s="12">
        <f t="shared" si="2"/>
        <v>791100</v>
      </c>
    </row>
    <row r="136" spans="1:19" ht="12.75">
      <c r="A136" s="2" t="s">
        <v>37</v>
      </c>
      <c r="B136" s="11" t="s">
        <v>4</v>
      </c>
      <c r="C136" s="4">
        <v>1</v>
      </c>
      <c r="D136" s="5">
        <v>180</v>
      </c>
      <c r="E136" s="2" t="s">
        <v>42</v>
      </c>
      <c r="F136" s="2" t="s">
        <v>15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12">
        <f t="shared" si="2"/>
        <v>0</v>
      </c>
    </row>
    <row r="137" spans="1:19" ht="12.75">
      <c r="A137" s="2" t="s">
        <v>37</v>
      </c>
      <c r="B137" s="11" t="s">
        <v>4</v>
      </c>
      <c r="C137" s="4">
        <v>1</v>
      </c>
      <c r="D137" s="5">
        <v>270</v>
      </c>
      <c r="E137" s="2" t="s">
        <v>42</v>
      </c>
      <c r="F137" s="2" t="s">
        <v>15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12">
        <f t="shared" si="2"/>
        <v>0</v>
      </c>
    </row>
    <row r="138" spans="1:19" ht="12.75">
      <c r="A138" s="2" t="s">
        <v>37</v>
      </c>
      <c r="B138" s="2" t="s">
        <v>4</v>
      </c>
      <c r="C138" s="4">
        <v>1</v>
      </c>
      <c r="D138" s="5">
        <v>500</v>
      </c>
      <c r="E138" s="2" t="s">
        <v>42</v>
      </c>
      <c r="F138" s="2" t="s">
        <v>15</v>
      </c>
      <c r="G138" s="3">
        <v>566889</v>
      </c>
      <c r="H138" s="3">
        <v>510433</v>
      </c>
      <c r="I138" s="3">
        <v>601467</v>
      </c>
      <c r="J138" s="3">
        <v>574765</v>
      </c>
      <c r="K138" s="3">
        <v>545422</v>
      </c>
      <c r="L138" s="3">
        <v>519195</v>
      </c>
      <c r="M138" s="3">
        <v>509510</v>
      </c>
      <c r="N138" s="3">
        <v>595655</v>
      </c>
      <c r="O138" s="3">
        <v>572962</v>
      </c>
      <c r="P138" s="3">
        <v>888277</v>
      </c>
      <c r="Q138" s="3">
        <v>582267</v>
      </c>
      <c r="R138" s="3">
        <v>592113</v>
      </c>
      <c r="S138" s="12">
        <f t="shared" si="2"/>
        <v>7058955</v>
      </c>
    </row>
    <row r="139" spans="1:19" ht="12.75">
      <c r="A139" s="2" t="s">
        <v>37</v>
      </c>
      <c r="B139" s="11" t="s">
        <v>4</v>
      </c>
      <c r="C139" s="4">
        <v>1</v>
      </c>
      <c r="D139" s="5">
        <v>750</v>
      </c>
      <c r="E139" s="2" t="s">
        <v>42</v>
      </c>
      <c r="F139" s="2" t="s">
        <v>15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12">
        <f t="shared" si="2"/>
        <v>0</v>
      </c>
    </row>
    <row r="140" spans="1:19" ht="12.75">
      <c r="A140" s="2" t="s">
        <v>37</v>
      </c>
      <c r="B140" s="11" t="s">
        <v>4</v>
      </c>
      <c r="C140" s="4">
        <v>1</v>
      </c>
      <c r="D140" s="5">
        <v>10000</v>
      </c>
      <c r="E140" s="2" t="s">
        <v>42</v>
      </c>
      <c r="F140" s="2" t="s">
        <v>15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12">
        <f t="shared" si="2"/>
        <v>0</v>
      </c>
    </row>
    <row r="141" spans="1:19" ht="12.75">
      <c r="A141" s="2" t="s">
        <v>37</v>
      </c>
      <c r="B141" s="11" t="s">
        <v>4</v>
      </c>
      <c r="C141" s="4">
        <v>1</v>
      </c>
      <c r="D141" s="5">
        <v>15000</v>
      </c>
      <c r="E141" s="2" t="s">
        <v>42</v>
      </c>
      <c r="F141" s="2" t="s">
        <v>15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12">
        <f t="shared" si="2"/>
        <v>0</v>
      </c>
    </row>
    <row r="142" spans="1:19" ht="12.75">
      <c r="A142" s="2" t="s">
        <v>37</v>
      </c>
      <c r="B142" s="2" t="s">
        <v>4</v>
      </c>
      <c r="C142" s="4">
        <v>1</v>
      </c>
      <c r="D142" s="5">
        <v>20</v>
      </c>
      <c r="E142" s="2" t="s">
        <v>44</v>
      </c>
      <c r="F142" s="2" t="s">
        <v>15</v>
      </c>
      <c r="G142" s="3">
        <v>207</v>
      </c>
      <c r="H142" s="3">
        <v>347</v>
      </c>
      <c r="I142" s="3">
        <v>267</v>
      </c>
      <c r="J142" s="3">
        <v>187</v>
      </c>
      <c r="K142" s="3">
        <v>197</v>
      </c>
      <c r="L142" s="3">
        <v>862</v>
      </c>
      <c r="M142" s="3">
        <v>310</v>
      </c>
      <c r="N142" s="3">
        <v>225</v>
      </c>
      <c r="O142" s="3">
        <v>1225</v>
      </c>
      <c r="P142" s="3">
        <v>260</v>
      </c>
      <c r="Q142" s="3">
        <v>219</v>
      </c>
      <c r="R142" s="3">
        <v>266</v>
      </c>
      <c r="S142" s="12">
        <f t="shared" si="2"/>
        <v>4572</v>
      </c>
    </row>
    <row r="143" spans="1:19" ht="12.75">
      <c r="A143" s="2" t="s">
        <v>37</v>
      </c>
      <c r="B143" s="2" t="s">
        <v>4</v>
      </c>
      <c r="C143" s="4">
        <v>1</v>
      </c>
      <c r="D143" s="5">
        <v>24</v>
      </c>
      <c r="E143" s="2" t="s">
        <v>44</v>
      </c>
      <c r="F143" s="2" t="s">
        <v>15</v>
      </c>
      <c r="G143" s="3">
        <v>24</v>
      </c>
      <c r="H143" s="3">
        <v>72</v>
      </c>
      <c r="I143" s="3">
        <v>96</v>
      </c>
      <c r="J143" s="3">
        <v>120</v>
      </c>
      <c r="K143" s="3">
        <v>144</v>
      </c>
      <c r="L143" s="3">
        <v>144</v>
      </c>
      <c r="M143" s="3">
        <v>240</v>
      </c>
      <c r="N143" s="3">
        <v>48</v>
      </c>
      <c r="O143" s="3">
        <v>168</v>
      </c>
      <c r="P143" s="3">
        <v>48</v>
      </c>
      <c r="Q143" s="3">
        <v>96</v>
      </c>
      <c r="R143" s="3">
        <v>168</v>
      </c>
      <c r="S143" s="12">
        <f t="shared" si="2"/>
        <v>1368</v>
      </c>
    </row>
    <row r="144" spans="1:19" ht="12.75">
      <c r="A144" s="2" t="s">
        <v>37</v>
      </c>
      <c r="B144" s="2" t="s">
        <v>4</v>
      </c>
      <c r="C144" s="4">
        <v>1</v>
      </c>
      <c r="D144" s="5">
        <v>30</v>
      </c>
      <c r="E144" s="2" t="s">
        <v>44</v>
      </c>
      <c r="F144" s="2" t="s">
        <v>15</v>
      </c>
      <c r="G144" s="3">
        <v>38100</v>
      </c>
      <c r="H144" s="3">
        <v>31210</v>
      </c>
      <c r="I144" s="3">
        <v>29281</v>
      </c>
      <c r="J144" s="3">
        <v>50981</v>
      </c>
      <c r="K144" s="3">
        <v>88266</v>
      </c>
      <c r="L144" s="3">
        <v>51861</v>
      </c>
      <c r="M144" s="3">
        <v>21870</v>
      </c>
      <c r="N144" s="3">
        <v>28770</v>
      </c>
      <c r="O144" s="3">
        <v>29670</v>
      </c>
      <c r="P144" s="3">
        <v>25860</v>
      </c>
      <c r="Q144" s="3">
        <v>25420</v>
      </c>
      <c r="R144" s="3">
        <v>27210</v>
      </c>
      <c r="S144" s="12">
        <f t="shared" si="2"/>
        <v>448499</v>
      </c>
    </row>
    <row r="145" spans="1:19" ht="12.75">
      <c r="A145" s="2" t="s">
        <v>37</v>
      </c>
      <c r="B145" s="11" t="s">
        <v>4</v>
      </c>
      <c r="C145" s="4">
        <v>12</v>
      </c>
      <c r="D145" s="5">
        <v>30</v>
      </c>
      <c r="E145" s="2" t="s">
        <v>44</v>
      </c>
      <c r="F145" s="2" t="s">
        <v>15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12">
        <f t="shared" si="2"/>
        <v>0</v>
      </c>
    </row>
    <row r="146" spans="1:19" ht="12.75">
      <c r="A146" s="2" t="s">
        <v>37</v>
      </c>
      <c r="B146" s="11" t="s">
        <v>4</v>
      </c>
      <c r="C146" s="4">
        <v>1</v>
      </c>
      <c r="D146" s="5">
        <v>50</v>
      </c>
      <c r="E146" s="2" t="s">
        <v>44</v>
      </c>
      <c r="F146" s="2" t="s">
        <v>15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12">
        <f t="shared" si="2"/>
        <v>0</v>
      </c>
    </row>
    <row r="147" spans="1:19" ht="12.75">
      <c r="A147" s="2" t="s">
        <v>37</v>
      </c>
      <c r="B147" s="11" t="s">
        <v>4</v>
      </c>
      <c r="C147" s="4">
        <v>1</v>
      </c>
      <c r="D147" s="5">
        <v>60</v>
      </c>
      <c r="E147" s="2" t="s">
        <v>44</v>
      </c>
      <c r="F147" s="2" t="s">
        <v>15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12">
        <f t="shared" si="2"/>
        <v>0</v>
      </c>
    </row>
    <row r="148" spans="1:19" ht="12.75">
      <c r="A148" s="2" t="s">
        <v>37</v>
      </c>
      <c r="B148" s="2" t="s">
        <v>4</v>
      </c>
      <c r="C148" s="4">
        <v>1</v>
      </c>
      <c r="D148" s="5">
        <v>90</v>
      </c>
      <c r="E148" s="2" t="s">
        <v>44</v>
      </c>
      <c r="F148" s="2" t="s">
        <v>15</v>
      </c>
      <c r="G148" s="3">
        <v>96824</v>
      </c>
      <c r="H148" s="3">
        <v>111471</v>
      </c>
      <c r="I148" s="3">
        <v>126209</v>
      </c>
      <c r="J148" s="3">
        <v>126595</v>
      </c>
      <c r="K148" s="3">
        <v>130943</v>
      </c>
      <c r="L148" s="3">
        <v>116661</v>
      </c>
      <c r="M148" s="3">
        <v>71474</v>
      </c>
      <c r="N148" s="3">
        <v>50355</v>
      </c>
      <c r="O148" s="3">
        <v>34336</v>
      </c>
      <c r="P148" s="3">
        <v>27474</v>
      </c>
      <c r="Q148" s="3">
        <v>30297</v>
      </c>
      <c r="R148" s="3">
        <v>30878</v>
      </c>
      <c r="S148" s="12">
        <f t="shared" si="2"/>
        <v>953517</v>
      </c>
    </row>
    <row r="149" spans="1:19" ht="12.75">
      <c r="A149" s="2" t="s">
        <v>37</v>
      </c>
      <c r="B149" s="2" t="s">
        <v>4</v>
      </c>
      <c r="C149" s="4">
        <v>1</v>
      </c>
      <c r="D149" s="5">
        <v>100</v>
      </c>
      <c r="E149" s="2" t="s">
        <v>44</v>
      </c>
      <c r="F149" s="2" t="s">
        <v>15</v>
      </c>
      <c r="G149" s="3">
        <v>285168</v>
      </c>
      <c r="H149" s="3">
        <v>166076</v>
      </c>
      <c r="I149" s="3">
        <v>157812</v>
      </c>
      <c r="J149" s="3">
        <v>135706</v>
      </c>
      <c r="K149" s="3">
        <v>255909</v>
      </c>
      <c r="L149" s="3">
        <v>270094</v>
      </c>
      <c r="M149" s="3">
        <v>236872</v>
      </c>
      <c r="N149" s="3">
        <v>306933</v>
      </c>
      <c r="O149" s="3">
        <v>282721</v>
      </c>
      <c r="P149" s="3">
        <v>317562</v>
      </c>
      <c r="Q149" s="3">
        <v>465331</v>
      </c>
      <c r="R149" s="3">
        <v>546156</v>
      </c>
      <c r="S149" s="12">
        <f t="shared" si="2"/>
        <v>3426340</v>
      </c>
    </row>
    <row r="150" spans="1:19" ht="12.75">
      <c r="A150" s="2" t="s">
        <v>37</v>
      </c>
      <c r="B150" s="2" t="s">
        <v>4</v>
      </c>
      <c r="C150" s="4">
        <v>1</v>
      </c>
      <c r="D150" s="5">
        <v>180</v>
      </c>
      <c r="E150" s="2" t="s">
        <v>45</v>
      </c>
      <c r="F150" s="2" t="s">
        <v>15</v>
      </c>
      <c r="G150" s="3">
        <v>0</v>
      </c>
      <c r="H150" s="3">
        <v>0</v>
      </c>
      <c r="I150" s="3">
        <v>0</v>
      </c>
      <c r="J150" s="3">
        <v>181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12">
        <f>SUM(G150:R150)</f>
        <v>181</v>
      </c>
    </row>
    <row r="151" spans="1:19" ht="12.75">
      <c r="A151" s="2" t="s">
        <v>37</v>
      </c>
      <c r="B151" s="2" t="s">
        <v>4</v>
      </c>
      <c r="C151" s="4">
        <v>1</v>
      </c>
      <c r="D151" s="5">
        <v>270</v>
      </c>
      <c r="E151" s="2" t="s">
        <v>44</v>
      </c>
      <c r="F151" s="2" t="s">
        <v>15</v>
      </c>
      <c r="G151" s="3">
        <v>0</v>
      </c>
      <c r="H151" s="3">
        <v>60</v>
      </c>
      <c r="I151" s="3">
        <v>120</v>
      </c>
      <c r="J151" s="3">
        <v>150</v>
      </c>
      <c r="K151" s="3">
        <v>0</v>
      </c>
      <c r="L151" s="3">
        <v>20</v>
      </c>
      <c r="M151" s="3">
        <v>0</v>
      </c>
      <c r="N151" s="3">
        <v>30</v>
      </c>
      <c r="O151" s="3">
        <v>0</v>
      </c>
      <c r="P151" s="3">
        <v>0</v>
      </c>
      <c r="Q151" s="3">
        <v>60</v>
      </c>
      <c r="R151" s="3">
        <v>0</v>
      </c>
      <c r="S151" s="12">
        <f t="shared" si="2"/>
        <v>440</v>
      </c>
    </row>
    <row r="152" spans="1:19" ht="12.75">
      <c r="A152" s="2" t="s">
        <v>37</v>
      </c>
      <c r="B152" s="2" t="s">
        <v>4</v>
      </c>
      <c r="C152" s="4">
        <v>1</v>
      </c>
      <c r="D152" s="5">
        <v>500</v>
      </c>
      <c r="E152" s="2" t="s">
        <v>44</v>
      </c>
      <c r="F152" s="2" t="s">
        <v>15</v>
      </c>
      <c r="G152" s="3">
        <v>4237446</v>
      </c>
      <c r="H152" s="3">
        <v>3905725</v>
      </c>
      <c r="I152" s="3">
        <v>4261033</v>
      </c>
      <c r="J152" s="3">
        <v>4151874</v>
      </c>
      <c r="K152" s="3">
        <v>3954997</v>
      </c>
      <c r="L152" s="3">
        <v>3833506</v>
      </c>
      <c r="M152" s="3">
        <v>3686661</v>
      </c>
      <c r="N152" s="3">
        <v>4283090</v>
      </c>
      <c r="O152" s="3">
        <v>3947685</v>
      </c>
      <c r="P152" s="3">
        <v>4191753</v>
      </c>
      <c r="Q152" s="3">
        <v>4111965</v>
      </c>
      <c r="R152" s="3">
        <v>4117858</v>
      </c>
      <c r="S152" s="12">
        <f t="shared" si="2"/>
        <v>48683593</v>
      </c>
    </row>
    <row r="153" spans="1:19" ht="12.75">
      <c r="A153" s="2" t="s">
        <v>37</v>
      </c>
      <c r="B153" s="2" t="s">
        <v>4</v>
      </c>
      <c r="C153" s="4">
        <v>1</v>
      </c>
      <c r="D153" s="5">
        <v>750</v>
      </c>
      <c r="E153" s="2" t="s">
        <v>44</v>
      </c>
      <c r="F153" s="2" t="s">
        <v>15</v>
      </c>
      <c r="G153" s="3">
        <v>0</v>
      </c>
      <c r="H153" s="3">
        <v>30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90</v>
      </c>
      <c r="O153" s="3">
        <v>30</v>
      </c>
      <c r="P153" s="3">
        <v>0</v>
      </c>
      <c r="Q153" s="3">
        <v>0</v>
      </c>
      <c r="R153" s="3">
        <v>0</v>
      </c>
      <c r="S153" s="12">
        <f t="shared" si="2"/>
        <v>150</v>
      </c>
    </row>
    <row r="154" spans="1:19" ht="12.75">
      <c r="A154" s="2" t="s">
        <v>37</v>
      </c>
      <c r="B154" s="2" t="s">
        <v>4</v>
      </c>
      <c r="C154" s="4">
        <v>1</v>
      </c>
      <c r="D154" s="5">
        <v>8000</v>
      </c>
      <c r="E154" s="2" t="s">
        <v>45</v>
      </c>
      <c r="F154" s="2" t="s">
        <v>15</v>
      </c>
      <c r="G154" s="3">
        <v>8292</v>
      </c>
      <c r="H154" s="3">
        <v>6258</v>
      </c>
      <c r="I154" s="3">
        <v>6373</v>
      </c>
      <c r="J154" s="3">
        <v>7100</v>
      </c>
      <c r="K154" s="3">
        <v>3864</v>
      </c>
      <c r="L154" s="3">
        <v>2818</v>
      </c>
      <c r="M154" s="3">
        <v>3590</v>
      </c>
      <c r="N154" s="3">
        <v>3573</v>
      </c>
      <c r="O154" s="3">
        <v>3915</v>
      </c>
      <c r="P154" s="3">
        <v>3499</v>
      </c>
      <c r="Q154" s="3">
        <v>4036</v>
      </c>
      <c r="R154" s="3">
        <v>3704</v>
      </c>
      <c r="S154" s="12">
        <f>SUM(G154:R154)</f>
        <v>57022</v>
      </c>
    </row>
    <row r="155" spans="1:19" ht="12.75">
      <c r="A155" s="2" t="s">
        <v>37</v>
      </c>
      <c r="B155" s="2" t="s">
        <v>4</v>
      </c>
      <c r="C155" s="4">
        <v>1</v>
      </c>
      <c r="D155" s="5">
        <v>10000</v>
      </c>
      <c r="E155" s="2" t="s">
        <v>44</v>
      </c>
      <c r="F155" s="2" t="s">
        <v>15</v>
      </c>
      <c r="G155" s="3">
        <v>113256</v>
      </c>
      <c r="H155" s="3">
        <v>104968</v>
      </c>
      <c r="I155" s="3">
        <v>276025</v>
      </c>
      <c r="J155" s="3">
        <v>215725</v>
      </c>
      <c r="K155" s="3">
        <v>219274</v>
      </c>
      <c r="L155" s="3">
        <v>196848</v>
      </c>
      <c r="M155" s="3">
        <v>182819</v>
      </c>
      <c r="N155" s="3">
        <v>212704</v>
      </c>
      <c r="O155" s="3">
        <v>364757</v>
      </c>
      <c r="P155" s="3">
        <v>356552</v>
      </c>
      <c r="Q155" s="3">
        <v>119411</v>
      </c>
      <c r="R155" s="3">
        <v>111877</v>
      </c>
      <c r="S155" s="12">
        <f t="shared" si="2"/>
        <v>2474216</v>
      </c>
    </row>
    <row r="156" spans="1:19" ht="12.75">
      <c r="A156" s="2" t="s">
        <v>37</v>
      </c>
      <c r="B156" s="11" t="s">
        <v>4</v>
      </c>
      <c r="C156" s="4">
        <v>1</v>
      </c>
      <c r="D156" s="5">
        <v>12000</v>
      </c>
      <c r="E156" s="2" t="s">
        <v>44</v>
      </c>
      <c r="F156" s="2" t="s">
        <v>15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12">
        <f t="shared" si="2"/>
        <v>0</v>
      </c>
    </row>
    <row r="157" spans="1:19" ht="12.75">
      <c r="A157" s="2" t="s">
        <v>142</v>
      </c>
      <c r="B157" s="2" t="s">
        <v>4</v>
      </c>
      <c r="C157" s="4">
        <v>1</v>
      </c>
      <c r="D157" s="5">
        <v>90</v>
      </c>
      <c r="E157" s="2" t="s">
        <v>143</v>
      </c>
      <c r="F157" s="2" t="s">
        <v>15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180</v>
      </c>
      <c r="S157" s="12">
        <f t="shared" si="2"/>
        <v>180</v>
      </c>
    </row>
    <row r="158" spans="1:19" ht="12.75">
      <c r="A158" s="2" t="s">
        <v>85</v>
      </c>
      <c r="B158" s="2" t="s">
        <v>4</v>
      </c>
      <c r="C158" s="4">
        <v>1</v>
      </c>
      <c r="D158" s="5">
        <v>15</v>
      </c>
      <c r="E158" s="2" t="s">
        <v>67</v>
      </c>
      <c r="F158" s="2" t="s">
        <v>15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195</v>
      </c>
      <c r="N158" s="3">
        <v>885</v>
      </c>
      <c r="O158" s="3">
        <v>465</v>
      </c>
      <c r="P158" s="3">
        <v>375</v>
      </c>
      <c r="Q158" s="3">
        <v>450</v>
      </c>
      <c r="R158" s="3">
        <v>420</v>
      </c>
      <c r="S158" s="12">
        <f t="shared" si="2"/>
        <v>2790</v>
      </c>
    </row>
    <row r="159" spans="1:19" ht="12.75">
      <c r="A159" s="2" t="s">
        <v>85</v>
      </c>
      <c r="B159" s="2" t="s">
        <v>4</v>
      </c>
      <c r="C159" s="4">
        <v>1</v>
      </c>
      <c r="D159" s="5">
        <v>100</v>
      </c>
      <c r="E159" s="2" t="s">
        <v>67</v>
      </c>
      <c r="F159" s="2" t="s">
        <v>15</v>
      </c>
      <c r="G159" s="3">
        <v>10103</v>
      </c>
      <c r="H159" s="3">
        <v>9691</v>
      </c>
      <c r="I159" s="3">
        <v>11836</v>
      </c>
      <c r="J159" s="3">
        <v>11849</v>
      </c>
      <c r="K159" s="3">
        <v>12547</v>
      </c>
      <c r="L159" s="3">
        <v>11489</v>
      </c>
      <c r="M159" s="3">
        <v>7523</v>
      </c>
      <c r="N159" s="3">
        <v>9375</v>
      </c>
      <c r="O159" s="3">
        <v>9141</v>
      </c>
      <c r="P159" s="3">
        <v>8526</v>
      </c>
      <c r="Q159" s="3">
        <v>9080</v>
      </c>
      <c r="R159" s="3">
        <v>8737</v>
      </c>
      <c r="S159" s="12">
        <f t="shared" si="2"/>
        <v>119897</v>
      </c>
    </row>
    <row r="160" spans="1:19" ht="12.75">
      <c r="A160" s="2" t="s">
        <v>147</v>
      </c>
      <c r="B160" s="11" t="s">
        <v>4</v>
      </c>
      <c r="C160" s="4">
        <v>1</v>
      </c>
      <c r="D160" s="5">
        <v>100</v>
      </c>
      <c r="E160" s="2" t="s">
        <v>42</v>
      </c>
      <c r="F160" s="2" t="s">
        <v>15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12">
        <f t="shared" si="2"/>
        <v>0</v>
      </c>
    </row>
    <row r="161" spans="1:19" ht="12.75">
      <c r="A161" s="2" t="s">
        <v>114</v>
      </c>
      <c r="B161" s="2" t="s">
        <v>4</v>
      </c>
      <c r="C161" s="4">
        <v>1</v>
      </c>
      <c r="D161" s="5">
        <v>30</v>
      </c>
      <c r="E161" s="2" t="s">
        <v>117</v>
      </c>
      <c r="F161" s="2" t="s">
        <v>15</v>
      </c>
      <c r="G161" s="3">
        <v>9330</v>
      </c>
      <c r="H161" s="3">
        <v>5140</v>
      </c>
      <c r="I161" s="3">
        <v>8195</v>
      </c>
      <c r="J161" s="3">
        <v>8143</v>
      </c>
      <c r="K161" s="3">
        <v>7390</v>
      </c>
      <c r="L161" s="3">
        <v>6619</v>
      </c>
      <c r="M161" s="3">
        <v>7390</v>
      </c>
      <c r="N161" s="3">
        <v>7300</v>
      </c>
      <c r="O161" s="3">
        <v>18415</v>
      </c>
      <c r="P161" s="3">
        <v>65518</v>
      </c>
      <c r="Q161" s="3">
        <v>59556</v>
      </c>
      <c r="R161" s="3">
        <v>65966</v>
      </c>
      <c r="S161" s="12">
        <f t="shared" si="2"/>
        <v>268962</v>
      </c>
    </row>
    <row r="162" spans="1:19" ht="12.75">
      <c r="A162" s="2" t="s">
        <v>114</v>
      </c>
      <c r="B162" s="11" t="s">
        <v>4</v>
      </c>
      <c r="C162" s="4">
        <v>12</v>
      </c>
      <c r="D162" s="5">
        <v>30</v>
      </c>
      <c r="E162" s="2" t="s">
        <v>117</v>
      </c>
      <c r="F162" s="2" t="s">
        <v>15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12">
        <f t="shared" si="2"/>
        <v>0</v>
      </c>
    </row>
    <row r="163" spans="1:19" ht="12.75">
      <c r="A163" s="2" t="s">
        <v>114</v>
      </c>
      <c r="B163" s="2" t="s">
        <v>4</v>
      </c>
      <c r="C163" s="4">
        <v>1</v>
      </c>
      <c r="D163" s="5">
        <v>100</v>
      </c>
      <c r="E163" s="2" t="s">
        <v>117</v>
      </c>
      <c r="F163" s="2" t="s">
        <v>15</v>
      </c>
      <c r="G163" s="3">
        <v>712760</v>
      </c>
      <c r="H163" s="3">
        <v>640001</v>
      </c>
      <c r="I163" s="3">
        <v>699567</v>
      </c>
      <c r="J163" s="3">
        <v>684028</v>
      </c>
      <c r="K163" s="3">
        <v>672374</v>
      </c>
      <c r="L163" s="3">
        <v>652180</v>
      </c>
      <c r="M163" s="3">
        <v>611012</v>
      </c>
      <c r="N163" s="3">
        <v>713833</v>
      </c>
      <c r="O163" s="3">
        <v>608813</v>
      </c>
      <c r="P163" s="3">
        <v>599607</v>
      </c>
      <c r="Q163" s="3">
        <v>599699</v>
      </c>
      <c r="R163" s="3">
        <v>581481</v>
      </c>
      <c r="S163" s="12">
        <f t="shared" si="2"/>
        <v>7775355</v>
      </c>
    </row>
    <row r="164" spans="1:19" ht="12.75">
      <c r="A164" s="2" t="s">
        <v>114</v>
      </c>
      <c r="B164" s="2" t="s">
        <v>4</v>
      </c>
      <c r="C164" s="4">
        <v>1</v>
      </c>
      <c r="D164" s="5">
        <v>500</v>
      </c>
      <c r="E164" s="2" t="s">
        <v>117</v>
      </c>
      <c r="F164" s="2" t="s">
        <v>15</v>
      </c>
      <c r="G164" s="3">
        <v>423307</v>
      </c>
      <c r="H164" s="3">
        <v>377131</v>
      </c>
      <c r="I164" s="3">
        <v>420288</v>
      </c>
      <c r="J164" s="3">
        <v>402289</v>
      </c>
      <c r="K164" s="3">
        <v>415642</v>
      </c>
      <c r="L164" s="3">
        <v>408923</v>
      </c>
      <c r="M164" s="3">
        <v>392174</v>
      </c>
      <c r="N164" s="3">
        <v>458450</v>
      </c>
      <c r="O164" s="3">
        <v>482103</v>
      </c>
      <c r="P164" s="3">
        <v>523702</v>
      </c>
      <c r="Q164" s="3">
        <v>535444</v>
      </c>
      <c r="R164" s="3">
        <v>591883</v>
      </c>
      <c r="S164" s="12">
        <f t="shared" si="2"/>
        <v>5431336</v>
      </c>
    </row>
    <row r="165" spans="1:19" ht="12.75">
      <c r="A165" s="2" t="s">
        <v>114</v>
      </c>
      <c r="B165" s="2" t="s">
        <v>4</v>
      </c>
      <c r="C165" s="4">
        <v>1</v>
      </c>
      <c r="D165" s="5">
        <v>1000</v>
      </c>
      <c r="E165" s="2" t="s">
        <v>117</v>
      </c>
      <c r="F165" s="2" t="s">
        <v>15</v>
      </c>
      <c r="G165" s="3">
        <v>254460</v>
      </c>
      <c r="H165" s="3">
        <v>235268</v>
      </c>
      <c r="I165" s="3">
        <v>265319</v>
      </c>
      <c r="J165" s="3">
        <v>258551</v>
      </c>
      <c r="K165" s="3">
        <v>235776</v>
      </c>
      <c r="L165" s="3">
        <v>237804</v>
      </c>
      <c r="M165" s="3">
        <v>232296</v>
      </c>
      <c r="N165" s="3">
        <v>257370</v>
      </c>
      <c r="O165" s="3">
        <v>230419</v>
      </c>
      <c r="P165" s="3">
        <v>228829</v>
      </c>
      <c r="Q165" s="3">
        <v>199321</v>
      </c>
      <c r="R165" s="3">
        <v>187352</v>
      </c>
      <c r="S165" s="12">
        <f t="shared" si="2"/>
        <v>2822765</v>
      </c>
    </row>
    <row r="166" spans="1:19" ht="12.75">
      <c r="A166" s="2" t="s">
        <v>114</v>
      </c>
      <c r="B166" s="2" t="s">
        <v>4</v>
      </c>
      <c r="C166" s="4">
        <v>1</v>
      </c>
      <c r="D166" s="5">
        <v>30</v>
      </c>
      <c r="E166" s="2" t="s">
        <v>115</v>
      </c>
      <c r="F166" s="2" t="s">
        <v>15</v>
      </c>
      <c r="G166" s="3">
        <v>6800</v>
      </c>
      <c r="H166" s="3">
        <v>6750</v>
      </c>
      <c r="I166" s="3">
        <v>7259</v>
      </c>
      <c r="J166" s="3">
        <v>5366</v>
      </c>
      <c r="K166" s="3">
        <v>6751</v>
      </c>
      <c r="L166" s="3">
        <v>6620</v>
      </c>
      <c r="M166" s="3">
        <v>4545</v>
      </c>
      <c r="N166" s="3">
        <v>7825</v>
      </c>
      <c r="O166" s="3">
        <v>6052</v>
      </c>
      <c r="P166" s="3">
        <v>6095</v>
      </c>
      <c r="Q166" s="3">
        <v>7058</v>
      </c>
      <c r="R166" s="3">
        <v>5564</v>
      </c>
      <c r="S166" s="12">
        <f t="shared" si="2"/>
        <v>76685</v>
      </c>
    </row>
    <row r="167" spans="1:19" ht="12.75">
      <c r="A167" s="2" t="s">
        <v>114</v>
      </c>
      <c r="B167" s="11" t="s">
        <v>4</v>
      </c>
      <c r="C167" s="4">
        <v>12</v>
      </c>
      <c r="D167" s="5">
        <v>30</v>
      </c>
      <c r="E167" s="2" t="s">
        <v>115</v>
      </c>
      <c r="F167" s="2" t="s">
        <v>15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12">
        <f t="shared" si="2"/>
        <v>0</v>
      </c>
    </row>
    <row r="168" spans="1:19" ht="12.75">
      <c r="A168" s="2" t="s">
        <v>114</v>
      </c>
      <c r="B168" s="2" t="s">
        <v>4</v>
      </c>
      <c r="C168" s="4">
        <v>1</v>
      </c>
      <c r="D168" s="5">
        <v>100</v>
      </c>
      <c r="E168" s="2" t="s">
        <v>115</v>
      </c>
      <c r="F168" s="2" t="s">
        <v>15</v>
      </c>
      <c r="G168" s="3">
        <v>364548</v>
      </c>
      <c r="H168" s="3">
        <v>329098</v>
      </c>
      <c r="I168" s="3">
        <v>349984</v>
      </c>
      <c r="J168" s="3">
        <v>335212</v>
      </c>
      <c r="K168" s="3">
        <v>322857</v>
      </c>
      <c r="L168" s="3">
        <v>321733</v>
      </c>
      <c r="M168" s="3">
        <v>302277</v>
      </c>
      <c r="N168" s="3">
        <v>375168</v>
      </c>
      <c r="O168" s="3">
        <v>339455</v>
      </c>
      <c r="P168" s="3">
        <v>351552</v>
      </c>
      <c r="Q168" s="3">
        <v>349160</v>
      </c>
      <c r="R168" s="3">
        <v>352314</v>
      </c>
      <c r="S168" s="12">
        <f t="shared" si="2"/>
        <v>4093358</v>
      </c>
    </row>
    <row r="169" spans="1:19" ht="12.75">
      <c r="A169" s="2" t="s">
        <v>114</v>
      </c>
      <c r="B169" s="2" t="s">
        <v>4</v>
      </c>
      <c r="C169" s="4">
        <v>1</v>
      </c>
      <c r="D169" s="5">
        <v>500</v>
      </c>
      <c r="E169" s="2" t="s">
        <v>115</v>
      </c>
      <c r="F169" s="2" t="s">
        <v>15</v>
      </c>
      <c r="G169" s="3">
        <v>201606</v>
      </c>
      <c r="H169" s="3">
        <v>186505</v>
      </c>
      <c r="I169" s="3">
        <v>204507</v>
      </c>
      <c r="J169" s="3">
        <v>196192</v>
      </c>
      <c r="K169" s="3">
        <v>207676</v>
      </c>
      <c r="L169" s="3">
        <v>199614</v>
      </c>
      <c r="M169" s="3">
        <v>195263</v>
      </c>
      <c r="N169" s="3">
        <v>204743</v>
      </c>
      <c r="O169" s="3">
        <v>187663</v>
      </c>
      <c r="P169" s="3">
        <v>191401</v>
      </c>
      <c r="Q169" s="3">
        <v>195607</v>
      </c>
      <c r="R169" s="3">
        <v>198628</v>
      </c>
      <c r="S169" s="12">
        <f t="shared" si="2"/>
        <v>2369405</v>
      </c>
    </row>
    <row r="170" spans="1:19" ht="12.75">
      <c r="A170" s="2" t="s">
        <v>114</v>
      </c>
      <c r="B170" s="2" t="s">
        <v>4</v>
      </c>
      <c r="C170" s="4">
        <v>1</v>
      </c>
      <c r="D170" s="5">
        <v>1000</v>
      </c>
      <c r="E170" s="2" t="s">
        <v>115</v>
      </c>
      <c r="F170" s="2" t="s">
        <v>15</v>
      </c>
      <c r="G170" s="3">
        <v>67760</v>
      </c>
      <c r="H170" s="3">
        <v>58494</v>
      </c>
      <c r="I170" s="3">
        <v>73357</v>
      </c>
      <c r="J170" s="3">
        <v>64089</v>
      </c>
      <c r="K170" s="3">
        <v>60359</v>
      </c>
      <c r="L170" s="3">
        <v>62952</v>
      </c>
      <c r="M170" s="3">
        <v>60398</v>
      </c>
      <c r="N170" s="3">
        <v>69387</v>
      </c>
      <c r="O170" s="3">
        <v>57629</v>
      </c>
      <c r="P170" s="3">
        <v>61215</v>
      </c>
      <c r="Q170" s="3">
        <v>51873</v>
      </c>
      <c r="R170" s="3">
        <v>52919</v>
      </c>
      <c r="S170" s="12">
        <f t="shared" si="2"/>
        <v>740432</v>
      </c>
    </row>
    <row r="171" spans="1:19" ht="12.75">
      <c r="A171" s="2" t="s">
        <v>88</v>
      </c>
      <c r="B171" s="11" t="s">
        <v>4</v>
      </c>
      <c r="C171" s="4">
        <v>1</v>
      </c>
      <c r="D171" s="5">
        <v>1</v>
      </c>
      <c r="E171" s="2" t="s">
        <v>17</v>
      </c>
      <c r="F171" s="2" t="s">
        <v>15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12">
        <f t="shared" si="2"/>
        <v>0</v>
      </c>
    </row>
    <row r="172" spans="1:19" ht="12.75">
      <c r="A172" s="2" t="s">
        <v>88</v>
      </c>
      <c r="B172" s="2" t="s">
        <v>4</v>
      </c>
      <c r="C172" s="4">
        <v>1</v>
      </c>
      <c r="D172" s="5">
        <v>100</v>
      </c>
      <c r="E172" s="2" t="s">
        <v>17</v>
      </c>
      <c r="F172" s="2" t="s">
        <v>15</v>
      </c>
      <c r="G172" s="3">
        <v>14114</v>
      </c>
      <c r="H172" s="3">
        <v>17463</v>
      </c>
      <c r="I172" s="3">
        <v>12367</v>
      </c>
      <c r="J172" s="3">
        <v>15268</v>
      </c>
      <c r="K172" s="3">
        <v>15314</v>
      </c>
      <c r="L172" s="3">
        <v>11373</v>
      </c>
      <c r="M172" s="3">
        <v>10954</v>
      </c>
      <c r="N172" s="3">
        <v>18206</v>
      </c>
      <c r="O172" s="3">
        <v>14182</v>
      </c>
      <c r="P172" s="3">
        <v>14356</v>
      </c>
      <c r="Q172" s="3">
        <v>16629</v>
      </c>
      <c r="R172" s="3">
        <v>16206</v>
      </c>
      <c r="S172" s="12">
        <f t="shared" si="2"/>
        <v>176432</v>
      </c>
    </row>
    <row r="173" spans="1:19" ht="12.75">
      <c r="A173" s="2" t="s">
        <v>88</v>
      </c>
      <c r="B173" s="2" t="s">
        <v>4</v>
      </c>
      <c r="C173" s="4">
        <v>1</v>
      </c>
      <c r="D173" s="5">
        <v>500</v>
      </c>
      <c r="E173" s="2" t="s">
        <v>17</v>
      </c>
      <c r="F173" s="2" t="s">
        <v>15</v>
      </c>
      <c r="G173" s="3">
        <v>9227</v>
      </c>
      <c r="H173" s="3">
        <v>7794</v>
      </c>
      <c r="I173" s="3">
        <v>10635</v>
      </c>
      <c r="J173" s="3">
        <v>8090</v>
      </c>
      <c r="K173" s="3">
        <v>9063</v>
      </c>
      <c r="L173" s="3">
        <v>8922</v>
      </c>
      <c r="M173" s="3">
        <v>8497</v>
      </c>
      <c r="N173" s="3">
        <v>9211</v>
      </c>
      <c r="O173" s="3">
        <v>9388</v>
      </c>
      <c r="P173" s="3">
        <v>9492</v>
      </c>
      <c r="Q173" s="3">
        <v>9430</v>
      </c>
      <c r="R173" s="3">
        <v>10626</v>
      </c>
      <c r="S173" s="12">
        <f t="shared" si="2"/>
        <v>110375</v>
      </c>
    </row>
    <row r="174" spans="1:19" ht="12.75">
      <c r="A174" s="2" t="s">
        <v>88</v>
      </c>
      <c r="B174" s="11" t="s">
        <v>4</v>
      </c>
      <c r="C174" s="4">
        <v>1</v>
      </c>
      <c r="D174" s="5">
        <v>1000</v>
      </c>
      <c r="E174" s="2" t="s">
        <v>17</v>
      </c>
      <c r="F174" s="2" t="s">
        <v>15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12">
        <f t="shared" si="2"/>
        <v>0</v>
      </c>
    </row>
    <row r="175" spans="1:19" ht="12.75">
      <c r="A175" s="2" t="s">
        <v>88</v>
      </c>
      <c r="B175" s="2" t="s">
        <v>4</v>
      </c>
      <c r="C175" s="4">
        <v>1</v>
      </c>
      <c r="D175" s="5">
        <v>14</v>
      </c>
      <c r="E175" s="2" t="s">
        <v>19</v>
      </c>
      <c r="F175" s="2" t="s">
        <v>15</v>
      </c>
      <c r="G175" s="3">
        <v>3480</v>
      </c>
      <c r="H175" s="3">
        <v>2199</v>
      </c>
      <c r="I175" s="3">
        <v>2760</v>
      </c>
      <c r="J175" s="3">
        <v>2090</v>
      </c>
      <c r="K175" s="3">
        <v>2610</v>
      </c>
      <c r="L175" s="3">
        <v>1890</v>
      </c>
      <c r="M175" s="3">
        <v>1750</v>
      </c>
      <c r="N175" s="3">
        <v>2515</v>
      </c>
      <c r="O175" s="3">
        <v>1620</v>
      </c>
      <c r="P175" s="3">
        <v>0</v>
      </c>
      <c r="Q175" s="3">
        <v>0</v>
      </c>
      <c r="R175" s="3">
        <v>0</v>
      </c>
      <c r="S175" s="12">
        <f t="shared" si="2"/>
        <v>20914</v>
      </c>
    </row>
    <row r="176" spans="1:19" ht="12.75">
      <c r="A176" s="2" t="s">
        <v>88</v>
      </c>
      <c r="B176" s="2" t="s">
        <v>4</v>
      </c>
      <c r="C176" s="4">
        <v>1</v>
      </c>
      <c r="D176" s="5">
        <v>100</v>
      </c>
      <c r="E176" s="2" t="s">
        <v>19</v>
      </c>
      <c r="F176" s="2" t="s">
        <v>15</v>
      </c>
      <c r="G176" s="3">
        <v>8867</v>
      </c>
      <c r="H176" s="3">
        <v>9567</v>
      </c>
      <c r="I176" s="3">
        <v>9549</v>
      </c>
      <c r="J176" s="3">
        <v>8966</v>
      </c>
      <c r="K176" s="3">
        <v>9260</v>
      </c>
      <c r="L176" s="3">
        <v>10038</v>
      </c>
      <c r="M176" s="3">
        <v>10638</v>
      </c>
      <c r="N176" s="3">
        <v>8752</v>
      </c>
      <c r="O176" s="3">
        <v>11673</v>
      </c>
      <c r="P176" s="3">
        <v>12042</v>
      </c>
      <c r="Q176" s="3">
        <v>14979</v>
      </c>
      <c r="R176" s="3">
        <v>12776</v>
      </c>
      <c r="S176" s="12">
        <f t="shared" si="2"/>
        <v>127107</v>
      </c>
    </row>
    <row r="177" spans="1:19" ht="12.75">
      <c r="A177" s="2" t="s">
        <v>88</v>
      </c>
      <c r="B177" s="2" t="s">
        <v>4</v>
      </c>
      <c r="C177" s="4">
        <v>1</v>
      </c>
      <c r="D177" s="5">
        <v>500</v>
      </c>
      <c r="E177" s="2" t="s">
        <v>19</v>
      </c>
      <c r="F177" s="2" t="s">
        <v>15</v>
      </c>
      <c r="G177" s="3">
        <v>4500</v>
      </c>
      <c r="H177" s="3">
        <v>3960</v>
      </c>
      <c r="I177" s="3">
        <v>5580</v>
      </c>
      <c r="J177" s="3">
        <v>2630</v>
      </c>
      <c r="K177" s="3">
        <v>3440</v>
      </c>
      <c r="L177" s="3">
        <v>3600</v>
      </c>
      <c r="M177" s="3">
        <v>3420</v>
      </c>
      <c r="N177" s="3">
        <v>3555</v>
      </c>
      <c r="O177" s="3">
        <v>2818</v>
      </c>
      <c r="P177" s="3">
        <v>2700</v>
      </c>
      <c r="Q177" s="3">
        <v>4168</v>
      </c>
      <c r="R177" s="3">
        <v>3855</v>
      </c>
      <c r="S177" s="12">
        <f t="shared" si="2"/>
        <v>44226</v>
      </c>
    </row>
    <row r="178" spans="1:19" ht="12.75">
      <c r="A178" s="2" t="s">
        <v>88</v>
      </c>
      <c r="B178" s="11" t="s">
        <v>4</v>
      </c>
      <c r="C178" s="4">
        <v>1</v>
      </c>
      <c r="D178" s="5">
        <v>1000</v>
      </c>
      <c r="E178" s="2" t="s">
        <v>19</v>
      </c>
      <c r="F178" s="2" t="s">
        <v>15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12">
        <f t="shared" si="2"/>
        <v>0</v>
      </c>
    </row>
    <row r="179" spans="1:19" ht="12.75">
      <c r="A179" s="2" t="s">
        <v>53</v>
      </c>
      <c r="B179" s="2" t="s">
        <v>4</v>
      </c>
      <c r="C179" s="4">
        <v>1</v>
      </c>
      <c r="D179" s="5">
        <v>20</v>
      </c>
      <c r="E179" s="2" t="s">
        <v>7</v>
      </c>
      <c r="F179" s="2" t="s">
        <v>15</v>
      </c>
      <c r="G179" s="3">
        <v>0</v>
      </c>
      <c r="H179" s="3">
        <v>0</v>
      </c>
      <c r="I179" s="3">
        <v>0</v>
      </c>
      <c r="J179" s="3">
        <v>0</v>
      </c>
      <c r="K179" s="3">
        <v>2400</v>
      </c>
      <c r="L179" s="3">
        <v>2400</v>
      </c>
      <c r="M179" s="3">
        <v>0</v>
      </c>
      <c r="N179" s="3">
        <v>2400</v>
      </c>
      <c r="O179" s="3">
        <v>0</v>
      </c>
      <c r="P179" s="3">
        <v>0</v>
      </c>
      <c r="Q179" s="3">
        <v>0</v>
      </c>
      <c r="R179" s="3">
        <v>0</v>
      </c>
      <c r="S179" s="12">
        <f t="shared" si="2"/>
        <v>7200</v>
      </c>
    </row>
    <row r="180" spans="1:19" ht="12.75">
      <c r="A180" s="2" t="s">
        <v>53</v>
      </c>
      <c r="B180" s="2" t="s">
        <v>4</v>
      </c>
      <c r="C180" s="4">
        <v>1</v>
      </c>
      <c r="D180" s="5">
        <v>100</v>
      </c>
      <c r="E180" s="2" t="s">
        <v>7</v>
      </c>
      <c r="F180" s="2" t="s">
        <v>15</v>
      </c>
      <c r="G180" s="3">
        <v>25688</v>
      </c>
      <c r="H180" s="3">
        <v>24718</v>
      </c>
      <c r="I180" s="3">
        <v>33332</v>
      </c>
      <c r="J180" s="3">
        <v>30738</v>
      </c>
      <c r="K180" s="3">
        <v>27586</v>
      </c>
      <c r="L180" s="3">
        <v>24012</v>
      </c>
      <c r="M180" s="3">
        <v>23134</v>
      </c>
      <c r="N180" s="3">
        <v>26953</v>
      </c>
      <c r="O180" s="3">
        <v>30318</v>
      </c>
      <c r="P180" s="3">
        <v>27819</v>
      </c>
      <c r="Q180" s="3">
        <v>26797</v>
      </c>
      <c r="R180" s="3">
        <v>31481</v>
      </c>
      <c r="S180" s="12">
        <f t="shared" si="2"/>
        <v>332576</v>
      </c>
    </row>
    <row r="181" spans="1:19" ht="12.75">
      <c r="A181" s="2" t="s">
        <v>53</v>
      </c>
      <c r="B181" s="2" t="s">
        <v>4</v>
      </c>
      <c r="C181" s="4">
        <v>1</v>
      </c>
      <c r="D181" s="5">
        <v>500</v>
      </c>
      <c r="E181" s="2" t="s">
        <v>7</v>
      </c>
      <c r="F181" s="2" t="s">
        <v>15</v>
      </c>
      <c r="G181" s="3">
        <v>50136</v>
      </c>
      <c r="H181" s="3">
        <v>38388</v>
      </c>
      <c r="I181" s="3">
        <v>52975</v>
      </c>
      <c r="J181" s="3">
        <v>40389</v>
      </c>
      <c r="K181" s="3">
        <v>40456</v>
      </c>
      <c r="L181" s="3">
        <v>40002</v>
      </c>
      <c r="M181" s="3">
        <v>40156</v>
      </c>
      <c r="N181" s="3">
        <v>40912</v>
      </c>
      <c r="O181" s="3">
        <v>38971</v>
      </c>
      <c r="P181" s="3">
        <v>38682</v>
      </c>
      <c r="Q181" s="3">
        <v>36575</v>
      </c>
      <c r="R181" s="3">
        <v>33814</v>
      </c>
      <c r="S181" s="12">
        <f t="shared" si="2"/>
        <v>491456</v>
      </c>
    </row>
    <row r="182" spans="1:19" ht="12.75">
      <c r="A182" s="2" t="s">
        <v>53</v>
      </c>
      <c r="B182" s="2" t="s">
        <v>4</v>
      </c>
      <c r="C182" s="4">
        <v>1</v>
      </c>
      <c r="D182" s="5">
        <v>1000</v>
      </c>
      <c r="E182" s="2" t="s">
        <v>7</v>
      </c>
      <c r="F182" s="2" t="s">
        <v>15</v>
      </c>
      <c r="G182" s="3">
        <v>76942</v>
      </c>
      <c r="H182" s="3">
        <v>72704</v>
      </c>
      <c r="I182" s="3">
        <v>84290</v>
      </c>
      <c r="J182" s="3">
        <v>78659</v>
      </c>
      <c r="K182" s="3">
        <v>81592</v>
      </c>
      <c r="L182" s="3">
        <v>76354</v>
      </c>
      <c r="M182" s="3">
        <v>73442</v>
      </c>
      <c r="N182" s="3">
        <v>81570</v>
      </c>
      <c r="O182" s="3">
        <v>79402</v>
      </c>
      <c r="P182" s="3">
        <v>89286</v>
      </c>
      <c r="Q182" s="3">
        <v>78035</v>
      </c>
      <c r="R182" s="3">
        <v>83747</v>
      </c>
      <c r="S182" s="12">
        <f t="shared" si="2"/>
        <v>956023</v>
      </c>
    </row>
    <row r="183" spans="1:19" ht="12.75">
      <c r="A183" s="2" t="s">
        <v>53</v>
      </c>
      <c r="B183" s="2" t="s">
        <v>4</v>
      </c>
      <c r="C183" s="4">
        <v>1</v>
      </c>
      <c r="D183" s="5">
        <v>50</v>
      </c>
      <c r="E183" s="2" t="s">
        <v>56</v>
      </c>
      <c r="F183" s="2" t="s">
        <v>15</v>
      </c>
      <c r="G183" s="3">
        <v>1096</v>
      </c>
      <c r="H183" s="3">
        <v>1200</v>
      </c>
      <c r="I183" s="3">
        <v>1010</v>
      </c>
      <c r="J183" s="3">
        <v>1800</v>
      </c>
      <c r="K183" s="3">
        <v>930</v>
      </c>
      <c r="L183" s="3">
        <v>1055</v>
      </c>
      <c r="M183" s="3">
        <v>1110</v>
      </c>
      <c r="N183" s="3">
        <v>570</v>
      </c>
      <c r="O183" s="3">
        <v>771</v>
      </c>
      <c r="P183" s="3">
        <v>899</v>
      </c>
      <c r="Q183" s="3">
        <v>705</v>
      </c>
      <c r="R183" s="3">
        <v>990</v>
      </c>
      <c r="S183" s="12">
        <f t="shared" si="2"/>
        <v>12136</v>
      </c>
    </row>
    <row r="184" spans="1:19" ht="12.75">
      <c r="A184" s="2" t="s">
        <v>53</v>
      </c>
      <c r="B184" s="11" t="s">
        <v>4</v>
      </c>
      <c r="C184" s="4">
        <v>1</v>
      </c>
      <c r="D184" s="5">
        <v>60</v>
      </c>
      <c r="E184" s="2" t="s">
        <v>57</v>
      </c>
      <c r="F184" s="2" t="s">
        <v>15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12">
        <f t="shared" si="2"/>
        <v>0</v>
      </c>
    </row>
    <row r="185" spans="1:19" ht="12.75">
      <c r="A185" s="2" t="s">
        <v>53</v>
      </c>
      <c r="B185" s="2" t="s">
        <v>4</v>
      </c>
      <c r="C185" s="4">
        <v>1</v>
      </c>
      <c r="D185" s="5">
        <v>100</v>
      </c>
      <c r="E185" s="2" t="s">
        <v>57</v>
      </c>
      <c r="F185" s="2" t="s">
        <v>15</v>
      </c>
      <c r="G185" s="3">
        <v>19520</v>
      </c>
      <c r="H185" s="3">
        <v>18153</v>
      </c>
      <c r="I185" s="3">
        <v>22301</v>
      </c>
      <c r="J185" s="3">
        <v>23361</v>
      </c>
      <c r="K185" s="3">
        <v>22380</v>
      </c>
      <c r="L185" s="3">
        <v>21685</v>
      </c>
      <c r="M185" s="3">
        <v>18156</v>
      </c>
      <c r="N185" s="3">
        <v>22167</v>
      </c>
      <c r="O185" s="3">
        <v>20765</v>
      </c>
      <c r="P185" s="3">
        <v>23753</v>
      </c>
      <c r="Q185" s="3">
        <v>21461</v>
      </c>
      <c r="R185" s="3">
        <v>22016</v>
      </c>
      <c r="S185" s="12">
        <f t="shared" si="2"/>
        <v>255718</v>
      </c>
    </row>
    <row r="186" spans="1:19" ht="12.75">
      <c r="A186" s="2" t="s">
        <v>53</v>
      </c>
      <c r="B186" s="2" t="s">
        <v>4</v>
      </c>
      <c r="C186" s="4">
        <v>1</v>
      </c>
      <c r="D186" s="5">
        <v>500</v>
      </c>
      <c r="E186" s="2" t="s">
        <v>57</v>
      </c>
      <c r="F186" s="2" t="s">
        <v>15</v>
      </c>
      <c r="G186" s="3">
        <v>1160</v>
      </c>
      <c r="H186" s="3">
        <v>1065</v>
      </c>
      <c r="I186" s="3">
        <v>1570</v>
      </c>
      <c r="J186" s="3">
        <v>2260</v>
      </c>
      <c r="K186" s="3">
        <v>860</v>
      </c>
      <c r="L186" s="3">
        <v>960</v>
      </c>
      <c r="M186" s="3">
        <v>1680</v>
      </c>
      <c r="N186" s="3">
        <v>1010</v>
      </c>
      <c r="O186" s="3">
        <v>1030</v>
      </c>
      <c r="P186" s="3">
        <v>2781</v>
      </c>
      <c r="Q186" s="3">
        <v>2742</v>
      </c>
      <c r="R186" s="3">
        <v>2141</v>
      </c>
      <c r="S186" s="12">
        <f t="shared" si="2"/>
        <v>19259</v>
      </c>
    </row>
    <row r="187" spans="1:19" ht="12.75">
      <c r="A187" s="2" t="s">
        <v>53</v>
      </c>
      <c r="B187" s="2" t="s">
        <v>4</v>
      </c>
      <c r="C187" s="4">
        <v>1</v>
      </c>
      <c r="D187" s="5">
        <v>1000</v>
      </c>
      <c r="E187" s="2" t="s">
        <v>57</v>
      </c>
      <c r="F187" s="2" t="s">
        <v>15</v>
      </c>
      <c r="G187" s="3">
        <v>44140</v>
      </c>
      <c r="H187" s="3">
        <v>41175</v>
      </c>
      <c r="I187" s="3">
        <v>44354</v>
      </c>
      <c r="J187" s="3">
        <v>41201</v>
      </c>
      <c r="K187" s="3">
        <v>39635</v>
      </c>
      <c r="L187" s="3">
        <v>39192</v>
      </c>
      <c r="M187" s="3">
        <v>37146</v>
      </c>
      <c r="N187" s="3">
        <v>42873</v>
      </c>
      <c r="O187" s="3">
        <v>38853</v>
      </c>
      <c r="P187" s="3">
        <v>43188</v>
      </c>
      <c r="Q187" s="3">
        <v>39074</v>
      </c>
      <c r="R187" s="3">
        <v>40911</v>
      </c>
      <c r="S187" s="12">
        <f t="shared" si="2"/>
        <v>491742</v>
      </c>
    </row>
    <row r="188" spans="1:19" ht="12.75">
      <c r="A188" s="2" t="s">
        <v>53</v>
      </c>
      <c r="B188" s="2" t="s">
        <v>4</v>
      </c>
      <c r="C188" s="4">
        <v>1</v>
      </c>
      <c r="D188" s="5">
        <v>10</v>
      </c>
      <c r="E188" s="2" t="s">
        <v>17</v>
      </c>
      <c r="F188" s="2" t="s">
        <v>15</v>
      </c>
      <c r="G188" s="3">
        <v>100</v>
      </c>
      <c r="H188" s="3">
        <v>200</v>
      </c>
      <c r="I188" s="3">
        <v>140</v>
      </c>
      <c r="J188" s="3">
        <v>140</v>
      </c>
      <c r="K188" s="3">
        <v>120</v>
      </c>
      <c r="L188" s="3">
        <v>80</v>
      </c>
      <c r="M188" s="3">
        <v>120</v>
      </c>
      <c r="N188" s="3">
        <v>80</v>
      </c>
      <c r="O188" s="3">
        <v>260</v>
      </c>
      <c r="P188" s="3">
        <v>240</v>
      </c>
      <c r="Q188" s="3">
        <v>260</v>
      </c>
      <c r="R188" s="3">
        <v>300</v>
      </c>
      <c r="S188" s="12">
        <f t="shared" si="2"/>
        <v>2040</v>
      </c>
    </row>
    <row r="189" spans="1:19" ht="12.75">
      <c r="A189" s="2" t="s">
        <v>53</v>
      </c>
      <c r="B189" s="2" t="s">
        <v>4</v>
      </c>
      <c r="C189" s="4">
        <v>1</v>
      </c>
      <c r="D189" s="5">
        <v>20</v>
      </c>
      <c r="E189" s="2" t="s">
        <v>17</v>
      </c>
      <c r="F189" s="2" t="s">
        <v>15</v>
      </c>
      <c r="G189" s="3">
        <v>960</v>
      </c>
      <c r="H189" s="3">
        <v>820</v>
      </c>
      <c r="I189" s="3">
        <v>460</v>
      </c>
      <c r="J189" s="3">
        <v>720</v>
      </c>
      <c r="K189" s="3">
        <v>620</v>
      </c>
      <c r="L189" s="3">
        <v>1420</v>
      </c>
      <c r="M189" s="3">
        <v>560</v>
      </c>
      <c r="N189" s="3">
        <v>1180</v>
      </c>
      <c r="O189" s="3">
        <v>2840</v>
      </c>
      <c r="P189" s="3">
        <v>2880</v>
      </c>
      <c r="Q189" s="3">
        <v>1910</v>
      </c>
      <c r="R189" s="3">
        <v>1960</v>
      </c>
      <c r="S189" s="12">
        <f t="shared" si="2"/>
        <v>16330</v>
      </c>
    </row>
    <row r="190" spans="1:19" ht="12.75">
      <c r="A190" s="2" t="s">
        <v>53</v>
      </c>
      <c r="B190" s="2" t="s">
        <v>4</v>
      </c>
      <c r="C190" s="4">
        <v>1</v>
      </c>
      <c r="D190" s="5">
        <v>30</v>
      </c>
      <c r="E190" s="2" t="s">
        <v>17</v>
      </c>
      <c r="F190" s="2" t="s">
        <v>15</v>
      </c>
      <c r="G190" s="3">
        <v>69</v>
      </c>
      <c r="H190" s="3">
        <v>42</v>
      </c>
      <c r="I190" s="3">
        <v>126</v>
      </c>
      <c r="J190" s="3">
        <v>196</v>
      </c>
      <c r="K190" s="3">
        <v>53</v>
      </c>
      <c r="L190" s="3">
        <v>169</v>
      </c>
      <c r="M190" s="3">
        <v>226</v>
      </c>
      <c r="N190" s="3">
        <v>131</v>
      </c>
      <c r="O190" s="3">
        <v>134</v>
      </c>
      <c r="P190" s="3">
        <v>143</v>
      </c>
      <c r="Q190" s="3">
        <v>48</v>
      </c>
      <c r="R190" s="3">
        <v>284</v>
      </c>
      <c r="S190" s="12">
        <f t="shared" si="2"/>
        <v>1621</v>
      </c>
    </row>
    <row r="191" spans="1:19" ht="12.75">
      <c r="A191" s="2" t="s">
        <v>53</v>
      </c>
      <c r="B191" s="2" t="s">
        <v>4</v>
      </c>
      <c r="C191" s="4">
        <v>1</v>
      </c>
      <c r="D191" s="5">
        <v>50</v>
      </c>
      <c r="E191" s="2" t="s">
        <v>14</v>
      </c>
      <c r="F191" s="2" t="s">
        <v>15</v>
      </c>
      <c r="G191" s="3">
        <v>10750</v>
      </c>
      <c r="H191" s="3">
        <v>9148</v>
      </c>
      <c r="I191" s="3">
        <v>13202</v>
      </c>
      <c r="J191" s="3">
        <v>10621</v>
      </c>
      <c r="K191" s="3">
        <v>12395</v>
      </c>
      <c r="L191" s="3">
        <v>9550</v>
      </c>
      <c r="M191" s="3">
        <v>10984</v>
      </c>
      <c r="N191" s="3">
        <v>12924</v>
      </c>
      <c r="O191" s="3">
        <v>12875</v>
      </c>
      <c r="P191" s="3">
        <v>14507</v>
      </c>
      <c r="Q191" s="3">
        <v>13153</v>
      </c>
      <c r="R191" s="3">
        <v>10946</v>
      </c>
      <c r="S191" s="12">
        <f t="shared" si="2"/>
        <v>141055</v>
      </c>
    </row>
    <row r="192" spans="1:19" ht="12.75">
      <c r="A192" s="2" t="s">
        <v>53</v>
      </c>
      <c r="B192" s="2" t="s">
        <v>4</v>
      </c>
      <c r="C192" s="4">
        <v>1</v>
      </c>
      <c r="D192" s="5">
        <v>60</v>
      </c>
      <c r="E192" s="2" t="s">
        <v>17</v>
      </c>
      <c r="F192" s="2" t="s">
        <v>15</v>
      </c>
      <c r="G192" s="3">
        <v>13980</v>
      </c>
      <c r="H192" s="3">
        <v>14520</v>
      </c>
      <c r="I192" s="3">
        <v>13800</v>
      </c>
      <c r="J192" s="3">
        <v>13200</v>
      </c>
      <c r="K192" s="3">
        <v>14520</v>
      </c>
      <c r="L192" s="3">
        <v>13980</v>
      </c>
      <c r="M192" s="3">
        <v>13380</v>
      </c>
      <c r="N192" s="3">
        <v>13650</v>
      </c>
      <c r="O192" s="3">
        <v>14040</v>
      </c>
      <c r="P192" s="3">
        <v>16350</v>
      </c>
      <c r="Q192" s="3">
        <v>16260</v>
      </c>
      <c r="R192" s="3">
        <v>17220</v>
      </c>
      <c r="S192" s="12">
        <f t="shared" si="2"/>
        <v>174900</v>
      </c>
    </row>
    <row r="193" spans="1:19" ht="12.75">
      <c r="A193" s="2" t="s">
        <v>53</v>
      </c>
      <c r="B193" s="2" t="s">
        <v>4</v>
      </c>
      <c r="C193" s="4">
        <v>1</v>
      </c>
      <c r="D193" s="5">
        <v>100</v>
      </c>
      <c r="E193" s="2" t="s">
        <v>17</v>
      </c>
      <c r="F193" s="2" t="s">
        <v>15</v>
      </c>
      <c r="G193" s="3">
        <v>219721</v>
      </c>
      <c r="H193" s="3">
        <v>193785</v>
      </c>
      <c r="I193" s="3">
        <v>236128</v>
      </c>
      <c r="J193" s="3">
        <v>186056</v>
      </c>
      <c r="K193" s="3">
        <v>190048</v>
      </c>
      <c r="L193" s="3">
        <v>173337</v>
      </c>
      <c r="M193" s="3">
        <v>170062</v>
      </c>
      <c r="N193" s="3">
        <v>198511</v>
      </c>
      <c r="O193" s="3">
        <v>193111</v>
      </c>
      <c r="P193" s="3">
        <v>208122</v>
      </c>
      <c r="Q193" s="3">
        <v>197251</v>
      </c>
      <c r="R193" s="3">
        <v>222812</v>
      </c>
      <c r="S193" s="12">
        <f t="shared" si="2"/>
        <v>2388944</v>
      </c>
    </row>
    <row r="194" spans="1:19" ht="12.75">
      <c r="A194" s="2" t="s">
        <v>53</v>
      </c>
      <c r="B194" s="11" t="s">
        <v>4</v>
      </c>
      <c r="C194" s="4">
        <v>1</v>
      </c>
      <c r="D194" s="5">
        <v>180</v>
      </c>
      <c r="E194" s="2" t="s">
        <v>17</v>
      </c>
      <c r="F194" s="2" t="s">
        <v>15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12">
        <f t="shared" si="2"/>
        <v>0</v>
      </c>
    </row>
    <row r="195" spans="1:19" ht="12.75">
      <c r="A195" s="2" t="s">
        <v>53</v>
      </c>
      <c r="B195" s="2" t="s">
        <v>4</v>
      </c>
      <c r="C195" s="4">
        <v>1</v>
      </c>
      <c r="D195" s="5">
        <v>500</v>
      </c>
      <c r="E195" s="2" t="s">
        <v>17</v>
      </c>
      <c r="F195" s="2" t="s">
        <v>15</v>
      </c>
      <c r="G195" s="3">
        <v>675207</v>
      </c>
      <c r="H195" s="3">
        <v>575080</v>
      </c>
      <c r="I195" s="3">
        <v>660634</v>
      </c>
      <c r="J195" s="3">
        <v>611415</v>
      </c>
      <c r="K195" s="3">
        <v>630766</v>
      </c>
      <c r="L195" s="3">
        <v>599436</v>
      </c>
      <c r="M195" s="3">
        <v>538574</v>
      </c>
      <c r="N195" s="3">
        <v>630143</v>
      </c>
      <c r="O195" s="3">
        <v>585733</v>
      </c>
      <c r="P195" s="3">
        <v>599282</v>
      </c>
      <c r="Q195" s="3">
        <v>575676</v>
      </c>
      <c r="R195" s="3">
        <v>556270</v>
      </c>
      <c r="S195" s="12">
        <f t="shared" si="2"/>
        <v>7238216</v>
      </c>
    </row>
    <row r="196" spans="1:19" ht="12.75">
      <c r="A196" s="2" t="s">
        <v>53</v>
      </c>
      <c r="B196" s="2" t="s">
        <v>4</v>
      </c>
      <c r="C196" s="4">
        <v>1</v>
      </c>
      <c r="D196" s="5">
        <v>1000</v>
      </c>
      <c r="E196" s="2" t="s">
        <v>17</v>
      </c>
      <c r="F196" s="2" t="s">
        <v>15</v>
      </c>
      <c r="G196" s="3">
        <v>1654948</v>
      </c>
      <c r="H196" s="3">
        <v>1509963</v>
      </c>
      <c r="I196" s="3">
        <v>1718507</v>
      </c>
      <c r="J196" s="3">
        <v>1723536</v>
      </c>
      <c r="K196" s="3">
        <v>1703604</v>
      </c>
      <c r="L196" s="3">
        <v>1650882</v>
      </c>
      <c r="M196" s="3">
        <v>1505498</v>
      </c>
      <c r="N196" s="3">
        <v>1854053</v>
      </c>
      <c r="O196" s="3">
        <v>1763645</v>
      </c>
      <c r="P196" s="3">
        <v>1902718</v>
      </c>
      <c r="Q196" s="3">
        <v>1843024</v>
      </c>
      <c r="R196" s="3">
        <v>1877127</v>
      </c>
      <c r="S196" s="12">
        <f>SUM(G196:R196)</f>
        <v>20707505</v>
      </c>
    </row>
    <row r="197" spans="1:19" ht="12.75">
      <c r="A197" s="2" t="s">
        <v>48</v>
      </c>
      <c r="B197" s="2" t="s">
        <v>4</v>
      </c>
      <c r="C197" s="4">
        <v>1</v>
      </c>
      <c r="D197" s="5">
        <v>24</v>
      </c>
      <c r="E197" s="2" t="s">
        <v>104</v>
      </c>
      <c r="F197" s="2" t="s">
        <v>15</v>
      </c>
      <c r="G197" s="3">
        <v>864</v>
      </c>
      <c r="H197" s="3">
        <v>432</v>
      </c>
      <c r="I197" s="3">
        <v>720</v>
      </c>
      <c r="J197" s="3">
        <v>672</v>
      </c>
      <c r="K197" s="3">
        <v>816</v>
      </c>
      <c r="L197" s="3">
        <v>552</v>
      </c>
      <c r="M197" s="3">
        <v>744</v>
      </c>
      <c r="N197" s="3">
        <v>672</v>
      </c>
      <c r="O197" s="3">
        <v>480</v>
      </c>
      <c r="P197" s="3">
        <v>648</v>
      </c>
      <c r="Q197" s="3">
        <v>552</v>
      </c>
      <c r="R197" s="3">
        <v>696</v>
      </c>
      <c r="S197" s="12">
        <f aca="true" t="shared" si="3" ref="S197:S247">SUM(G197:R197)</f>
        <v>7848</v>
      </c>
    </row>
    <row r="198" spans="1:19" ht="12.75">
      <c r="A198" s="2" t="s">
        <v>48</v>
      </c>
      <c r="B198" s="2" t="s">
        <v>4</v>
      </c>
      <c r="C198" s="4">
        <v>1</v>
      </c>
      <c r="D198" s="5">
        <v>100</v>
      </c>
      <c r="E198" s="2" t="s">
        <v>49</v>
      </c>
      <c r="F198" s="2" t="s">
        <v>15</v>
      </c>
      <c r="G198" s="3">
        <v>5075</v>
      </c>
      <c r="H198" s="3">
        <v>5884</v>
      </c>
      <c r="I198" s="3">
        <v>5635</v>
      </c>
      <c r="J198" s="3">
        <v>6604</v>
      </c>
      <c r="K198" s="3">
        <v>5657</v>
      </c>
      <c r="L198" s="3">
        <v>6021</v>
      </c>
      <c r="M198" s="3">
        <v>5885</v>
      </c>
      <c r="N198" s="3">
        <v>5310</v>
      </c>
      <c r="O198" s="3">
        <v>5971</v>
      </c>
      <c r="P198" s="3">
        <v>5860</v>
      </c>
      <c r="Q198" s="3">
        <v>5157</v>
      </c>
      <c r="R198" s="3">
        <v>7274</v>
      </c>
      <c r="S198" s="12">
        <f t="shared" si="3"/>
        <v>70333</v>
      </c>
    </row>
    <row r="199" spans="1:19" ht="12.75">
      <c r="A199" s="2" t="s">
        <v>48</v>
      </c>
      <c r="B199" s="2" t="s">
        <v>4</v>
      </c>
      <c r="C199" s="4">
        <v>1</v>
      </c>
      <c r="D199" s="5">
        <v>500</v>
      </c>
      <c r="E199" s="2" t="s">
        <v>49</v>
      </c>
      <c r="F199" s="2" t="s">
        <v>15</v>
      </c>
      <c r="G199" s="3">
        <v>810</v>
      </c>
      <c r="H199" s="3">
        <v>330</v>
      </c>
      <c r="I199" s="3">
        <v>120</v>
      </c>
      <c r="J199" s="3">
        <v>330</v>
      </c>
      <c r="K199" s="3">
        <v>390</v>
      </c>
      <c r="L199" s="3">
        <v>225</v>
      </c>
      <c r="M199" s="3">
        <v>150</v>
      </c>
      <c r="N199" s="3">
        <v>540</v>
      </c>
      <c r="O199" s="3">
        <v>480</v>
      </c>
      <c r="P199" s="3">
        <v>348</v>
      </c>
      <c r="Q199" s="3">
        <v>459</v>
      </c>
      <c r="R199" s="3">
        <v>210</v>
      </c>
      <c r="S199" s="12">
        <f t="shared" si="3"/>
        <v>4392</v>
      </c>
    </row>
    <row r="200" spans="1:19" ht="12.75">
      <c r="A200" s="2" t="s">
        <v>48</v>
      </c>
      <c r="B200" s="2" t="s">
        <v>4</v>
      </c>
      <c r="C200" s="4">
        <v>1</v>
      </c>
      <c r="D200" s="5">
        <v>1000</v>
      </c>
      <c r="E200" s="2" t="s">
        <v>49</v>
      </c>
      <c r="F200" s="2" t="s">
        <v>15</v>
      </c>
      <c r="G200" s="3">
        <v>3898</v>
      </c>
      <c r="H200" s="3">
        <v>4523</v>
      </c>
      <c r="I200" s="3">
        <v>5829</v>
      </c>
      <c r="J200" s="3">
        <v>6121</v>
      </c>
      <c r="K200" s="3">
        <v>6980</v>
      </c>
      <c r="L200" s="3">
        <v>6246</v>
      </c>
      <c r="M200" s="3">
        <v>5090</v>
      </c>
      <c r="N200" s="3">
        <v>5744</v>
      </c>
      <c r="O200" s="3">
        <v>5579</v>
      </c>
      <c r="P200" s="3">
        <v>5812</v>
      </c>
      <c r="Q200" s="3">
        <v>6363</v>
      </c>
      <c r="R200" s="3">
        <v>5370</v>
      </c>
      <c r="S200" s="12">
        <f t="shared" si="3"/>
        <v>67555</v>
      </c>
    </row>
    <row r="201" spans="1:19" ht="12.75">
      <c r="A201" s="2" t="s">
        <v>48</v>
      </c>
      <c r="B201" s="2" t="s">
        <v>4</v>
      </c>
      <c r="C201" s="4">
        <v>1</v>
      </c>
      <c r="D201" s="5">
        <v>100</v>
      </c>
      <c r="E201" s="2" t="s">
        <v>51</v>
      </c>
      <c r="F201" s="2" t="s">
        <v>15</v>
      </c>
      <c r="G201" s="3">
        <v>32437</v>
      </c>
      <c r="H201" s="3">
        <v>27062</v>
      </c>
      <c r="I201" s="3">
        <v>34243</v>
      </c>
      <c r="J201" s="3">
        <v>28318</v>
      </c>
      <c r="K201" s="3">
        <v>35502</v>
      </c>
      <c r="L201" s="3">
        <v>31253</v>
      </c>
      <c r="M201" s="3">
        <v>34328</v>
      </c>
      <c r="N201" s="3">
        <v>38186</v>
      </c>
      <c r="O201" s="3">
        <v>32944</v>
      </c>
      <c r="P201" s="3">
        <v>32798</v>
      </c>
      <c r="Q201" s="3">
        <v>31487</v>
      </c>
      <c r="R201" s="3">
        <v>34064</v>
      </c>
      <c r="S201" s="12">
        <f t="shared" si="3"/>
        <v>392622</v>
      </c>
    </row>
    <row r="202" spans="1:19" ht="12.75">
      <c r="A202" s="2" t="s">
        <v>48</v>
      </c>
      <c r="B202" s="2" t="s">
        <v>4</v>
      </c>
      <c r="C202" s="4">
        <v>1</v>
      </c>
      <c r="D202" s="5">
        <v>500</v>
      </c>
      <c r="E202" s="2" t="s">
        <v>51</v>
      </c>
      <c r="F202" s="2" t="s">
        <v>15</v>
      </c>
      <c r="G202" s="3">
        <v>31158</v>
      </c>
      <c r="H202" s="3">
        <v>26870</v>
      </c>
      <c r="I202" s="3">
        <v>32374</v>
      </c>
      <c r="J202" s="3">
        <v>33072</v>
      </c>
      <c r="K202" s="3">
        <v>30467</v>
      </c>
      <c r="L202" s="3">
        <v>28836</v>
      </c>
      <c r="M202" s="3">
        <v>27399</v>
      </c>
      <c r="N202" s="3">
        <v>31805</v>
      </c>
      <c r="O202" s="3">
        <v>29043</v>
      </c>
      <c r="P202" s="3">
        <v>32289</v>
      </c>
      <c r="Q202" s="3">
        <v>30412</v>
      </c>
      <c r="R202" s="3">
        <v>29541</v>
      </c>
      <c r="S202" s="12">
        <f t="shared" si="3"/>
        <v>363266</v>
      </c>
    </row>
    <row r="203" spans="1:19" ht="12.75">
      <c r="A203" s="2" t="s">
        <v>48</v>
      </c>
      <c r="B203" s="2" t="s">
        <v>4</v>
      </c>
      <c r="C203" s="4">
        <v>1</v>
      </c>
      <c r="D203" s="5">
        <v>1000</v>
      </c>
      <c r="E203" s="2" t="s">
        <v>51</v>
      </c>
      <c r="F203" s="2" t="s">
        <v>15</v>
      </c>
      <c r="G203" s="3">
        <v>470</v>
      </c>
      <c r="H203" s="3">
        <v>440</v>
      </c>
      <c r="I203" s="3">
        <v>337</v>
      </c>
      <c r="J203" s="3">
        <v>690</v>
      </c>
      <c r="K203" s="3">
        <v>710</v>
      </c>
      <c r="L203" s="3">
        <v>428</v>
      </c>
      <c r="M203" s="3">
        <v>320</v>
      </c>
      <c r="N203" s="3">
        <v>1578</v>
      </c>
      <c r="O203" s="3">
        <v>1440</v>
      </c>
      <c r="P203" s="3">
        <v>1350</v>
      </c>
      <c r="Q203" s="3">
        <v>840</v>
      </c>
      <c r="R203" s="3">
        <v>500</v>
      </c>
      <c r="S203" s="12">
        <f t="shared" si="3"/>
        <v>9103</v>
      </c>
    </row>
    <row r="204" spans="1:19" ht="12.75">
      <c r="A204" s="2" t="s">
        <v>91</v>
      </c>
      <c r="B204" s="2" t="s">
        <v>4</v>
      </c>
      <c r="C204" s="4">
        <v>1</v>
      </c>
      <c r="D204" s="5">
        <v>100</v>
      </c>
      <c r="E204" s="2" t="s">
        <v>42</v>
      </c>
      <c r="F204" s="2" t="s">
        <v>15</v>
      </c>
      <c r="G204" s="3">
        <v>23829</v>
      </c>
      <c r="H204" s="3">
        <v>20545</v>
      </c>
      <c r="I204" s="3">
        <v>22301</v>
      </c>
      <c r="J204" s="3">
        <v>19103</v>
      </c>
      <c r="K204" s="3">
        <v>22007</v>
      </c>
      <c r="L204" s="3">
        <v>21872</v>
      </c>
      <c r="M204" s="3">
        <v>19751</v>
      </c>
      <c r="N204" s="3">
        <v>19747</v>
      </c>
      <c r="O204" s="3">
        <v>18797</v>
      </c>
      <c r="P204" s="3">
        <v>13464</v>
      </c>
      <c r="Q204" s="3">
        <v>15356</v>
      </c>
      <c r="R204" s="3">
        <v>14034</v>
      </c>
      <c r="S204" s="12">
        <f t="shared" si="3"/>
        <v>230806</v>
      </c>
    </row>
    <row r="205" spans="1:19" ht="12.75">
      <c r="A205" s="2" t="s">
        <v>91</v>
      </c>
      <c r="B205" s="2" t="s">
        <v>4</v>
      </c>
      <c r="C205" s="4">
        <v>1</v>
      </c>
      <c r="D205" s="5">
        <v>500</v>
      </c>
      <c r="E205" s="2" t="s">
        <v>42</v>
      </c>
      <c r="F205" s="2" t="s">
        <v>15</v>
      </c>
      <c r="G205" s="3">
        <v>17626</v>
      </c>
      <c r="H205" s="3">
        <v>13821</v>
      </c>
      <c r="I205" s="3">
        <v>12839</v>
      </c>
      <c r="J205" s="3">
        <v>11250</v>
      </c>
      <c r="K205" s="3">
        <v>9208</v>
      </c>
      <c r="L205" s="3">
        <v>7147</v>
      </c>
      <c r="M205" s="3">
        <v>6565</v>
      </c>
      <c r="N205" s="3">
        <v>6297</v>
      </c>
      <c r="O205" s="3">
        <v>5200</v>
      </c>
      <c r="P205" s="3">
        <v>4769</v>
      </c>
      <c r="Q205" s="3">
        <v>6522</v>
      </c>
      <c r="R205" s="3">
        <v>4840</v>
      </c>
      <c r="S205" s="12">
        <f t="shared" si="3"/>
        <v>106084</v>
      </c>
    </row>
    <row r="206" spans="1:19" ht="12.75">
      <c r="A206" s="2" t="s">
        <v>16</v>
      </c>
      <c r="B206" s="2" t="s">
        <v>4</v>
      </c>
      <c r="C206" s="4">
        <v>1</v>
      </c>
      <c r="D206" s="5">
        <v>30</v>
      </c>
      <c r="E206" s="2" t="s">
        <v>17</v>
      </c>
      <c r="F206" s="2" t="s">
        <v>15</v>
      </c>
      <c r="G206" s="3">
        <v>1200</v>
      </c>
      <c r="H206" s="3">
        <v>1080</v>
      </c>
      <c r="I206" s="3">
        <v>390</v>
      </c>
      <c r="J206" s="3">
        <v>1480</v>
      </c>
      <c r="K206" s="3">
        <v>450</v>
      </c>
      <c r="L206" s="3">
        <v>840</v>
      </c>
      <c r="M206" s="3">
        <v>1000</v>
      </c>
      <c r="N206" s="3">
        <v>580</v>
      </c>
      <c r="O206" s="3">
        <v>540</v>
      </c>
      <c r="P206" s="3">
        <v>930</v>
      </c>
      <c r="Q206" s="3">
        <v>720</v>
      </c>
      <c r="R206" s="3">
        <v>360</v>
      </c>
      <c r="S206" s="12">
        <f t="shared" si="3"/>
        <v>9570</v>
      </c>
    </row>
    <row r="207" spans="1:19" ht="12.75">
      <c r="A207" s="2" t="s">
        <v>16</v>
      </c>
      <c r="B207" s="2" t="s">
        <v>4</v>
      </c>
      <c r="C207" s="4">
        <v>1</v>
      </c>
      <c r="D207" s="5">
        <v>100</v>
      </c>
      <c r="E207" s="2" t="s">
        <v>17</v>
      </c>
      <c r="F207" s="2" t="s">
        <v>15</v>
      </c>
      <c r="G207" s="3">
        <v>9805</v>
      </c>
      <c r="H207" s="3">
        <v>4410</v>
      </c>
      <c r="I207" s="3">
        <v>6060</v>
      </c>
      <c r="J207" s="3">
        <v>5890</v>
      </c>
      <c r="K207" s="3">
        <v>4140</v>
      </c>
      <c r="L207" s="3">
        <v>5630</v>
      </c>
      <c r="M207" s="3">
        <v>5320</v>
      </c>
      <c r="N207" s="3">
        <v>3541</v>
      </c>
      <c r="O207" s="3">
        <v>4510</v>
      </c>
      <c r="P207" s="3">
        <v>7570</v>
      </c>
      <c r="Q207" s="3">
        <v>6930</v>
      </c>
      <c r="R207" s="3">
        <v>5310</v>
      </c>
      <c r="S207" s="12">
        <f t="shared" si="3"/>
        <v>69116</v>
      </c>
    </row>
    <row r="208" spans="1:19" ht="12.75">
      <c r="A208" s="2" t="s">
        <v>16</v>
      </c>
      <c r="B208" s="11" t="s">
        <v>4</v>
      </c>
      <c r="C208" s="4">
        <v>24</v>
      </c>
      <c r="D208" s="5">
        <v>100</v>
      </c>
      <c r="E208" s="2" t="s">
        <v>17</v>
      </c>
      <c r="F208" s="2" t="s">
        <v>15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12">
        <f t="shared" si="3"/>
        <v>0</v>
      </c>
    </row>
    <row r="209" spans="1:19" ht="12.75">
      <c r="A209" s="2" t="s">
        <v>16</v>
      </c>
      <c r="B209" s="2" t="s">
        <v>4</v>
      </c>
      <c r="C209" s="4">
        <v>1</v>
      </c>
      <c r="D209" s="5">
        <v>500</v>
      </c>
      <c r="E209" s="2" t="s">
        <v>17</v>
      </c>
      <c r="F209" s="2" t="s">
        <v>15</v>
      </c>
      <c r="G209" s="3">
        <v>10260</v>
      </c>
      <c r="H209" s="3">
        <v>9330</v>
      </c>
      <c r="I209" s="3">
        <v>11010</v>
      </c>
      <c r="J209" s="3">
        <v>11125</v>
      </c>
      <c r="K209" s="3">
        <v>9360</v>
      </c>
      <c r="L209" s="3">
        <v>10845</v>
      </c>
      <c r="M209" s="3">
        <v>9315</v>
      </c>
      <c r="N209" s="3">
        <v>8332</v>
      </c>
      <c r="O209" s="3">
        <v>12285</v>
      </c>
      <c r="P209" s="3">
        <v>10730</v>
      </c>
      <c r="Q209" s="3">
        <v>6340</v>
      </c>
      <c r="R209" s="3">
        <v>11195</v>
      </c>
      <c r="S209" s="12">
        <f t="shared" si="3"/>
        <v>120127</v>
      </c>
    </row>
    <row r="210" spans="1:19" ht="12.75">
      <c r="A210" s="2" t="s">
        <v>16</v>
      </c>
      <c r="B210" s="2" t="s">
        <v>4</v>
      </c>
      <c r="C210" s="4">
        <v>1</v>
      </c>
      <c r="D210" s="5">
        <v>1000</v>
      </c>
      <c r="E210" s="2" t="s">
        <v>17</v>
      </c>
      <c r="F210" s="2" t="s">
        <v>15</v>
      </c>
      <c r="G210" s="3">
        <v>14201</v>
      </c>
      <c r="H210" s="3">
        <v>9664</v>
      </c>
      <c r="I210" s="3">
        <v>16484</v>
      </c>
      <c r="J210" s="3">
        <v>10865</v>
      </c>
      <c r="K210" s="3">
        <v>9928</v>
      </c>
      <c r="L210" s="3">
        <v>14852</v>
      </c>
      <c r="M210" s="3">
        <v>12096</v>
      </c>
      <c r="N210" s="3">
        <v>11598</v>
      </c>
      <c r="O210" s="3">
        <v>15464</v>
      </c>
      <c r="P210" s="3">
        <v>6890</v>
      </c>
      <c r="Q210" s="3">
        <v>9475</v>
      </c>
      <c r="R210" s="3">
        <v>15780</v>
      </c>
      <c r="S210" s="12">
        <f t="shared" si="3"/>
        <v>147297</v>
      </c>
    </row>
    <row r="211" spans="1:19" ht="12.75">
      <c r="A211" s="2" t="s">
        <v>16</v>
      </c>
      <c r="B211" s="2" t="s">
        <v>4</v>
      </c>
      <c r="C211" s="4">
        <v>1</v>
      </c>
      <c r="D211" s="5">
        <v>30</v>
      </c>
      <c r="E211" s="2" t="s">
        <v>19</v>
      </c>
      <c r="F211" s="2" t="s">
        <v>15</v>
      </c>
      <c r="G211" s="3">
        <v>2100</v>
      </c>
      <c r="H211" s="3">
        <v>2050</v>
      </c>
      <c r="I211" s="3">
        <v>1900</v>
      </c>
      <c r="J211" s="3">
        <v>2800</v>
      </c>
      <c r="K211" s="3">
        <v>2710</v>
      </c>
      <c r="L211" s="3">
        <v>1280</v>
      </c>
      <c r="M211" s="3">
        <v>2700</v>
      </c>
      <c r="N211" s="3">
        <v>2650</v>
      </c>
      <c r="O211" s="3">
        <v>1090</v>
      </c>
      <c r="P211" s="3">
        <v>0</v>
      </c>
      <c r="Q211" s="3">
        <v>0</v>
      </c>
      <c r="R211" s="3">
        <v>0</v>
      </c>
      <c r="S211" s="12">
        <f t="shared" si="3"/>
        <v>19280</v>
      </c>
    </row>
    <row r="212" spans="1:19" ht="12.75">
      <c r="A212" s="2" t="s">
        <v>16</v>
      </c>
      <c r="B212" s="2" t="s">
        <v>4</v>
      </c>
      <c r="C212" s="4">
        <v>1</v>
      </c>
      <c r="D212" s="5">
        <v>100</v>
      </c>
      <c r="E212" s="2" t="s">
        <v>19</v>
      </c>
      <c r="F212" s="2" t="s">
        <v>15</v>
      </c>
      <c r="G212" s="3">
        <v>3210</v>
      </c>
      <c r="H212" s="3">
        <v>2640</v>
      </c>
      <c r="I212" s="3">
        <v>5057</v>
      </c>
      <c r="J212" s="3">
        <v>3480</v>
      </c>
      <c r="K212" s="3">
        <v>4843</v>
      </c>
      <c r="L212" s="3">
        <v>3840</v>
      </c>
      <c r="M212" s="3">
        <v>2720</v>
      </c>
      <c r="N212" s="3">
        <v>4260</v>
      </c>
      <c r="O212" s="3">
        <v>4210</v>
      </c>
      <c r="P212" s="3">
        <v>7380</v>
      </c>
      <c r="Q212" s="3">
        <v>6300</v>
      </c>
      <c r="R212" s="3">
        <v>9100</v>
      </c>
      <c r="S212" s="12">
        <f t="shared" si="3"/>
        <v>57040</v>
      </c>
    </row>
    <row r="213" spans="1:19" ht="12.75">
      <c r="A213" s="2" t="s">
        <v>16</v>
      </c>
      <c r="B213" s="11" t="s">
        <v>4</v>
      </c>
      <c r="C213" s="4">
        <v>24</v>
      </c>
      <c r="D213" s="5">
        <v>100</v>
      </c>
      <c r="E213" s="2" t="s">
        <v>19</v>
      </c>
      <c r="F213" s="2" t="s">
        <v>15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12">
        <f t="shared" si="3"/>
        <v>0</v>
      </c>
    </row>
    <row r="214" spans="1:19" ht="12.75">
      <c r="A214" s="2" t="s">
        <v>16</v>
      </c>
      <c r="B214" s="2" t="s">
        <v>4</v>
      </c>
      <c r="C214" s="4">
        <v>1</v>
      </c>
      <c r="D214" s="5">
        <v>500</v>
      </c>
      <c r="E214" s="2" t="s">
        <v>19</v>
      </c>
      <c r="F214" s="2" t="s">
        <v>15</v>
      </c>
      <c r="G214" s="3">
        <v>13860</v>
      </c>
      <c r="H214" s="3">
        <v>14918</v>
      </c>
      <c r="I214" s="3">
        <v>16031</v>
      </c>
      <c r="J214" s="3">
        <v>15039</v>
      </c>
      <c r="K214" s="3">
        <v>14412</v>
      </c>
      <c r="L214" s="3">
        <v>12888</v>
      </c>
      <c r="M214" s="3">
        <v>11608</v>
      </c>
      <c r="N214" s="3">
        <v>17365</v>
      </c>
      <c r="O214" s="3">
        <v>14478</v>
      </c>
      <c r="P214" s="3">
        <v>15011</v>
      </c>
      <c r="Q214" s="3">
        <v>12000</v>
      </c>
      <c r="R214" s="3">
        <v>12415</v>
      </c>
      <c r="S214" s="12">
        <f t="shared" si="3"/>
        <v>170025</v>
      </c>
    </row>
    <row r="215" spans="1:19" ht="12.75">
      <c r="A215" s="2" t="s">
        <v>16</v>
      </c>
      <c r="B215" s="2" t="s">
        <v>4</v>
      </c>
      <c r="C215" s="4">
        <v>1</v>
      </c>
      <c r="D215" s="5">
        <v>1000</v>
      </c>
      <c r="E215" s="2" t="s">
        <v>19</v>
      </c>
      <c r="F215" s="2" t="s">
        <v>15</v>
      </c>
      <c r="G215" s="3">
        <v>3090</v>
      </c>
      <c r="H215" s="3">
        <v>1650</v>
      </c>
      <c r="I215" s="3">
        <v>2670</v>
      </c>
      <c r="J215" s="3">
        <v>3540</v>
      </c>
      <c r="K215" s="3">
        <v>1890</v>
      </c>
      <c r="L215" s="3">
        <v>3450</v>
      </c>
      <c r="M215" s="3">
        <v>2610</v>
      </c>
      <c r="N215" s="3">
        <v>1950</v>
      </c>
      <c r="O215" s="3">
        <v>2940</v>
      </c>
      <c r="P215" s="3">
        <v>3150</v>
      </c>
      <c r="Q215" s="3">
        <v>1620</v>
      </c>
      <c r="R215" s="3">
        <v>2700</v>
      </c>
      <c r="S215" s="12">
        <f t="shared" si="3"/>
        <v>31260</v>
      </c>
    </row>
    <row r="216" spans="1:19" ht="12.75">
      <c r="A216" s="2" t="s">
        <v>61</v>
      </c>
      <c r="B216" s="2" t="s">
        <v>4</v>
      </c>
      <c r="C216" s="4">
        <v>1</v>
      </c>
      <c r="D216" s="5">
        <v>100</v>
      </c>
      <c r="E216" s="2" t="s">
        <v>62</v>
      </c>
      <c r="F216" s="2" t="s">
        <v>15</v>
      </c>
      <c r="G216" s="3">
        <v>2510</v>
      </c>
      <c r="H216" s="3">
        <v>2298</v>
      </c>
      <c r="I216" s="3">
        <v>2438</v>
      </c>
      <c r="J216" s="3">
        <v>2128</v>
      </c>
      <c r="K216" s="3">
        <v>2120</v>
      </c>
      <c r="L216" s="3">
        <v>2374</v>
      </c>
      <c r="M216" s="3">
        <v>1480</v>
      </c>
      <c r="N216" s="3">
        <v>2151</v>
      </c>
      <c r="O216" s="3">
        <v>1598</v>
      </c>
      <c r="P216" s="3">
        <v>2319</v>
      </c>
      <c r="Q216" s="3">
        <v>1673</v>
      </c>
      <c r="R216" s="3">
        <v>2347</v>
      </c>
      <c r="S216" s="12">
        <f t="shared" si="3"/>
        <v>25436</v>
      </c>
    </row>
    <row r="217" spans="1:19" ht="12.75">
      <c r="A217" s="2" t="s">
        <v>61</v>
      </c>
      <c r="B217" s="11" t="s">
        <v>4</v>
      </c>
      <c r="C217" s="4">
        <v>1</v>
      </c>
      <c r="D217" s="5">
        <v>180</v>
      </c>
      <c r="E217" s="2" t="s">
        <v>62</v>
      </c>
      <c r="F217" s="2" t="s">
        <v>15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12">
        <f t="shared" si="3"/>
        <v>0</v>
      </c>
    </row>
    <row r="218" spans="1:19" ht="12.75">
      <c r="A218" s="2" t="s">
        <v>61</v>
      </c>
      <c r="B218" s="2" t="s">
        <v>4</v>
      </c>
      <c r="C218" s="4">
        <v>1</v>
      </c>
      <c r="D218" s="5">
        <v>500</v>
      </c>
      <c r="E218" s="2" t="s">
        <v>62</v>
      </c>
      <c r="F218" s="2" t="s">
        <v>15</v>
      </c>
      <c r="G218" s="3">
        <v>10462</v>
      </c>
      <c r="H218" s="3">
        <v>9977</v>
      </c>
      <c r="I218" s="3">
        <v>10816</v>
      </c>
      <c r="J218" s="3">
        <v>10989</v>
      </c>
      <c r="K218" s="3">
        <v>10564</v>
      </c>
      <c r="L218" s="3">
        <v>9451</v>
      </c>
      <c r="M218" s="3">
        <v>7702</v>
      </c>
      <c r="N218" s="3">
        <v>11784</v>
      </c>
      <c r="O218" s="3">
        <v>8786</v>
      </c>
      <c r="P218" s="3">
        <v>8136</v>
      </c>
      <c r="Q218" s="3">
        <v>11310</v>
      </c>
      <c r="R218" s="3">
        <v>9312</v>
      </c>
      <c r="S218" s="12">
        <f t="shared" si="3"/>
        <v>119289</v>
      </c>
    </row>
    <row r="219" spans="1:19" ht="12.75">
      <c r="A219" s="2" t="s">
        <v>61</v>
      </c>
      <c r="B219" s="2" t="s">
        <v>4</v>
      </c>
      <c r="C219" s="4">
        <v>1</v>
      </c>
      <c r="D219" s="5">
        <v>1000</v>
      </c>
      <c r="E219" s="2" t="s">
        <v>64</v>
      </c>
      <c r="F219" s="2" t="s">
        <v>15</v>
      </c>
      <c r="G219" s="3">
        <v>900</v>
      </c>
      <c r="H219" s="3">
        <v>420</v>
      </c>
      <c r="I219" s="3">
        <v>630</v>
      </c>
      <c r="J219" s="3">
        <v>360</v>
      </c>
      <c r="K219" s="3">
        <v>690</v>
      </c>
      <c r="L219" s="3">
        <v>630</v>
      </c>
      <c r="M219" s="3">
        <v>600</v>
      </c>
      <c r="N219" s="3">
        <v>840</v>
      </c>
      <c r="O219" s="3">
        <v>510</v>
      </c>
      <c r="P219" s="3">
        <v>720</v>
      </c>
      <c r="Q219" s="3">
        <v>680</v>
      </c>
      <c r="R219" s="3">
        <v>0</v>
      </c>
      <c r="S219" s="12">
        <f t="shared" si="3"/>
        <v>6980</v>
      </c>
    </row>
    <row r="220" spans="1:19" ht="12.75">
      <c r="A220" s="2" t="s">
        <v>61</v>
      </c>
      <c r="B220" s="2" t="s">
        <v>4</v>
      </c>
      <c r="C220" s="4">
        <v>1</v>
      </c>
      <c r="D220" s="5">
        <v>100</v>
      </c>
      <c r="E220" s="2" t="s">
        <v>38</v>
      </c>
      <c r="F220" s="2" t="s">
        <v>15</v>
      </c>
      <c r="G220" s="3">
        <v>11415</v>
      </c>
      <c r="H220" s="3">
        <v>12580</v>
      </c>
      <c r="I220" s="3">
        <v>10719</v>
      </c>
      <c r="J220" s="3">
        <v>10725</v>
      </c>
      <c r="K220" s="3">
        <v>9745</v>
      </c>
      <c r="L220" s="3">
        <v>11052</v>
      </c>
      <c r="M220" s="3">
        <v>10469</v>
      </c>
      <c r="N220" s="3">
        <v>12925</v>
      </c>
      <c r="O220" s="3">
        <v>9990</v>
      </c>
      <c r="P220" s="3">
        <v>8526</v>
      </c>
      <c r="Q220" s="3">
        <v>11564</v>
      </c>
      <c r="R220" s="3">
        <v>8526</v>
      </c>
      <c r="S220" s="12">
        <f t="shared" si="3"/>
        <v>128236</v>
      </c>
    </row>
    <row r="221" spans="1:19" ht="12.75">
      <c r="A221" s="2" t="s">
        <v>61</v>
      </c>
      <c r="B221" s="11" t="s">
        <v>4</v>
      </c>
      <c r="C221" s="4">
        <v>1</v>
      </c>
      <c r="D221" s="5">
        <v>180</v>
      </c>
      <c r="E221" s="2" t="s">
        <v>38</v>
      </c>
      <c r="F221" s="2" t="s">
        <v>15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12">
        <f t="shared" si="3"/>
        <v>0</v>
      </c>
    </row>
    <row r="222" spans="1:19" ht="12.75">
      <c r="A222" s="2" t="s">
        <v>61</v>
      </c>
      <c r="B222" s="2" t="s">
        <v>4</v>
      </c>
      <c r="C222" s="4">
        <v>1</v>
      </c>
      <c r="D222" s="5">
        <v>500</v>
      </c>
      <c r="E222" s="2" t="s">
        <v>38</v>
      </c>
      <c r="F222" s="2" t="s">
        <v>15</v>
      </c>
      <c r="G222" s="3">
        <v>27165</v>
      </c>
      <c r="H222" s="3">
        <v>23448</v>
      </c>
      <c r="I222" s="3">
        <v>26721</v>
      </c>
      <c r="J222" s="3">
        <v>23040</v>
      </c>
      <c r="K222" s="3">
        <v>22770</v>
      </c>
      <c r="L222" s="3">
        <v>25323</v>
      </c>
      <c r="M222" s="3">
        <v>23204</v>
      </c>
      <c r="N222" s="3">
        <v>30470</v>
      </c>
      <c r="O222" s="3">
        <v>23604</v>
      </c>
      <c r="P222" s="3">
        <v>18590</v>
      </c>
      <c r="Q222" s="3">
        <v>21694</v>
      </c>
      <c r="R222" s="3">
        <v>21390</v>
      </c>
      <c r="S222" s="12">
        <f t="shared" si="3"/>
        <v>287419</v>
      </c>
    </row>
    <row r="223" spans="1:19" ht="12.75">
      <c r="A223" s="2" t="s">
        <v>46</v>
      </c>
      <c r="B223" s="11" t="s">
        <v>4</v>
      </c>
      <c r="C223" s="4">
        <v>1</v>
      </c>
      <c r="D223" s="5">
        <v>100</v>
      </c>
      <c r="E223" s="2" t="s">
        <v>38</v>
      </c>
      <c r="F223" s="2" t="s">
        <v>15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12">
        <f t="shared" si="3"/>
        <v>0</v>
      </c>
    </row>
    <row r="224" spans="1:19" ht="12.75">
      <c r="A224" s="2" t="s">
        <v>46</v>
      </c>
      <c r="B224" s="2" t="s">
        <v>4</v>
      </c>
      <c r="C224" s="4">
        <v>1</v>
      </c>
      <c r="D224" s="5">
        <v>100</v>
      </c>
      <c r="E224" s="2" t="s">
        <v>42</v>
      </c>
      <c r="F224" s="2" t="s">
        <v>15</v>
      </c>
      <c r="G224" s="3">
        <v>0</v>
      </c>
      <c r="H224" s="3">
        <v>270</v>
      </c>
      <c r="I224" s="3">
        <v>0</v>
      </c>
      <c r="J224" s="3">
        <v>0</v>
      </c>
      <c r="K224" s="3">
        <v>0</v>
      </c>
      <c r="L224" s="3">
        <v>90</v>
      </c>
      <c r="M224" s="3">
        <v>180</v>
      </c>
      <c r="N224" s="3">
        <v>0</v>
      </c>
      <c r="O224" s="3">
        <v>270</v>
      </c>
      <c r="P224" s="3">
        <v>0</v>
      </c>
      <c r="Q224" s="3">
        <v>0</v>
      </c>
      <c r="R224" s="3">
        <v>450</v>
      </c>
      <c r="S224" s="12">
        <f t="shared" si="3"/>
        <v>1260</v>
      </c>
    </row>
    <row r="225" spans="1:19" ht="12.75">
      <c r="A225" s="2" t="s">
        <v>71</v>
      </c>
      <c r="B225" s="2" t="s">
        <v>4</v>
      </c>
      <c r="C225" s="4">
        <v>1</v>
      </c>
      <c r="D225" s="5">
        <v>100</v>
      </c>
      <c r="E225" s="2" t="s">
        <v>24</v>
      </c>
      <c r="F225" s="2" t="s">
        <v>72</v>
      </c>
      <c r="G225" s="3">
        <v>270</v>
      </c>
      <c r="H225" s="3">
        <v>230</v>
      </c>
      <c r="I225" s="3">
        <v>498</v>
      </c>
      <c r="J225" s="3">
        <v>231</v>
      </c>
      <c r="K225" s="3">
        <v>453</v>
      </c>
      <c r="L225" s="3">
        <v>60</v>
      </c>
      <c r="M225" s="3">
        <v>420</v>
      </c>
      <c r="N225" s="3">
        <v>278</v>
      </c>
      <c r="O225" s="3">
        <v>574</v>
      </c>
      <c r="P225" s="3">
        <v>354</v>
      </c>
      <c r="Q225" s="3">
        <v>270</v>
      </c>
      <c r="R225" s="3">
        <v>706</v>
      </c>
      <c r="S225" s="12">
        <f t="shared" si="3"/>
        <v>4344</v>
      </c>
    </row>
    <row r="226" spans="1:19" ht="12.75">
      <c r="A226" s="2" t="s">
        <v>71</v>
      </c>
      <c r="B226" s="2" t="s">
        <v>4</v>
      </c>
      <c r="C226" s="4">
        <v>1</v>
      </c>
      <c r="D226" s="5">
        <v>60</v>
      </c>
      <c r="E226" s="2" t="s">
        <v>27</v>
      </c>
      <c r="F226" s="2" t="s">
        <v>72</v>
      </c>
      <c r="G226" s="3">
        <v>4350</v>
      </c>
      <c r="H226" s="3">
        <v>2700</v>
      </c>
      <c r="I226" s="3">
        <v>3789</v>
      </c>
      <c r="J226" s="3">
        <v>3640</v>
      </c>
      <c r="K226" s="3">
        <v>2760</v>
      </c>
      <c r="L226" s="3">
        <v>2925</v>
      </c>
      <c r="M226" s="3">
        <v>3930</v>
      </c>
      <c r="N226" s="3">
        <v>4180</v>
      </c>
      <c r="O226" s="3">
        <v>3650</v>
      </c>
      <c r="P226" s="3">
        <v>4780</v>
      </c>
      <c r="Q226" s="3">
        <v>4616</v>
      </c>
      <c r="R226" s="3">
        <v>4303</v>
      </c>
      <c r="S226" s="12">
        <f t="shared" si="3"/>
        <v>45623</v>
      </c>
    </row>
    <row r="227" spans="1:19" ht="12.75">
      <c r="A227" s="2" t="s">
        <v>71</v>
      </c>
      <c r="B227" s="2" t="s">
        <v>4</v>
      </c>
      <c r="C227" s="4">
        <v>1</v>
      </c>
      <c r="D227" s="5">
        <v>100</v>
      </c>
      <c r="E227" s="2" t="s">
        <v>27</v>
      </c>
      <c r="F227" s="2" t="s">
        <v>72</v>
      </c>
      <c r="G227" s="3">
        <v>44283</v>
      </c>
      <c r="H227" s="3">
        <v>37360</v>
      </c>
      <c r="I227" s="3">
        <v>47640</v>
      </c>
      <c r="J227" s="3">
        <v>43079</v>
      </c>
      <c r="K227" s="3">
        <v>42284</v>
      </c>
      <c r="L227" s="3">
        <v>42902</v>
      </c>
      <c r="M227" s="3">
        <v>39656</v>
      </c>
      <c r="N227" s="3">
        <v>51020</v>
      </c>
      <c r="O227" s="3">
        <v>45700</v>
      </c>
      <c r="P227" s="3">
        <v>48093</v>
      </c>
      <c r="Q227" s="3">
        <v>52810</v>
      </c>
      <c r="R227" s="3">
        <v>50826</v>
      </c>
      <c r="S227" s="12">
        <f t="shared" si="3"/>
        <v>545653</v>
      </c>
    </row>
    <row r="228" spans="1:19" ht="12.75">
      <c r="A228" s="2" t="s">
        <v>71</v>
      </c>
      <c r="B228" s="2" t="s">
        <v>4</v>
      </c>
      <c r="C228" s="4">
        <v>1</v>
      </c>
      <c r="D228" s="5">
        <v>1000</v>
      </c>
      <c r="E228" s="2" t="s">
        <v>27</v>
      </c>
      <c r="F228" s="2" t="s">
        <v>72</v>
      </c>
      <c r="G228" s="3">
        <v>10754</v>
      </c>
      <c r="H228" s="3">
        <v>9948</v>
      </c>
      <c r="I228" s="3">
        <v>10188</v>
      </c>
      <c r="J228" s="3">
        <v>8906</v>
      </c>
      <c r="K228" s="3">
        <v>7942</v>
      </c>
      <c r="L228" s="3">
        <v>8920</v>
      </c>
      <c r="M228" s="3">
        <v>5990</v>
      </c>
      <c r="N228" s="3">
        <v>3410</v>
      </c>
      <c r="O228" s="3">
        <v>4740</v>
      </c>
      <c r="P228" s="3">
        <v>4160</v>
      </c>
      <c r="Q228" s="3">
        <v>4199</v>
      </c>
      <c r="R228" s="3">
        <v>4720</v>
      </c>
      <c r="S228" s="12">
        <f t="shared" si="3"/>
        <v>83877</v>
      </c>
    </row>
    <row r="229" spans="1:19" ht="12.75">
      <c r="A229" s="2" t="s">
        <v>71</v>
      </c>
      <c r="B229" s="2" t="s">
        <v>4</v>
      </c>
      <c r="C229" s="4">
        <v>1</v>
      </c>
      <c r="D229" s="5">
        <v>60</v>
      </c>
      <c r="E229" s="2" t="s">
        <v>30</v>
      </c>
      <c r="F229" s="2" t="s">
        <v>72</v>
      </c>
      <c r="G229" s="3">
        <v>14152</v>
      </c>
      <c r="H229" s="3">
        <v>8705</v>
      </c>
      <c r="I229" s="3">
        <v>14078</v>
      </c>
      <c r="J229" s="3">
        <v>14859</v>
      </c>
      <c r="K229" s="3">
        <v>11025</v>
      </c>
      <c r="L229" s="3">
        <v>11323</v>
      </c>
      <c r="M229" s="3">
        <v>11249</v>
      </c>
      <c r="N229" s="3">
        <v>14388</v>
      </c>
      <c r="O229" s="3">
        <v>11710</v>
      </c>
      <c r="P229" s="3">
        <v>13168</v>
      </c>
      <c r="Q229" s="3">
        <v>13814</v>
      </c>
      <c r="R229" s="3">
        <v>13400</v>
      </c>
      <c r="S229" s="12">
        <f t="shared" si="3"/>
        <v>151871</v>
      </c>
    </row>
    <row r="230" spans="1:19" ht="12.75">
      <c r="A230" s="2" t="s">
        <v>71</v>
      </c>
      <c r="B230" s="2" t="s">
        <v>4</v>
      </c>
      <c r="C230" s="4">
        <v>1</v>
      </c>
      <c r="D230" s="5">
        <v>100</v>
      </c>
      <c r="E230" s="2" t="s">
        <v>30</v>
      </c>
      <c r="F230" s="2" t="s">
        <v>72</v>
      </c>
      <c r="G230" s="3">
        <v>184157</v>
      </c>
      <c r="H230" s="3">
        <v>171608</v>
      </c>
      <c r="I230" s="3">
        <v>186555</v>
      </c>
      <c r="J230" s="3">
        <v>196835</v>
      </c>
      <c r="K230" s="3">
        <v>193181</v>
      </c>
      <c r="L230" s="3">
        <v>179858</v>
      </c>
      <c r="M230" s="3">
        <v>178810</v>
      </c>
      <c r="N230" s="3">
        <v>193229</v>
      </c>
      <c r="O230" s="3">
        <v>187394</v>
      </c>
      <c r="P230" s="3">
        <v>194851</v>
      </c>
      <c r="Q230" s="3">
        <v>188471</v>
      </c>
      <c r="R230" s="3">
        <v>196860</v>
      </c>
      <c r="S230" s="12">
        <f t="shared" si="3"/>
        <v>2251809</v>
      </c>
    </row>
    <row r="231" spans="1:19" ht="12.75">
      <c r="A231" s="2" t="s">
        <v>71</v>
      </c>
      <c r="B231" s="2" t="s">
        <v>4</v>
      </c>
      <c r="C231" s="4">
        <v>1</v>
      </c>
      <c r="D231" s="5">
        <v>500</v>
      </c>
      <c r="E231" s="2" t="s">
        <v>30</v>
      </c>
      <c r="F231" s="2" t="s">
        <v>72</v>
      </c>
      <c r="G231" s="3">
        <v>7415</v>
      </c>
      <c r="H231" s="3">
        <v>5040</v>
      </c>
      <c r="I231" s="3">
        <v>6174</v>
      </c>
      <c r="J231" s="3">
        <v>5676</v>
      </c>
      <c r="K231" s="3">
        <v>7099</v>
      </c>
      <c r="L231" s="3">
        <v>5972</v>
      </c>
      <c r="M231" s="3">
        <v>7411</v>
      </c>
      <c r="N231" s="3">
        <v>8192</v>
      </c>
      <c r="O231" s="3">
        <v>7758</v>
      </c>
      <c r="P231" s="3">
        <v>6916</v>
      </c>
      <c r="Q231" s="3">
        <v>8166</v>
      </c>
      <c r="R231" s="3">
        <v>8215</v>
      </c>
      <c r="S231" s="12">
        <f t="shared" si="3"/>
        <v>84034</v>
      </c>
    </row>
    <row r="232" spans="1:19" ht="12.75">
      <c r="A232" s="2" t="s">
        <v>71</v>
      </c>
      <c r="B232" s="2" t="s">
        <v>4</v>
      </c>
      <c r="C232" s="4">
        <v>1</v>
      </c>
      <c r="D232" s="5">
        <v>1000</v>
      </c>
      <c r="E232" s="2" t="s">
        <v>30</v>
      </c>
      <c r="F232" s="2" t="s">
        <v>72</v>
      </c>
      <c r="G232" s="3">
        <v>62352</v>
      </c>
      <c r="H232" s="3">
        <v>63019</v>
      </c>
      <c r="I232" s="3">
        <v>66259</v>
      </c>
      <c r="J232" s="3">
        <v>60607</v>
      </c>
      <c r="K232" s="3">
        <v>53873</v>
      </c>
      <c r="L232" s="3">
        <v>61372</v>
      </c>
      <c r="M232" s="3">
        <v>60742</v>
      </c>
      <c r="N232" s="3">
        <v>71661</v>
      </c>
      <c r="O232" s="3">
        <v>68166</v>
      </c>
      <c r="P232" s="3">
        <v>67711</v>
      </c>
      <c r="Q232" s="3">
        <v>65459</v>
      </c>
      <c r="R232" s="3">
        <v>65524</v>
      </c>
      <c r="S232" s="12">
        <f t="shared" si="3"/>
        <v>766745</v>
      </c>
    </row>
    <row r="233" spans="1:19" ht="12.75">
      <c r="A233" s="2" t="s">
        <v>98</v>
      </c>
      <c r="B233" s="2" t="s">
        <v>4</v>
      </c>
      <c r="C233" s="4">
        <v>1</v>
      </c>
      <c r="D233" s="5">
        <v>60</v>
      </c>
      <c r="E233" s="2" t="s">
        <v>99</v>
      </c>
      <c r="F233" s="2" t="s">
        <v>72</v>
      </c>
      <c r="G233" s="3">
        <v>15240</v>
      </c>
      <c r="H233" s="3">
        <v>11655</v>
      </c>
      <c r="I233" s="3">
        <v>12719</v>
      </c>
      <c r="J233" s="3">
        <v>10948</v>
      </c>
      <c r="K233" s="3">
        <v>14550</v>
      </c>
      <c r="L233" s="3">
        <v>14599</v>
      </c>
      <c r="M233" s="3">
        <v>12109</v>
      </c>
      <c r="N233" s="3">
        <v>11359</v>
      </c>
      <c r="O233" s="3">
        <v>11699</v>
      </c>
      <c r="P233" s="3">
        <v>10907</v>
      </c>
      <c r="Q233" s="3">
        <v>10441</v>
      </c>
      <c r="R233" s="3">
        <v>11872</v>
      </c>
      <c r="S233" s="12">
        <f t="shared" si="3"/>
        <v>148098</v>
      </c>
    </row>
    <row r="234" spans="1:19" ht="12.75">
      <c r="A234" s="2" t="s">
        <v>98</v>
      </c>
      <c r="B234" s="2" t="s">
        <v>4</v>
      </c>
      <c r="C234" s="4">
        <v>1</v>
      </c>
      <c r="D234" s="5">
        <v>90</v>
      </c>
      <c r="E234" s="2" t="s">
        <v>99</v>
      </c>
      <c r="F234" s="2" t="s">
        <v>72</v>
      </c>
      <c r="G234" s="3">
        <v>180</v>
      </c>
      <c r="H234" s="3">
        <v>390</v>
      </c>
      <c r="I234" s="3">
        <v>275</v>
      </c>
      <c r="J234" s="3">
        <v>510</v>
      </c>
      <c r="K234" s="3">
        <v>540</v>
      </c>
      <c r="L234" s="3">
        <v>195</v>
      </c>
      <c r="M234" s="3">
        <v>300</v>
      </c>
      <c r="N234" s="3">
        <v>700</v>
      </c>
      <c r="O234" s="3">
        <v>570</v>
      </c>
      <c r="P234" s="3">
        <v>300</v>
      </c>
      <c r="Q234" s="3">
        <v>120</v>
      </c>
      <c r="R234" s="3">
        <v>200</v>
      </c>
      <c r="S234" s="12">
        <f t="shared" si="3"/>
        <v>4280</v>
      </c>
    </row>
    <row r="235" spans="1:19" ht="12.75">
      <c r="A235" s="2" t="s">
        <v>98</v>
      </c>
      <c r="B235" s="2" t="s">
        <v>4</v>
      </c>
      <c r="C235" s="4">
        <v>1</v>
      </c>
      <c r="D235" s="5">
        <v>100</v>
      </c>
      <c r="E235" s="2" t="s">
        <v>99</v>
      </c>
      <c r="F235" s="2" t="s">
        <v>72</v>
      </c>
      <c r="G235" s="3">
        <v>0</v>
      </c>
      <c r="H235" s="3">
        <v>180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12">
        <f t="shared" si="3"/>
        <v>180</v>
      </c>
    </row>
    <row r="236" spans="1:19" ht="12.75">
      <c r="A236" s="2" t="s">
        <v>98</v>
      </c>
      <c r="B236" s="2" t="s">
        <v>4</v>
      </c>
      <c r="C236" s="4">
        <v>1</v>
      </c>
      <c r="D236" s="5">
        <v>60</v>
      </c>
      <c r="E236" s="2" t="s">
        <v>120</v>
      </c>
      <c r="F236" s="2" t="s">
        <v>72</v>
      </c>
      <c r="G236" s="3">
        <v>26520</v>
      </c>
      <c r="H236" s="3">
        <v>18477</v>
      </c>
      <c r="I236" s="3">
        <v>21641</v>
      </c>
      <c r="J236" s="3">
        <v>21503</v>
      </c>
      <c r="K236" s="3">
        <v>17501</v>
      </c>
      <c r="L236" s="3">
        <v>19329</v>
      </c>
      <c r="M236" s="3">
        <v>21640</v>
      </c>
      <c r="N236" s="3">
        <v>20304</v>
      </c>
      <c r="O236" s="3">
        <v>20024</v>
      </c>
      <c r="P236" s="3">
        <v>19659</v>
      </c>
      <c r="Q236" s="3">
        <v>20565</v>
      </c>
      <c r="R236" s="3">
        <v>20281</v>
      </c>
      <c r="S236" s="12">
        <f t="shared" si="3"/>
        <v>247444</v>
      </c>
    </row>
    <row r="237" spans="1:19" ht="12.75">
      <c r="A237" s="2" t="s">
        <v>98</v>
      </c>
      <c r="B237" s="2" t="s">
        <v>4</v>
      </c>
      <c r="C237" s="4">
        <v>1</v>
      </c>
      <c r="D237" s="5">
        <v>100</v>
      </c>
      <c r="E237" s="2" t="s">
        <v>120</v>
      </c>
      <c r="F237" s="2" t="s">
        <v>72</v>
      </c>
      <c r="G237" s="3">
        <v>0</v>
      </c>
      <c r="H237" s="3">
        <v>270</v>
      </c>
      <c r="I237" s="3">
        <v>0</v>
      </c>
      <c r="J237" s="3">
        <v>0</v>
      </c>
      <c r="K237" s="3">
        <v>270</v>
      </c>
      <c r="L237" s="3">
        <v>0</v>
      </c>
      <c r="M237" s="3">
        <v>0</v>
      </c>
      <c r="N237" s="3">
        <v>270</v>
      </c>
      <c r="O237" s="3">
        <v>120</v>
      </c>
      <c r="P237" s="3">
        <v>60</v>
      </c>
      <c r="Q237" s="3">
        <v>330</v>
      </c>
      <c r="R237" s="3">
        <v>0</v>
      </c>
      <c r="S237" s="12">
        <f t="shared" si="3"/>
        <v>1320</v>
      </c>
    </row>
    <row r="238" spans="1:19" ht="12.75">
      <c r="A238" s="2" t="s">
        <v>53</v>
      </c>
      <c r="B238" s="2" t="s">
        <v>4</v>
      </c>
      <c r="C238" s="4">
        <v>1</v>
      </c>
      <c r="D238" s="5">
        <v>100</v>
      </c>
      <c r="E238" s="2" t="s">
        <v>57</v>
      </c>
      <c r="F238" s="2" t="s">
        <v>72</v>
      </c>
      <c r="G238" s="3">
        <v>0</v>
      </c>
      <c r="H238" s="3">
        <v>0</v>
      </c>
      <c r="I238" s="3">
        <v>30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12">
        <f t="shared" si="3"/>
        <v>30</v>
      </c>
    </row>
    <row r="239" spans="1:19" ht="12.75">
      <c r="A239" s="2" t="s">
        <v>53</v>
      </c>
      <c r="B239" s="11" t="s">
        <v>4</v>
      </c>
      <c r="C239" s="4">
        <v>1</v>
      </c>
      <c r="D239" s="5">
        <v>500</v>
      </c>
      <c r="E239" s="2" t="s">
        <v>57</v>
      </c>
      <c r="F239" s="2" t="s">
        <v>72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12">
        <f t="shared" si="3"/>
        <v>0</v>
      </c>
    </row>
    <row r="240" spans="1:19" ht="12.75">
      <c r="A240" s="2" t="s">
        <v>53</v>
      </c>
      <c r="B240" s="2" t="s">
        <v>4</v>
      </c>
      <c r="C240" s="4">
        <v>1</v>
      </c>
      <c r="D240" s="5">
        <v>100</v>
      </c>
      <c r="E240" s="2" t="s">
        <v>17</v>
      </c>
      <c r="F240" s="2" t="s">
        <v>72</v>
      </c>
      <c r="G240" s="3">
        <v>200</v>
      </c>
      <c r="H240" s="3">
        <v>404</v>
      </c>
      <c r="I240" s="3">
        <v>170</v>
      </c>
      <c r="J240" s="3">
        <v>314</v>
      </c>
      <c r="K240" s="3">
        <v>108</v>
      </c>
      <c r="L240" s="3">
        <v>375</v>
      </c>
      <c r="M240" s="3">
        <v>746</v>
      </c>
      <c r="N240" s="3">
        <v>210</v>
      </c>
      <c r="O240" s="3">
        <v>460</v>
      </c>
      <c r="P240" s="3">
        <v>390</v>
      </c>
      <c r="Q240" s="3">
        <v>420</v>
      </c>
      <c r="R240" s="3">
        <v>140</v>
      </c>
      <c r="S240" s="12">
        <f t="shared" si="3"/>
        <v>3937</v>
      </c>
    </row>
    <row r="241" spans="1:19" ht="12.75">
      <c r="A241" s="2" t="s">
        <v>53</v>
      </c>
      <c r="B241" s="11" t="s">
        <v>4</v>
      </c>
      <c r="C241" s="4">
        <v>1</v>
      </c>
      <c r="D241" s="5">
        <v>500</v>
      </c>
      <c r="E241" s="2" t="s">
        <v>17</v>
      </c>
      <c r="F241" s="2" t="s">
        <v>72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12">
        <f t="shared" si="3"/>
        <v>0</v>
      </c>
    </row>
    <row r="242" spans="1:19" ht="12.75">
      <c r="A242" s="2" t="s">
        <v>48</v>
      </c>
      <c r="B242" s="2" t="s">
        <v>4</v>
      </c>
      <c r="C242" s="4">
        <v>1</v>
      </c>
      <c r="D242" s="5">
        <v>100</v>
      </c>
      <c r="E242" s="2" t="s">
        <v>56</v>
      </c>
      <c r="F242" s="2" t="s">
        <v>96</v>
      </c>
      <c r="G242" s="3">
        <v>60</v>
      </c>
      <c r="H242" s="3">
        <v>0</v>
      </c>
      <c r="I242" s="3">
        <v>0</v>
      </c>
      <c r="J242" s="3">
        <v>0</v>
      </c>
      <c r="K242" s="3">
        <v>0</v>
      </c>
      <c r="L242" s="3">
        <v>40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12">
        <f t="shared" si="3"/>
        <v>100</v>
      </c>
    </row>
    <row r="243" spans="1:19" ht="12.75">
      <c r="A243" s="2" t="s">
        <v>48</v>
      </c>
      <c r="B243" s="2" t="s">
        <v>4</v>
      </c>
      <c r="C243" s="4">
        <v>1</v>
      </c>
      <c r="D243" s="5">
        <v>75</v>
      </c>
      <c r="E243" s="2" t="s">
        <v>14</v>
      </c>
      <c r="F243" s="2" t="s">
        <v>96</v>
      </c>
      <c r="G243" s="3">
        <v>60</v>
      </c>
      <c r="H243" s="3">
        <v>0</v>
      </c>
      <c r="I243" s="3">
        <v>74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12">
        <f t="shared" si="3"/>
        <v>134</v>
      </c>
    </row>
    <row r="244" spans="1:19" ht="12.75">
      <c r="A244" s="2" t="s">
        <v>48</v>
      </c>
      <c r="B244" s="11" t="s">
        <v>4</v>
      </c>
      <c r="C244" s="4">
        <v>1</v>
      </c>
      <c r="D244" s="5">
        <v>20</v>
      </c>
      <c r="E244" s="2" t="s">
        <v>152</v>
      </c>
      <c r="F244" s="2" t="s">
        <v>153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12">
        <f t="shared" si="3"/>
        <v>0</v>
      </c>
    </row>
    <row r="245" spans="1:19" ht="12.75">
      <c r="A245" s="2" t="s">
        <v>48</v>
      </c>
      <c r="B245" s="2" t="s">
        <v>4</v>
      </c>
      <c r="C245" s="4">
        <v>1</v>
      </c>
      <c r="D245" s="5">
        <v>100</v>
      </c>
      <c r="E245" s="2" t="s">
        <v>57</v>
      </c>
      <c r="F245" s="2" t="s">
        <v>123</v>
      </c>
      <c r="G245" s="3">
        <v>150</v>
      </c>
      <c r="H245" s="3">
        <v>180</v>
      </c>
      <c r="I245" s="3">
        <v>283</v>
      </c>
      <c r="J245" s="3">
        <v>300</v>
      </c>
      <c r="K245" s="3">
        <v>90</v>
      </c>
      <c r="L245" s="3">
        <v>270</v>
      </c>
      <c r="M245" s="3">
        <v>60</v>
      </c>
      <c r="N245" s="3">
        <v>210</v>
      </c>
      <c r="O245" s="3">
        <v>60</v>
      </c>
      <c r="P245" s="3">
        <v>60</v>
      </c>
      <c r="Q245" s="3">
        <v>74</v>
      </c>
      <c r="R245" s="3">
        <v>60</v>
      </c>
      <c r="S245" s="12">
        <f t="shared" si="3"/>
        <v>1797</v>
      </c>
    </row>
    <row r="246" spans="1:19" ht="12.75">
      <c r="A246" s="2" t="s">
        <v>48</v>
      </c>
      <c r="B246" s="2" t="s">
        <v>4</v>
      </c>
      <c r="C246" s="4">
        <v>1</v>
      </c>
      <c r="D246" s="5">
        <v>75</v>
      </c>
      <c r="E246" s="2" t="s">
        <v>17</v>
      </c>
      <c r="F246" s="2" t="s">
        <v>123</v>
      </c>
      <c r="G246" s="3">
        <v>1541</v>
      </c>
      <c r="H246" s="3">
        <v>688</v>
      </c>
      <c r="I246" s="3">
        <v>1514</v>
      </c>
      <c r="J246" s="3">
        <v>1348</v>
      </c>
      <c r="K246" s="3">
        <v>1084</v>
      </c>
      <c r="L246" s="3">
        <v>1669</v>
      </c>
      <c r="M246" s="3">
        <v>965</v>
      </c>
      <c r="N246" s="3">
        <v>1663</v>
      </c>
      <c r="O246" s="3">
        <v>848</v>
      </c>
      <c r="P246" s="3">
        <v>1326</v>
      </c>
      <c r="Q246" s="3">
        <v>618</v>
      </c>
      <c r="R246" s="3">
        <v>680</v>
      </c>
      <c r="S246" s="12">
        <f t="shared" si="3"/>
        <v>13944</v>
      </c>
    </row>
    <row r="247" spans="1:19" ht="12.75">
      <c r="A247" s="2" t="s">
        <v>48</v>
      </c>
      <c r="B247" s="2" t="s">
        <v>4</v>
      </c>
      <c r="C247" s="4">
        <v>1</v>
      </c>
      <c r="D247" s="5">
        <v>30</v>
      </c>
      <c r="E247" s="2" t="s">
        <v>19</v>
      </c>
      <c r="F247" s="2" t="s">
        <v>123</v>
      </c>
      <c r="G247" s="3">
        <v>180</v>
      </c>
      <c r="H247" s="3">
        <v>0</v>
      </c>
      <c r="I247" s="3">
        <v>30</v>
      </c>
      <c r="J247" s="3">
        <v>360</v>
      </c>
      <c r="K247" s="3">
        <v>0</v>
      </c>
      <c r="L247" s="3">
        <v>210</v>
      </c>
      <c r="M247" s="3">
        <v>90</v>
      </c>
      <c r="N247" s="3">
        <v>210</v>
      </c>
      <c r="O247" s="3">
        <v>30</v>
      </c>
      <c r="P247" s="3">
        <v>120</v>
      </c>
      <c r="Q247" s="3">
        <v>30</v>
      </c>
      <c r="R247" s="3">
        <v>210</v>
      </c>
      <c r="S247" s="12">
        <f t="shared" si="3"/>
        <v>1470</v>
      </c>
    </row>
    <row r="248" spans="6:19" ht="15">
      <c r="F248" s="14" t="s">
        <v>333</v>
      </c>
      <c r="G248" s="15">
        <f>SUM(G6:G247)</f>
        <v>16278739</v>
      </c>
      <c r="H248" s="15">
        <f>SUM(H6:H247)</f>
        <v>14610100</v>
      </c>
      <c r="I248" s="15">
        <f>SUM(I6:I247)</f>
        <v>16543500</v>
      </c>
      <c r="J248" s="15">
        <f>SUM(J6:J247)</f>
        <v>16276137.95</v>
      </c>
      <c r="K248" s="15">
        <f>SUM(K6:K247)</f>
        <v>16278291</v>
      </c>
      <c r="L248" s="15">
        <f>SUM(L6:L247)</f>
        <v>16100568</v>
      </c>
      <c r="M248" s="15">
        <f>SUM(M6:M247)</f>
        <v>15296173</v>
      </c>
      <c r="N248" s="15">
        <f>SUM(N6:N247)</f>
        <v>17569697.4</v>
      </c>
      <c r="O248" s="15">
        <f>SUM(O6:O247)</f>
        <v>16895945</v>
      </c>
      <c r="P248" s="15">
        <f>SUM(P6:P247)</f>
        <v>17802665.7</v>
      </c>
      <c r="Q248" s="15">
        <f>SUM(Q6:Q247)</f>
        <v>16867278.8</v>
      </c>
      <c r="R248" s="15">
        <f>SUM(R6:R247)</f>
        <v>17143886.8</v>
      </c>
      <c r="S248" s="16">
        <f>SUM(S6:S247)</f>
        <v>197662982.65</v>
      </c>
    </row>
    <row r="249" spans="1:1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25.5">
      <c r="A250" s="9" t="s">
        <v>314</v>
      </c>
      <c r="B250" s="9" t="s">
        <v>315</v>
      </c>
      <c r="C250" s="9" t="s">
        <v>316</v>
      </c>
      <c r="D250" s="9" t="s">
        <v>317</v>
      </c>
      <c r="E250" s="9" t="s">
        <v>318</v>
      </c>
      <c r="F250" s="9" t="s">
        <v>319</v>
      </c>
      <c r="G250" s="10" t="s">
        <v>320</v>
      </c>
      <c r="H250" s="10" t="s">
        <v>321</v>
      </c>
      <c r="I250" s="10" t="s">
        <v>322</v>
      </c>
      <c r="J250" s="10" t="s">
        <v>323</v>
      </c>
      <c r="K250" s="10" t="s">
        <v>324</v>
      </c>
      <c r="L250" s="10" t="s">
        <v>325</v>
      </c>
      <c r="M250" s="10" t="s">
        <v>326</v>
      </c>
      <c r="N250" s="10" t="s">
        <v>327</v>
      </c>
      <c r="O250" s="10" t="s">
        <v>328</v>
      </c>
      <c r="P250" s="10" t="s">
        <v>329</v>
      </c>
      <c r="Q250" s="10" t="s">
        <v>330</v>
      </c>
      <c r="R250" s="10" t="s">
        <v>332</v>
      </c>
      <c r="S250" s="7" t="s">
        <v>331</v>
      </c>
    </row>
    <row r="251" spans="1:19" ht="12.75">
      <c r="A251" s="2" t="s">
        <v>128</v>
      </c>
      <c r="B251" s="2" t="s">
        <v>146</v>
      </c>
      <c r="C251" s="4">
        <v>1</v>
      </c>
      <c r="D251" s="5">
        <v>30</v>
      </c>
      <c r="E251" s="2" t="s">
        <v>129</v>
      </c>
      <c r="F251" s="2" t="s">
        <v>130</v>
      </c>
      <c r="G251" s="3">
        <v>175206</v>
      </c>
      <c r="H251" s="3">
        <v>162572</v>
      </c>
      <c r="I251" s="3">
        <v>184125</v>
      </c>
      <c r="J251" s="3">
        <v>174733</v>
      </c>
      <c r="K251" s="3">
        <v>161433</v>
      </c>
      <c r="L251" s="3">
        <v>150765</v>
      </c>
      <c r="M251" s="3">
        <v>155227</v>
      </c>
      <c r="N251" s="3">
        <v>145226</v>
      </c>
      <c r="O251" s="3">
        <v>145267</v>
      </c>
      <c r="P251" s="3">
        <v>163625</v>
      </c>
      <c r="Q251" s="3">
        <v>151425</v>
      </c>
      <c r="R251" s="3">
        <v>144940</v>
      </c>
      <c r="S251" s="12">
        <f>SUM(G251:R251)</f>
        <v>1914544</v>
      </c>
    </row>
    <row r="252" spans="1:19" ht="12.75">
      <c r="A252" s="2" t="s">
        <v>74</v>
      </c>
      <c r="B252" s="2" t="s">
        <v>146</v>
      </c>
      <c r="C252" s="4">
        <v>1</v>
      </c>
      <c r="D252" s="5">
        <v>100</v>
      </c>
      <c r="E252" s="2" t="s">
        <v>38</v>
      </c>
      <c r="F252" s="2" t="s">
        <v>87</v>
      </c>
      <c r="G252" s="3">
        <v>3399</v>
      </c>
      <c r="H252" s="3">
        <v>3879</v>
      </c>
      <c r="I252" s="3">
        <v>3505</v>
      </c>
      <c r="J252" s="3">
        <v>2764</v>
      </c>
      <c r="K252" s="3">
        <v>3267</v>
      </c>
      <c r="L252" s="3">
        <v>3782</v>
      </c>
      <c r="M252" s="3">
        <v>2184</v>
      </c>
      <c r="N252" s="3">
        <v>3658</v>
      </c>
      <c r="O252" s="3">
        <v>3121</v>
      </c>
      <c r="P252" s="3">
        <v>2399</v>
      </c>
      <c r="Q252" s="3">
        <v>3052</v>
      </c>
      <c r="R252" s="3">
        <v>3465</v>
      </c>
      <c r="S252" s="12">
        <f aca="true" t="shared" si="4" ref="S252:S307">SUM(G252:R252)</f>
        <v>38475</v>
      </c>
    </row>
    <row r="253" spans="1:19" ht="12.75">
      <c r="A253" s="2" t="s">
        <v>122</v>
      </c>
      <c r="B253" s="2" t="s">
        <v>146</v>
      </c>
      <c r="C253" s="4">
        <v>1</v>
      </c>
      <c r="D253" s="5">
        <v>100</v>
      </c>
      <c r="E253" s="2" t="s">
        <v>59</v>
      </c>
      <c r="F253" s="2" t="s">
        <v>8</v>
      </c>
      <c r="G253" s="3">
        <v>125007.111</v>
      </c>
      <c r="H253" s="3">
        <v>110555.111</v>
      </c>
      <c r="I253" s="3">
        <v>120556</v>
      </c>
      <c r="J253" s="3">
        <v>117718</v>
      </c>
      <c r="K253" s="3">
        <v>108457</v>
      </c>
      <c r="L253" s="3">
        <v>109131</v>
      </c>
      <c r="M253" s="3">
        <v>107682.666</v>
      </c>
      <c r="N253" s="3">
        <v>106518</v>
      </c>
      <c r="O253" s="3">
        <v>97902</v>
      </c>
      <c r="P253" s="3">
        <v>108083</v>
      </c>
      <c r="Q253" s="3">
        <v>94279</v>
      </c>
      <c r="R253" s="3">
        <v>101052</v>
      </c>
      <c r="S253" s="12">
        <f t="shared" si="4"/>
        <v>1306940.888</v>
      </c>
    </row>
    <row r="254" spans="1:19" ht="12.75">
      <c r="A254" s="2" t="s">
        <v>122</v>
      </c>
      <c r="B254" s="2" t="s">
        <v>146</v>
      </c>
      <c r="C254" s="4">
        <v>1</v>
      </c>
      <c r="D254" s="5">
        <v>500</v>
      </c>
      <c r="E254" s="2" t="s">
        <v>59</v>
      </c>
      <c r="F254" s="2" t="s">
        <v>8</v>
      </c>
      <c r="G254" s="3">
        <v>2866</v>
      </c>
      <c r="H254" s="3">
        <v>3476</v>
      </c>
      <c r="I254" s="3">
        <v>3204</v>
      </c>
      <c r="J254" s="3">
        <v>2378</v>
      </c>
      <c r="K254" s="3">
        <v>3000</v>
      </c>
      <c r="L254" s="3">
        <v>3138</v>
      </c>
      <c r="M254" s="3">
        <v>2501</v>
      </c>
      <c r="N254" s="3">
        <v>1879</v>
      </c>
      <c r="O254" s="3">
        <v>1591</v>
      </c>
      <c r="P254" s="3">
        <v>1728</v>
      </c>
      <c r="Q254" s="3">
        <v>1868</v>
      </c>
      <c r="R254" s="3">
        <v>1616</v>
      </c>
      <c r="S254" s="12">
        <f t="shared" si="4"/>
        <v>29245</v>
      </c>
    </row>
    <row r="255" spans="1:19" ht="12.75">
      <c r="A255" s="2" t="s">
        <v>122</v>
      </c>
      <c r="B255" s="2" t="s">
        <v>146</v>
      </c>
      <c r="C255" s="4">
        <v>1</v>
      </c>
      <c r="D255" s="5">
        <v>100</v>
      </c>
      <c r="E255" s="2" t="s">
        <v>38</v>
      </c>
      <c r="F255" s="2" t="s">
        <v>8</v>
      </c>
      <c r="G255" s="3">
        <v>1063779</v>
      </c>
      <c r="H255" s="3">
        <v>1014004</v>
      </c>
      <c r="I255" s="3">
        <v>1074433</v>
      </c>
      <c r="J255" s="3">
        <v>1029466</v>
      </c>
      <c r="K255" s="3">
        <v>972166</v>
      </c>
      <c r="L255" s="3">
        <v>938197</v>
      </c>
      <c r="M255" s="3">
        <v>949445</v>
      </c>
      <c r="N255" s="3">
        <v>918366</v>
      </c>
      <c r="O255" s="3">
        <v>827348</v>
      </c>
      <c r="P255" s="3">
        <v>866265</v>
      </c>
      <c r="Q255" s="3">
        <v>848078</v>
      </c>
      <c r="R255" s="3">
        <v>871654</v>
      </c>
      <c r="S255" s="12">
        <f t="shared" si="4"/>
        <v>11373201</v>
      </c>
    </row>
    <row r="256" spans="1:19" ht="12.75">
      <c r="A256" s="2" t="s">
        <v>122</v>
      </c>
      <c r="B256" s="2" t="s">
        <v>146</v>
      </c>
      <c r="C256" s="4">
        <v>1</v>
      </c>
      <c r="D256" s="5">
        <v>500</v>
      </c>
      <c r="E256" s="2" t="s">
        <v>38</v>
      </c>
      <c r="F256" s="2" t="s">
        <v>8</v>
      </c>
      <c r="G256" s="3">
        <v>78602</v>
      </c>
      <c r="H256" s="3">
        <v>72471</v>
      </c>
      <c r="I256" s="3">
        <v>76505</v>
      </c>
      <c r="J256" s="3">
        <v>68877</v>
      </c>
      <c r="K256" s="3">
        <v>65686</v>
      </c>
      <c r="L256" s="3">
        <v>65706</v>
      </c>
      <c r="M256" s="3">
        <v>61317</v>
      </c>
      <c r="N256" s="3">
        <v>54469</v>
      </c>
      <c r="O256" s="3">
        <v>50791</v>
      </c>
      <c r="P256" s="3">
        <v>49140</v>
      </c>
      <c r="Q256" s="3">
        <v>47689</v>
      </c>
      <c r="R256" s="3">
        <v>55665</v>
      </c>
      <c r="S256" s="12">
        <f t="shared" si="4"/>
        <v>746918</v>
      </c>
    </row>
    <row r="257" spans="1:19" ht="12.75">
      <c r="A257" s="2" t="s">
        <v>122</v>
      </c>
      <c r="B257" s="2" t="s">
        <v>146</v>
      </c>
      <c r="C257" s="4">
        <v>1</v>
      </c>
      <c r="D257" s="5">
        <v>60</v>
      </c>
      <c r="E257" s="2" t="s">
        <v>39</v>
      </c>
      <c r="F257" s="2" t="s">
        <v>8</v>
      </c>
      <c r="G257" s="3">
        <v>3270</v>
      </c>
      <c r="H257" s="3">
        <v>3694</v>
      </c>
      <c r="I257" s="3">
        <v>3650</v>
      </c>
      <c r="J257" s="3">
        <v>3474</v>
      </c>
      <c r="K257" s="3">
        <v>4208</v>
      </c>
      <c r="L257" s="3">
        <v>2537</v>
      </c>
      <c r="M257" s="3">
        <v>3198</v>
      </c>
      <c r="N257" s="3">
        <v>2421</v>
      </c>
      <c r="O257" s="3">
        <v>3925</v>
      </c>
      <c r="P257" s="3">
        <v>2769</v>
      </c>
      <c r="Q257" s="3">
        <v>2871</v>
      </c>
      <c r="R257" s="3">
        <v>3670</v>
      </c>
      <c r="S257" s="12">
        <f t="shared" si="4"/>
        <v>39687</v>
      </c>
    </row>
    <row r="258" spans="1:19" ht="12.75">
      <c r="A258" s="2" t="s">
        <v>122</v>
      </c>
      <c r="B258" s="2" t="s">
        <v>146</v>
      </c>
      <c r="C258" s="4">
        <v>1</v>
      </c>
      <c r="D258" s="5">
        <v>100</v>
      </c>
      <c r="E258" s="2" t="s">
        <v>39</v>
      </c>
      <c r="F258" s="2" t="s">
        <v>8</v>
      </c>
      <c r="G258" s="3">
        <v>389</v>
      </c>
      <c r="H258" s="3">
        <v>390</v>
      </c>
      <c r="I258" s="3">
        <v>240</v>
      </c>
      <c r="J258" s="3">
        <v>210</v>
      </c>
      <c r="K258" s="3">
        <v>540</v>
      </c>
      <c r="L258" s="3">
        <v>240</v>
      </c>
      <c r="M258" s="3">
        <v>180</v>
      </c>
      <c r="N258" s="3">
        <v>300</v>
      </c>
      <c r="O258" s="3">
        <v>180</v>
      </c>
      <c r="P258" s="3">
        <v>360</v>
      </c>
      <c r="Q258" s="3">
        <v>240</v>
      </c>
      <c r="R258" s="3">
        <v>0</v>
      </c>
      <c r="S258" s="12">
        <f t="shared" si="4"/>
        <v>3269</v>
      </c>
    </row>
    <row r="259" spans="1:19" ht="12.75">
      <c r="A259" s="2" t="s">
        <v>122</v>
      </c>
      <c r="B259" s="2" t="s">
        <v>146</v>
      </c>
      <c r="C259" s="4">
        <v>1</v>
      </c>
      <c r="D259" s="5">
        <v>60</v>
      </c>
      <c r="E259" s="2" t="s">
        <v>27</v>
      </c>
      <c r="F259" s="2" t="s">
        <v>8</v>
      </c>
      <c r="G259" s="3">
        <v>1895</v>
      </c>
      <c r="H259" s="3">
        <v>1580</v>
      </c>
      <c r="I259" s="3">
        <v>2190</v>
      </c>
      <c r="J259" s="3">
        <v>1712</v>
      </c>
      <c r="K259" s="3">
        <v>1185</v>
      </c>
      <c r="L259" s="3">
        <v>1640</v>
      </c>
      <c r="M259" s="3">
        <v>1170</v>
      </c>
      <c r="N259" s="3">
        <v>1550</v>
      </c>
      <c r="O259" s="3">
        <v>1814</v>
      </c>
      <c r="P259" s="3">
        <v>1516</v>
      </c>
      <c r="Q259" s="3">
        <v>1798</v>
      </c>
      <c r="R259" s="3">
        <v>1730</v>
      </c>
      <c r="S259" s="12">
        <f t="shared" si="4"/>
        <v>19780</v>
      </c>
    </row>
    <row r="260" spans="1:19" ht="12.75">
      <c r="A260" s="2" t="s">
        <v>103</v>
      </c>
      <c r="B260" s="2" t="s">
        <v>146</v>
      </c>
      <c r="C260" s="4">
        <v>1</v>
      </c>
      <c r="D260" s="5">
        <v>100</v>
      </c>
      <c r="E260" s="2" t="s">
        <v>24</v>
      </c>
      <c r="F260" s="2" t="s">
        <v>8</v>
      </c>
      <c r="G260" s="3">
        <v>64766</v>
      </c>
      <c r="H260" s="3">
        <v>58050</v>
      </c>
      <c r="I260" s="3">
        <v>63001</v>
      </c>
      <c r="J260" s="3">
        <v>62758</v>
      </c>
      <c r="K260" s="3">
        <v>58926</v>
      </c>
      <c r="L260" s="3">
        <v>58866</v>
      </c>
      <c r="M260" s="3">
        <v>57166</v>
      </c>
      <c r="N260" s="3">
        <v>43448</v>
      </c>
      <c r="O260" s="3">
        <v>42846</v>
      </c>
      <c r="P260" s="3">
        <v>42198</v>
      </c>
      <c r="Q260" s="3">
        <v>37190</v>
      </c>
      <c r="R260" s="3">
        <v>41662</v>
      </c>
      <c r="S260" s="12">
        <f t="shared" si="4"/>
        <v>630877</v>
      </c>
    </row>
    <row r="261" spans="1:19" ht="12.75">
      <c r="A261" s="2" t="s">
        <v>80</v>
      </c>
      <c r="B261" s="17" t="s">
        <v>146</v>
      </c>
      <c r="C261" s="4">
        <v>1</v>
      </c>
      <c r="D261" s="5">
        <v>30</v>
      </c>
      <c r="E261" s="2" t="s">
        <v>38</v>
      </c>
      <c r="F261" s="2" t="s">
        <v>8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12">
        <f t="shared" si="4"/>
        <v>0</v>
      </c>
    </row>
    <row r="262" spans="1:19" ht="12.75">
      <c r="A262" s="2" t="s">
        <v>80</v>
      </c>
      <c r="B262" s="2" t="s">
        <v>146</v>
      </c>
      <c r="C262" s="4">
        <v>1</v>
      </c>
      <c r="D262" s="5">
        <v>100</v>
      </c>
      <c r="E262" s="2" t="s">
        <v>38</v>
      </c>
      <c r="F262" s="2" t="s">
        <v>8</v>
      </c>
      <c r="G262" s="3">
        <v>6428</v>
      </c>
      <c r="H262" s="3">
        <v>5063</v>
      </c>
      <c r="I262" s="3">
        <v>5283</v>
      </c>
      <c r="J262" s="3">
        <v>5205</v>
      </c>
      <c r="K262" s="3">
        <v>3896</v>
      </c>
      <c r="L262" s="3">
        <v>5500</v>
      </c>
      <c r="M262" s="3">
        <v>5430</v>
      </c>
      <c r="N262" s="3">
        <v>5148</v>
      </c>
      <c r="O262" s="3">
        <v>4730</v>
      </c>
      <c r="P262" s="3">
        <v>4370</v>
      </c>
      <c r="Q262" s="3">
        <v>4924</v>
      </c>
      <c r="R262" s="3">
        <v>5582</v>
      </c>
      <c r="S262" s="12">
        <f t="shared" si="4"/>
        <v>61559</v>
      </c>
    </row>
    <row r="263" spans="1:19" ht="12.75">
      <c r="A263" s="2" t="s">
        <v>80</v>
      </c>
      <c r="B263" s="2" t="s">
        <v>146</v>
      </c>
      <c r="C263" s="4">
        <v>1</v>
      </c>
      <c r="D263" s="5">
        <v>100</v>
      </c>
      <c r="E263" s="2" t="s">
        <v>82</v>
      </c>
      <c r="F263" s="2" t="s">
        <v>8</v>
      </c>
      <c r="G263" s="3">
        <v>16218</v>
      </c>
      <c r="H263" s="3">
        <v>16737</v>
      </c>
      <c r="I263" s="3">
        <v>16551</v>
      </c>
      <c r="J263" s="3">
        <v>16526</v>
      </c>
      <c r="K263" s="3">
        <v>16211</v>
      </c>
      <c r="L263" s="3">
        <v>15729</v>
      </c>
      <c r="M263" s="3">
        <v>15806</v>
      </c>
      <c r="N263" s="3">
        <v>15163</v>
      </c>
      <c r="O263" s="3">
        <v>16374</v>
      </c>
      <c r="P263" s="3">
        <v>14479</v>
      </c>
      <c r="Q263" s="3">
        <v>14349</v>
      </c>
      <c r="R263" s="3">
        <v>16646</v>
      </c>
      <c r="S263" s="12">
        <f t="shared" si="4"/>
        <v>190789</v>
      </c>
    </row>
    <row r="264" spans="1:19" ht="12.75">
      <c r="A264" s="2" t="s">
        <v>149</v>
      </c>
      <c r="B264" s="2" t="s">
        <v>146</v>
      </c>
      <c r="C264" s="4">
        <v>1</v>
      </c>
      <c r="D264" s="5">
        <v>100</v>
      </c>
      <c r="E264" s="2" t="s">
        <v>38</v>
      </c>
      <c r="F264" s="2" t="s">
        <v>8</v>
      </c>
      <c r="G264" s="3">
        <v>1390</v>
      </c>
      <c r="H264" s="3">
        <v>876</v>
      </c>
      <c r="I264" s="3">
        <v>1204</v>
      </c>
      <c r="J264" s="3">
        <v>772</v>
      </c>
      <c r="K264" s="3">
        <v>840</v>
      </c>
      <c r="L264" s="3">
        <v>582</v>
      </c>
      <c r="M264" s="3">
        <v>271</v>
      </c>
      <c r="N264" s="3">
        <v>289</v>
      </c>
      <c r="O264" s="3">
        <v>180</v>
      </c>
      <c r="P264" s="3">
        <v>90</v>
      </c>
      <c r="Q264" s="3">
        <v>0</v>
      </c>
      <c r="R264" s="3">
        <v>0</v>
      </c>
      <c r="S264" s="12">
        <f t="shared" si="4"/>
        <v>6494</v>
      </c>
    </row>
    <row r="265" spans="1:19" ht="12.75">
      <c r="A265" s="2" t="s">
        <v>149</v>
      </c>
      <c r="B265" s="2" t="s">
        <v>146</v>
      </c>
      <c r="C265" s="4">
        <v>1</v>
      </c>
      <c r="D265" s="5">
        <v>90</v>
      </c>
      <c r="E265" s="2" t="s">
        <v>39</v>
      </c>
      <c r="F265" s="2" t="s">
        <v>8</v>
      </c>
      <c r="G265" s="3">
        <v>928</v>
      </c>
      <c r="H265" s="3">
        <v>1198</v>
      </c>
      <c r="I265" s="3">
        <v>705</v>
      </c>
      <c r="J265" s="3">
        <v>1091</v>
      </c>
      <c r="K265" s="3">
        <v>920</v>
      </c>
      <c r="L265" s="3">
        <v>863</v>
      </c>
      <c r="M265" s="3">
        <v>630</v>
      </c>
      <c r="N265" s="3">
        <v>822</v>
      </c>
      <c r="O265" s="3">
        <v>878</v>
      </c>
      <c r="P265" s="3">
        <v>660</v>
      </c>
      <c r="Q265" s="3">
        <v>741</v>
      </c>
      <c r="R265" s="3">
        <v>1295</v>
      </c>
      <c r="S265" s="12">
        <f t="shared" si="4"/>
        <v>10731</v>
      </c>
    </row>
    <row r="266" spans="1:19" ht="12.75">
      <c r="A266" s="2" t="s">
        <v>23</v>
      </c>
      <c r="B266" s="11" t="s">
        <v>146</v>
      </c>
      <c r="C266" s="4">
        <v>1</v>
      </c>
      <c r="D266" s="5">
        <v>15</v>
      </c>
      <c r="E266" s="2" t="s">
        <v>24</v>
      </c>
      <c r="F266" s="2" t="s">
        <v>8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12">
        <f t="shared" si="4"/>
        <v>0</v>
      </c>
    </row>
    <row r="267" spans="1:19" ht="12.75">
      <c r="A267" s="2" t="s">
        <v>23</v>
      </c>
      <c r="B267" s="11" t="s">
        <v>146</v>
      </c>
      <c r="C267" s="4">
        <v>1</v>
      </c>
      <c r="D267" s="5">
        <v>21</v>
      </c>
      <c r="E267" s="2" t="s">
        <v>24</v>
      </c>
      <c r="F267" s="2" t="s">
        <v>8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12">
        <f t="shared" si="4"/>
        <v>0</v>
      </c>
    </row>
    <row r="268" spans="1:19" ht="12.75">
      <c r="A268" s="2" t="s">
        <v>23</v>
      </c>
      <c r="B268" s="11" t="s">
        <v>146</v>
      </c>
      <c r="C268" s="4">
        <v>1</v>
      </c>
      <c r="D268" s="5">
        <v>30</v>
      </c>
      <c r="E268" s="2" t="s">
        <v>24</v>
      </c>
      <c r="F268" s="2" t="s">
        <v>8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12">
        <f t="shared" si="4"/>
        <v>0</v>
      </c>
    </row>
    <row r="269" spans="1:19" ht="12.75">
      <c r="A269" s="2" t="s">
        <v>23</v>
      </c>
      <c r="B269" s="2" t="s">
        <v>146</v>
      </c>
      <c r="C269" s="4">
        <v>1</v>
      </c>
      <c r="D269" s="5">
        <v>100</v>
      </c>
      <c r="E269" s="2" t="s">
        <v>24</v>
      </c>
      <c r="F269" s="2" t="s">
        <v>8</v>
      </c>
      <c r="G269" s="3">
        <v>75668</v>
      </c>
      <c r="H269" s="3">
        <v>74224</v>
      </c>
      <c r="I269" s="3">
        <v>78221</v>
      </c>
      <c r="J269" s="3">
        <v>77287.111</v>
      </c>
      <c r="K269" s="3">
        <v>69772</v>
      </c>
      <c r="L269" s="3">
        <v>70300</v>
      </c>
      <c r="M269" s="3">
        <v>68432</v>
      </c>
      <c r="N269" s="3">
        <v>68732</v>
      </c>
      <c r="O269" s="3">
        <v>59854</v>
      </c>
      <c r="P269" s="3">
        <v>67368</v>
      </c>
      <c r="Q269" s="3">
        <v>60713</v>
      </c>
      <c r="R269" s="3">
        <v>64564</v>
      </c>
      <c r="S269" s="12">
        <f t="shared" si="4"/>
        <v>835135.111</v>
      </c>
    </row>
    <row r="270" spans="1:19" ht="12.75">
      <c r="A270" s="2" t="s">
        <v>23</v>
      </c>
      <c r="B270" s="17" t="s">
        <v>146</v>
      </c>
      <c r="C270" s="4">
        <v>1</v>
      </c>
      <c r="D270" s="5">
        <v>500</v>
      </c>
      <c r="E270" s="2" t="s">
        <v>25</v>
      </c>
      <c r="F270" s="2" t="s">
        <v>8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12">
        <f t="shared" si="4"/>
        <v>0</v>
      </c>
    </row>
    <row r="271" spans="1:19" ht="12.75">
      <c r="A271" s="2" t="s">
        <v>23</v>
      </c>
      <c r="B271" s="2" t="s">
        <v>146</v>
      </c>
      <c r="C271" s="4">
        <v>1</v>
      </c>
      <c r="D271" s="5">
        <v>1000</v>
      </c>
      <c r="E271" s="2" t="s">
        <v>24</v>
      </c>
      <c r="F271" s="2" t="s">
        <v>8</v>
      </c>
      <c r="G271" s="3">
        <v>3687</v>
      </c>
      <c r="H271" s="3">
        <v>3607</v>
      </c>
      <c r="I271" s="3">
        <v>3686</v>
      </c>
      <c r="J271" s="3">
        <v>3039</v>
      </c>
      <c r="K271" s="3">
        <v>3912</v>
      </c>
      <c r="L271" s="3">
        <v>3624</v>
      </c>
      <c r="M271" s="3">
        <v>2993</v>
      </c>
      <c r="N271" s="3">
        <v>3781</v>
      </c>
      <c r="O271" s="3">
        <v>3558</v>
      </c>
      <c r="P271" s="3">
        <v>3086</v>
      </c>
      <c r="Q271" s="3">
        <v>2919</v>
      </c>
      <c r="R271" s="3">
        <v>4176</v>
      </c>
      <c r="S271" s="12">
        <f t="shared" si="4"/>
        <v>42068</v>
      </c>
    </row>
    <row r="272" spans="1:19" ht="12.75">
      <c r="A272" s="2" t="s">
        <v>23</v>
      </c>
      <c r="B272" s="17" t="s">
        <v>146</v>
      </c>
      <c r="C272" s="4">
        <v>1</v>
      </c>
      <c r="D272" s="5">
        <v>20</v>
      </c>
      <c r="E272" s="2" t="s">
        <v>27</v>
      </c>
      <c r="F272" s="2" t="s">
        <v>8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12">
        <f t="shared" si="4"/>
        <v>0</v>
      </c>
    </row>
    <row r="273" spans="1:19" ht="12.75">
      <c r="A273" s="2" t="s">
        <v>23</v>
      </c>
      <c r="B273" s="17" t="s">
        <v>146</v>
      </c>
      <c r="C273" s="4">
        <v>1</v>
      </c>
      <c r="D273" s="5">
        <v>21</v>
      </c>
      <c r="E273" s="2" t="s">
        <v>27</v>
      </c>
      <c r="F273" s="2" t="s">
        <v>8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12">
        <f t="shared" si="4"/>
        <v>0</v>
      </c>
    </row>
    <row r="274" spans="1:19" ht="12.75">
      <c r="A274" s="2" t="s">
        <v>23</v>
      </c>
      <c r="B274" s="2" t="s">
        <v>146</v>
      </c>
      <c r="C274" s="4">
        <v>1</v>
      </c>
      <c r="D274" s="5">
        <v>100</v>
      </c>
      <c r="E274" s="2" t="s">
        <v>27</v>
      </c>
      <c r="F274" s="2" t="s">
        <v>8</v>
      </c>
      <c r="G274" s="3">
        <v>63319</v>
      </c>
      <c r="H274" s="3">
        <v>63321</v>
      </c>
      <c r="I274" s="3">
        <v>66619</v>
      </c>
      <c r="J274" s="3">
        <v>66930</v>
      </c>
      <c r="K274" s="3">
        <v>66747</v>
      </c>
      <c r="L274" s="3">
        <v>63613</v>
      </c>
      <c r="M274" s="3">
        <v>68788</v>
      </c>
      <c r="N274" s="3">
        <v>81696</v>
      </c>
      <c r="O274" s="3">
        <v>78926</v>
      </c>
      <c r="P274" s="3">
        <v>83668</v>
      </c>
      <c r="Q274" s="3">
        <v>78093</v>
      </c>
      <c r="R274" s="3">
        <v>82850</v>
      </c>
      <c r="S274" s="12">
        <f t="shared" si="4"/>
        <v>864570</v>
      </c>
    </row>
    <row r="275" spans="1:19" ht="12.75">
      <c r="A275" s="2" t="s">
        <v>23</v>
      </c>
      <c r="B275" s="17" t="s">
        <v>146</v>
      </c>
      <c r="C275" s="4">
        <v>1</v>
      </c>
      <c r="D275" s="5">
        <v>300</v>
      </c>
      <c r="E275" s="2" t="s">
        <v>27</v>
      </c>
      <c r="F275" s="2" t="s">
        <v>8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12">
        <f t="shared" si="4"/>
        <v>0</v>
      </c>
    </row>
    <row r="276" spans="1:19" ht="12.75">
      <c r="A276" s="2" t="s">
        <v>23</v>
      </c>
      <c r="B276" s="2" t="s">
        <v>146</v>
      </c>
      <c r="C276" s="4">
        <v>1</v>
      </c>
      <c r="D276" s="5">
        <v>500</v>
      </c>
      <c r="E276" s="2" t="s">
        <v>27</v>
      </c>
      <c r="F276" s="2" t="s">
        <v>8</v>
      </c>
      <c r="G276" s="3">
        <v>35616</v>
      </c>
      <c r="H276" s="3">
        <v>32568</v>
      </c>
      <c r="I276" s="3">
        <v>30006.111</v>
      </c>
      <c r="J276" s="3">
        <v>30711</v>
      </c>
      <c r="K276" s="3">
        <v>26058</v>
      </c>
      <c r="L276" s="3">
        <v>24450</v>
      </c>
      <c r="M276" s="3">
        <v>19888</v>
      </c>
      <c r="N276" s="3">
        <v>5355</v>
      </c>
      <c r="O276" s="3">
        <v>5851</v>
      </c>
      <c r="P276" s="3">
        <v>5241</v>
      </c>
      <c r="Q276" s="3">
        <v>6682</v>
      </c>
      <c r="R276" s="3">
        <v>5082</v>
      </c>
      <c r="S276" s="12">
        <f t="shared" si="4"/>
        <v>227508.111</v>
      </c>
    </row>
    <row r="277" spans="1:19" ht="12.75">
      <c r="A277" s="2" t="s">
        <v>74</v>
      </c>
      <c r="B277" s="2" t="s">
        <v>146</v>
      </c>
      <c r="C277" s="4">
        <v>1</v>
      </c>
      <c r="D277" s="5">
        <v>100</v>
      </c>
      <c r="E277" s="2" t="s">
        <v>27</v>
      </c>
      <c r="F277" s="2" t="s">
        <v>8</v>
      </c>
      <c r="G277" s="3">
        <v>3884</v>
      </c>
      <c r="H277" s="3">
        <v>2903</v>
      </c>
      <c r="I277" s="3">
        <v>3214</v>
      </c>
      <c r="J277" s="3">
        <v>3537</v>
      </c>
      <c r="K277" s="3">
        <v>5371</v>
      </c>
      <c r="L277" s="3">
        <v>3221</v>
      </c>
      <c r="M277" s="3">
        <v>3032</v>
      </c>
      <c r="N277" s="3">
        <v>3992</v>
      </c>
      <c r="O277" s="3">
        <v>2804</v>
      </c>
      <c r="P277" s="3">
        <v>4219</v>
      </c>
      <c r="Q277" s="3">
        <v>3804</v>
      </c>
      <c r="R277" s="3">
        <v>3249</v>
      </c>
      <c r="S277" s="12">
        <f t="shared" si="4"/>
        <v>43230</v>
      </c>
    </row>
    <row r="278" spans="1:19" ht="12.75">
      <c r="A278" s="2" t="s">
        <v>74</v>
      </c>
      <c r="B278" s="2" t="s">
        <v>146</v>
      </c>
      <c r="C278" s="4">
        <v>1</v>
      </c>
      <c r="D278" s="5">
        <v>100</v>
      </c>
      <c r="E278" s="2" t="s">
        <v>30</v>
      </c>
      <c r="F278" s="2" t="s">
        <v>8</v>
      </c>
      <c r="G278" s="3">
        <v>16334</v>
      </c>
      <c r="H278" s="3">
        <v>12916</v>
      </c>
      <c r="I278" s="3">
        <v>14709</v>
      </c>
      <c r="J278" s="3">
        <v>12624</v>
      </c>
      <c r="K278" s="3">
        <v>13373</v>
      </c>
      <c r="L278" s="3">
        <v>13851</v>
      </c>
      <c r="M278" s="3">
        <v>10179</v>
      </c>
      <c r="N278" s="3">
        <v>12691</v>
      </c>
      <c r="O278" s="3">
        <v>12542</v>
      </c>
      <c r="P278" s="3">
        <v>12694</v>
      </c>
      <c r="Q278" s="3">
        <v>11557</v>
      </c>
      <c r="R278" s="3">
        <v>11214</v>
      </c>
      <c r="S278" s="12">
        <f t="shared" si="4"/>
        <v>154684</v>
      </c>
    </row>
    <row r="279" spans="1:19" ht="12.75">
      <c r="A279" s="2" t="s">
        <v>74</v>
      </c>
      <c r="B279" s="2" t="s">
        <v>146</v>
      </c>
      <c r="C279" s="4">
        <v>1</v>
      </c>
      <c r="D279" s="5">
        <v>500</v>
      </c>
      <c r="E279" s="2" t="s">
        <v>30</v>
      </c>
      <c r="F279" s="2" t="s">
        <v>8</v>
      </c>
      <c r="G279" s="3">
        <v>240</v>
      </c>
      <c r="H279" s="3">
        <v>175</v>
      </c>
      <c r="I279" s="3">
        <v>223</v>
      </c>
      <c r="J279" s="3">
        <v>360</v>
      </c>
      <c r="K279" s="3">
        <v>200</v>
      </c>
      <c r="L279" s="3">
        <v>220</v>
      </c>
      <c r="M279" s="3">
        <v>128</v>
      </c>
      <c r="N279" s="3">
        <v>130</v>
      </c>
      <c r="O279" s="3">
        <v>60</v>
      </c>
      <c r="P279" s="3">
        <v>180</v>
      </c>
      <c r="Q279" s="3">
        <v>150</v>
      </c>
      <c r="R279" s="3">
        <v>284</v>
      </c>
      <c r="S279" s="12">
        <f t="shared" si="4"/>
        <v>2350</v>
      </c>
    </row>
    <row r="280" spans="1:19" ht="12.75">
      <c r="A280" s="2" t="s">
        <v>65</v>
      </c>
      <c r="B280" s="2" t="s">
        <v>146</v>
      </c>
      <c r="C280" s="4">
        <v>1</v>
      </c>
      <c r="D280" s="5">
        <v>100</v>
      </c>
      <c r="E280" s="2" t="s">
        <v>59</v>
      </c>
      <c r="F280" s="2" t="s">
        <v>8</v>
      </c>
      <c r="G280" s="3">
        <v>909</v>
      </c>
      <c r="H280" s="3">
        <v>1589</v>
      </c>
      <c r="I280" s="3">
        <v>1210</v>
      </c>
      <c r="J280" s="3">
        <v>790</v>
      </c>
      <c r="K280" s="3">
        <v>1407</v>
      </c>
      <c r="L280" s="3">
        <v>1511</v>
      </c>
      <c r="M280" s="3">
        <v>710</v>
      </c>
      <c r="N280" s="3">
        <v>630</v>
      </c>
      <c r="O280" s="3">
        <v>1269</v>
      </c>
      <c r="P280" s="3">
        <v>865</v>
      </c>
      <c r="Q280" s="3">
        <v>798</v>
      </c>
      <c r="R280" s="3">
        <v>640</v>
      </c>
      <c r="S280" s="12">
        <f t="shared" si="4"/>
        <v>12328</v>
      </c>
    </row>
    <row r="281" spans="1:19" ht="12.75">
      <c r="A281" s="2" t="s">
        <v>65</v>
      </c>
      <c r="B281" s="2" t="s">
        <v>146</v>
      </c>
      <c r="C281" s="4">
        <v>1</v>
      </c>
      <c r="D281" s="5">
        <v>500</v>
      </c>
      <c r="E281" s="2" t="s">
        <v>59</v>
      </c>
      <c r="F281" s="2" t="s">
        <v>8</v>
      </c>
      <c r="G281" s="3">
        <v>90</v>
      </c>
      <c r="H281" s="3">
        <v>60</v>
      </c>
      <c r="I281" s="3">
        <v>0</v>
      </c>
      <c r="J281" s="3">
        <v>0</v>
      </c>
      <c r="K281" s="3">
        <v>0</v>
      </c>
      <c r="L281" s="3">
        <v>0</v>
      </c>
      <c r="M281" s="3">
        <v>60</v>
      </c>
      <c r="N281" s="3">
        <v>0</v>
      </c>
      <c r="O281" s="3">
        <v>0</v>
      </c>
      <c r="P281" s="3">
        <v>0</v>
      </c>
      <c r="Q281" s="3">
        <v>0</v>
      </c>
      <c r="R281" s="3">
        <v>60</v>
      </c>
      <c r="S281" s="12">
        <f t="shared" si="4"/>
        <v>270</v>
      </c>
    </row>
    <row r="282" spans="1:19" ht="12.75">
      <c r="A282" s="2" t="s">
        <v>65</v>
      </c>
      <c r="B282" s="2" t="s">
        <v>146</v>
      </c>
      <c r="C282" s="4">
        <v>1</v>
      </c>
      <c r="D282" s="5">
        <v>100</v>
      </c>
      <c r="E282" s="2" t="s">
        <v>27</v>
      </c>
      <c r="F282" s="2" t="s">
        <v>8</v>
      </c>
      <c r="G282" s="3">
        <v>178</v>
      </c>
      <c r="H282" s="3">
        <v>150</v>
      </c>
      <c r="I282" s="3">
        <v>660</v>
      </c>
      <c r="J282" s="3">
        <v>500</v>
      </c>
      <c r="K282" s="3">
        <v>200</v>
      </c>
      <c r="L282" s="3">
        <v>180</v>
      </c>
      <c r="M282" s="3">
        <v>640</v>
      </c>
      <c r="N282" s="3">
        <v>510</v>
      </c>
      <c r="O282" s="3">
        <v>180</v>
      </c>
      <c r="P282" s="3">
        <v>570</v>
      </c>
      <c r="Q282" s="3">
        <v>420</v>
      </c>
      <c r="R282" s="3">
        <v>520</v>
      </c>
      <c r="S282" s="12">
        <f t="shared" si="4"/>
        <v>4708</v>
      </c>
    </row>
    <row r="283" spans="1:19" ht="12.75">
      <c r="A283" s="2" t="s">
        <v>6</v>
      </c>
      <c r="B283" s="17" t="s">
        <v>146</v>
      </c>
      <c r="C283" s="4">
        <v>1</v>
      </c>
      <c r="D283" s="5">
        <v>5</v>
      </c>
      <c r="E283" s="2" t="s">
        <v>7</v>
      </c>
      <c r="F283" s="2" t="s">
        <v>8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12">
        <f t="shared" si="4"/>
        <v>0</v>
      </c>
    </row>
    <row r="284" spans="1:19" ht="12.75">
      <c r="A284" s="2" t="s">
        <v>6</v>
      </c>
      <c r="B284" s="17" t="s">
        <v>146</v>
      </c>
      <c r="C284" s="4">
        <v>1</v>
      </c>
      <c r="D284" s="5">
        <v>15</v>
      </c>
      <c r="E284" s="2" t="s">
        <v>7</v>
      </c>
      <c r="F284" s="2" t="s">
        <v>8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12">
        <f t="shared" si="4"/>
        <v>0</v>
      </c>
    </row>
    <row r="285" spans="1:19" ht="12.75">
      <c r="A285" s="2" t="s">
        <v>6</v>
      </c>
      <c r="B285" s="2" t="s">
        <v>146</v>
      </c>
      <c r="C285" s="4">
        <v>1</v>
      </c>
      <c r="D285" s="5">
        <v>30</v>
      </c>
      <c r="E285" s="2" t="s">
        <v>7</v>
      </c>
      <c r="F285" s="2" t="s">
        <v>8</v>
      </c>
      <c r="G285" s="3">
        <v>3024</v>
      </c>
      <c r="H285" s="3">
        <v>3161</v>
      </c>
      <c r="I285" s="3">
        <v>3325</v>
      </c>
      <c r="J285" s="3">
        <v>3440</v>
      </c>
      <c r="K285" s="3">
        <v>2892</v>
      </c>
      <c r="L285" s="3">
        <v>3321</v>
      </c>
      <c r="M285" s="3">
        <v>2849</v>
      </c>
      <c r="N285" s="3">
        <v>3267</v>
      </c>
      <c r="O285" s="3">
        <v>4083</v>
      </c>
      <c r="P285" s="3">
        <v>3200</v>
      </c>
      <c r="Q285" s="3">
        <v>2940</v>
      </c>
      <c r="R285" s="3">
        <v>3197</v>
      </c>
      <c r="S285" s="12">
        <f t="shared" si="4"/>
        <v>38699</v>
      </c>
    </row>
    <row r="286" spans="1:19" ht="12.75">
      <c r="A286" s="2" t="s">
        <v>6</v>
      </c>
      <c r="B286" s="2" t="s">
        <v>146</v>
      </c>
      <c r="C286" s="4">
        <v>1</v>
      </c>
      <c r="D286" s="5">
        <v>100</v>
      </c>
      <c r="E286" s="2" t="s">
        <v>7</v>
      </c>
      <c r="F286" s="2" t="s">
        <v>8</v>
      </c>
      <c r="G286" s="3">
        <v>518</v>
      </c>
      <c r="H286" s="3">
        <v>426</v>
      </c>
      <c r="I286" s="3">
        <v>436</v>
      </c>
      <c r="J286" s="3">
        <v>420</v>
      </c>
      <c r="K286" s="3">
        <v>762</v>
      </c>
      <c r="L286" s="3">
        <v>170</v>
      </c>
      <c r="M286" s="3">
        <v>163</v>
      </c>
      <c r="N286" s="3">
        <v>260</v>
      </c>
      <c r="O286" s="3">
        <v>113</v>
      </c>
      <c r="P286" s="3">
        <v>130</v>
      </c>
      <c r="Q286" s="3">
        <v>180</v>
      </c>
      <c r="R286" s="3">
        <v>90</v>
      </c>
      <c r="S286" s="12">
        <f t="shared" si="4"/>
        <v>3668</v>
      </c>
    </row>
    <row r="287" spans="1:19" ht="12.75">
      <c r="A287" s="2" t="s">
        <v>66</v>
      </c>
      <c r="B287" s="2" t="s">
        <v>146</v>
      </c>
      <c r="C287" s="4">
        <v>1</v>
      </c>
      <c r="D287" s="5">
        <v>100</v>
      </c>
      <c r="E287" s="2" t="s">
        <v>67</v>
      </c>
      <c r="F287" s="2" t="s">
        <v>8</v>
      </c>
      <c r="G287" s="3">
        <v>9626</v>
      </c>
      <c r="H287" s="3">
        <v>9788</v>
      </c>
      <c r="I287" s="3">
        <v>8938</v>
      </c>
      <c r="J287" s="3">
        <v>8787</v>
      </c>
      <c r="K287" s="3">
        <v>8156</v>
      </c>
      <c r="L287" s="3">
        <v>6101</v>
      </c>
      <c r="M287" s="3">
        <v>8037</v>
      </c>
      <c r="N287" s="3">
        <v>8439</v>
      </c>
      <c r="O287" s="3">
        <v>7206</v>
      </c>
      <c r="P287" s="3">
        <v>7287</v>
      </c>
      <c r="Q287" s="3">
        <v>7085</v>
      </c>
      <c r="R287" s="3">
        <v>7653</v>
      </c>
      <c r="S287" s="12">
        <f t="shared" si="4"/>
        <v>97103</v>
      </c>
    </row>
    <row r="288" spans="1:19" ht="12.75">
      <c r="A288" s="2" t="s">
        <v>66</v>
      </c>
      <c r="B288" s="2" t="s">
        <v>146</v>
      </c>
      <c r="C288" s="4">
        <v>1</v>
      </c>
      <c r="D288" s="5">
        <v>100</v>
      </c>
      <c r="E288" s="2" t="s">
        <v>70</v>
      </c>
      <c r="F288" s="2" t="s">
        <v>8</v>
      </c>
      <c r="G288" s="3">
        <v>40604</v>
      </c>
      <c r="H288" s="3">
        <v>39466</v>
      </c>
      <c r="I288" s="3">
        <v>40083</v>
      </c>
      <c r="J288" s="3">
        <v>38454</v>
      </c>
      <c r="K288" s="3">
        <v>40183</v>
      </c>
      <c r="L288" s="3">
        <v>35075</v>
      </c>
      <c r="M288" s="3">
        <v>36907</v>
      </c>
      <c r="N288" s="3">
        <v>36153</v>
      </c>
      <c r="O288" s="3">
        <v>31795</v>
      </c>
      <c r="P288" s="3">
        <v>32642</v>
      </c>
      <c r="Q288" s="3">
        <v>31785</v>
      </c>
      <c r="R288" s="3">
        <v>33643</v>
      </c>
      <c r="S288" s="12">
        <f t="shared" si="4"/>
        <v>436790</v>
      </c>
    </row>
    <row r="289" spans="1:19" ht="12.75">
      <c r="A289" s="2" t="s">
        <v>66</v>
      </c>
      <c r="B289" s="2" t="s">
        <v>146</v>
      </c>
      <c r="C289" s="4">
        <v>1</v>
      </c>
      <c r="D289" s="5">
        <v>500</v>
      </c>
      <c r="E289" s="2" t="s">
        <v>70</v>
      </c>
      <c r="F289" s="2" t="s">
        <v>8</v>
      </c>
      <c r="G289" s="3">
        <v>2090</v>
      </c>
      <c r="H289" s="3">
        <v>1955</v>
      </c>
      <c r="I289" s="3">
        <v>1804</v>
      </c>
      <c r="J289" s="3">
        <v>1968</v>
      </c>
      <c r="K289" s="3">
        <v>1646</v>
      </c>
      <c r="L289" s="3">
        <v>1641</v>
      </c>
      <c r="M289" s="3">
        <v>1161</v>
      </c>
      <c r="N289" s="3">
        <v>1453</v>
      </c>
      <c r="O289" s="3">
        <v>1069</v>
      </c>
      <c r="P289" s="3">
        <v>1245</v>
      </c>
      <c r="Q289" s="3">
        <v>733</v>
      </c>
      <c r="R289" s="3">
        <v>843</v>
      </c>
      <c r="S289" s="12">
        <f t="shared" si="4"/>
        <v>17608</v>
      </c>
    </row>
    <row r="290" spans="1:19" ht="12.75">
      <c r="A290" s="2" t="s">
        <v>46</v>
      </c>
      <c r="B290" s="2" t="s">
        <v>146</v>
      </c>
      <c r="C290" s="4">
        <v>1</v>
      </c>
      <c r="D290" s="5">
        <v>100</v>
      </c>
      <c r="E290" s="2" t="s">
        <v>39</v>
      </c>
      <c r="F290" s="2" t="s">
        <v>8</v>
      </c>
      <c r="G290" s="3">
        <v>2425</v>
      </c>
      <c r="H290" s="3">
        <v>2170</v>
      </c>
      <c r="I290" s="3">
        <v>3975</v>
      </c>
      <c r="J290" s="3">
        <v>2765</v>
      </c>
      <c r="K290" s="3">
        <v>2815</v>
      </c>
      <c r="L290" s="3">
        <v>3145</v>
      </c>
      <c r="M290" s="3">
        <v>3096</v>
      </c>
      <c r="N290" s="3">
        <v>2125</v>
      </c>
      <c r="O290" s="3">
        <v>3650</v>
      </c>
      <c r="P290" s="3">
        <v>1673</v>
      </c>
      <c r="Q290" s="3">
        <v>1872</v>
      </c>
      <c r="R290" s="3">
        <v>2985</v>
      </c>
      <c r="S290" s="12">
        <f t="shared" si="4"/>
        <v>32696</v>
      </c>
    </row>
    <row r="291" spans="1:19" ht="12.75">
      <c r="A291" s="2" t="s">
        <v>23</v>
      </c>
      <c r="B291" s="2" t="s">
        <v>146</v>
      </c>
      <c r="C291" s="4">
        <v>1</v>
      </c>
      <c r="D291" s="5">
        <v>30</v>
      </c>
      <c r="E291" s="2" t="s">
        <v>30</v>
      </c>
      <c r="F291" s="2" t="s">
        <v>31</v>
      </c>
      <c r="G291" s="3">
        <v>360</v>
      </c>
      <c r="H291" s="3">
        <v>0</v>
      </c>
      <c r="I291" s="3">
        <v>180</v>
      </c>
      <c r="J291" s="3">
        <v>10</v>
      </c>
      <c r="K291" s="3">
        <v>90</v>
      </c>
      <c r="L291" s="3">
        <v>60</v>
      </c>
      <c r="M291" s="3">
        <v>80</v>
      </c>
      <c r="N291" s="3">
        <v>188</v>
      </c>
      <c r="O291" s="3">
        <v>0</v>
      </c>
      <c r="P291" s="3">
        <v>180</v>
      </c>
      <c r="Q291" s="3">
        <v>50</v>
      </c>
      <c r="R291" s="3">
        <v>150</v>
      </c>
      <c r="S291" s="12">
        <f t="shared" si="4"/>
        <v>1348</v>
      </c>
    </row>
    <row r="292" spans="1:19" ht="12.75">
      <c r="A292" s="2" t="s">
        <v>23</v>
      </c>
      <c r="B292" s="2" t="s">
        <v>146</v>
      </c>
      <c r="C292" s="4">
        <v>1</v>
      </c>
      <c r="D292" s="5">
        <v>60</v>
      </c>
      <c r="E292" s="2" t="s">
        <v>30</v>
      </c>
      <c r="F292" s="2" t="s">
        <v>31</v>
      </c>
      <c r="G292" s="3">
        <v>15012</v>
      </c>
      <c r="H292" s="3">
        <v>14351</v>
      </c>
      <c r="I292" s="3">
        <v>15326</v>
      </c>
      <c r="J292" s="3">
        <v>14788</v>
      </c>
      <c r="K292" s="3">
        <v>13439</v>
      </c>
      <c r="L292" s="3">
        <v>15499</v>
      </c>
      <c r="M292" s="3">
        <v>14033</v>
      </c>
      <c r="N292" s="3">
        <v>18415</v>
      </c>
      <c r="O292" s="3">
        <v>16412</v>
      </c>
      <c r="P292" s="3">
        <v>18638</v>
      </c>
      <c r="Q292" s="3">
        <v>16636</v>
      </c>
      <c r="R292" s="3">
        <v>17704</v>
      </c>
      <c r="S292" s="12">
        <f t="shared" si="4"/>
        <v>190253</v>
      </c>
    </row>
    <row r="293" spans="1:19" ht="12.75">
      <c r="A293" s="2" t="s">
        <v>23</v>
      </c>
      <c r="B293" s="2" t="s">
        <v>146</v>
      </c>
      <c r="C293" s="4">
        <v>1</v>
      </c>
      <c r="D293" s="5">
        <v>90</v>
      </c>
      <c r="E293" s="2" t="s">
        <v>30</v>
      </c>
      <c r="F293" s="2" t="s">
        <v>31</v>
      </c>
      <c r="G293" s="3">
        <v>120</v>
      </c>
      <c r="H293" s="3">
        <v>182</v>
      </c>
      <c r="I293" s="3">
        <v>320</v>
      </c>
      <c r="J293" s="3">
        <v>192</v>
      </c>
      <c r="K293" s="3">
        <v>400</v>
      </c>
      <c r="L293" s="3">
        <v>502</v>
      </c>
      <c r="M293" s="3">
        <v>999</v>
      </c>
      <c r="N293" s="3">
        <v>459</v>
      </c>
      <c r="O293" s="3">
        <v>554</v>
      </c>
      <c r="P293" s="3">
        <v>573</v>
      </c>
      <c r="Q293" s="3">
        <v>171</v>
      </c>
      <c r="R293" s="3">
        <v>912</v>
      </c>
      <c r="S293" s="12">
        <f t="shared" si="4"/>
        <v>5384</v>
      </c>
    </row>
    <row r="294" spans="1:19" ht="12.75">
      <c r="A294" s="2" t="s">
        <v>23</v>
      </c>
      <c r="B294" s="2" t="s">
        <v>146</v>
      </c>
      <c r="C294" s="4">
        <v>1</v>
      </c>
      <c r="D294" s="5">
        <v>100</v>
      </c>
      <c r="E294" s="2" t="s">
        <v>30</v>
      </c>
      <c r="F294" s="2" t="s">
        <v>31</v>
      </c>
      <c r="G294" s="3">
        <v>15068</v>
      </c>
      <c r="H294" s="3">
        <v>14468</v>
      </c>
      <c r="I294" s="3">
        <v>14671</v>
      </c>
      <c r="J294" s="3">
        <v>14248</v>
      </c>
      <c r="K294" s="3">
        <v>14404</v>
      </c>
      <c r="L294" s="3">
        <v>12023</v>
      </c>
      <c r="M294" s="3">
        <v>10494</v>
      </c>
      <c r="N294" s="3">
        <v>7937</v>
      </c>
      <c r="O294" s="3">
        <v>7396</v>
      </c>
      <c r="P294" s="3">
        <v>7382</v>
      </c>
      <c r="Q294" s="3">
        <v>7002</v>
      </c>
      <c r="R294" s="3">
        <v>8913</v>
      </c>
      <c r="S294" s="12">
        <f t="shared" si="4"/>
        <v>134006</v>
      </c>
    </row>
    <row r="295" spans="1:19" ht="12.75">
      <c r="A295" s="2" t="s">
        <v>23</v>
      </c>
      <c r="B295" s="2" t="s">
        <v>146</v>
      </c>
      <c r="C295" s="4">
        <v>1</v>
      </c>
      <c r="D295" s="5">
        <v>500</v>
      </c>
      <c r="E295" s="2" t="s">
        <v>30</v>
      </c>
      <c r="F295" s="2" t="s">
        <v>31</v>
      </c>
      <c r="G295" s="3">
        <v>0</v>
      </c>
      <c r="H295" s="3">
        <v>20</v>
      </c>
      <c r="I295" s="3">
        <v>0</v>
      </c>
      <c r="J295" s="3">
        <v>0</v>
      </c>
      <c r="K295" s="3">
        <v>20</v>
      </c>
      <c r="L295" s="3">
        <v>120</v>
      </c>
      <c r="M295" s="3">
        <v>140</v>
      </c>
      <c r="N295" s="3">
        <v>0</v>
      </c>
      <c r="O295" s="3">
        <v>0</v>
      </c>
      <c r="P295" s="3">
        <v>0</v>
      </c>
      <c r="Q295" s="3">
        <v>90</v>
      </c>
      <c r="R295" s="3">
        <v>30</v>
      </c>
      <c r="S295" s="12">
        <f t="shared" si="4"/>
        <v>420</v>
      </c>
    </row>
    <row r="296" spans="1:19" ht="12.75">
      <c r="A296" s="2" t="s">
        <v>23</v>
      </c>
      <c r="B296" s="17" t="s">
        <v>146</v>
      </c>
      <c r="C296" s="4">
        <v>1</v>
      </c>
      <c r="D296" s="5">
        <v>60</v>
      </c>
      <c r="E296" s="2" t="s">
        <v>32</v>
      </c>
      <c r="F296" s="2" t="s">
        <v>33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12">
        <f t="shared" si="4"/>
        <v>0</v>
      </c>
    </row>
    <row r="297" spans="1:19" ht="12.75">
      <c r="A297" s="2" t="s">
        <v>23</v>
      </c>
      <c r="B297" s="17" t="s">
        <v>146</v>
      </c>
      <c r="C297" s="4">
        <v>1</v>
      </c>
      <c r="D297" s="5">
        <v>100</v>
      </c>
      <c r="E297" s="2" t="s">
        <v>32</v>
      </c>
      <c r="F297" s="2" t="s">
        <v>33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12">
        <f t="shared" si="4"/>
        <v>0</v>
      </c>
    </row>
    <row r="298" spans="1:19" ht="12.75">
      <c r="A298" s="2" t="s">
        <v>71</v>
      </c>
      <c r="B298" s="2" t="s">
        <v>146</v>
      </c>
      <c r="C298" s="4">
        <v>1</v>
      </c>
      <c r="D298" s="5">
        <v>150</v>
      </c>
      <c r="E298" s="2" t="s">
        <v>125</v>
      </c>
      <c r="F298" s="2" t="s">
        <v>126</v>
      </c>
      <c r="G298" s="3">
        <v>148240</v>
      </c>
      <c r="H298" s="3">
        <v>129390</v>
      </c>
      <c r="I298" s="3">
        <v>161580</v>
      </c>
      <c r="J298" s="3">
        <v>145056</v>
      </c>
      <c r="K298" s="3">
        <v>147561</v>
      </c>
      <c r="L298" s="3">
        <v>132260</v>
      </c>
      <c r="M298" s="3">
        <v>134301</v>
      </c>
      <c r="N298" s="3">
        <v>131431</v>
      </c>
      <c r="O298" s="3">
        <v>197700</v>
      </c>
      <c r="P298" s="3">
        <v>346013</v>
      </c>
      <c r="Q298" s="3">
        <v>329260</v>
      </c>
      <c r="R298" s="3">
        <v>254402</v>
      </c>
      <c r="S298" s="12">
        <f t="shared" si="4"/>
        <v>2257194</v>
      </c>
    </row>
    <row r="299" spans="1:19" ht="12.75">
      <c r="A299" s="2" t="s">
        <v>37</v>
      </c>
      <c r="B299" s="17" t="s">
        <v>146</v>
      </c>
      <c r="C299" s="4">
        <v>1</v>
      </c>
      <c r="D299" s="5">
        <v>15</v>
      </c>
      <c r="E299" s="2" t="s">
        <v>110</v>
      </c>
      <c r="F299" s="2" t="s">
        <v>111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12">
        <f t="shared" si="4"/>
        <v>0</v>
      </c>
    </row>
    <row r="300" spans="1:19" ht="12.75">
      <c r="A300" s="2" t="s">
        <v>71</v>
      </c>
      <c r="B300" s="2" t="s">
        <v>146</v>
      </c>
      <c r="C300" s="4">
        <v>1</v>
      </c>
      <c r="D300" s="5">
        <v>100</v>
      </c>
      <c r="E300" s="2" t="s">
        <v>92</v>
      </c>
      <c r="F300" s="2" t="s">
        <v>93</v>
      </c>
      <c r="G300" s="3">
        <v>180800</v>
      </c>
      <c r="H300" s="3">
        <v>164060</v>
      </c>
      <c r="I300" s="3">
        <v>176900</v>
      </c>
      <c r="J300" s="3">
        <v>167100</v>
      </c>
      <c r="K300" s="3">
        <v>162000</v>
      </c>
      <c r="L300" s="3">
        <v>154500</v>
      </c>
      <c r="M300" s="3">
        <v>141200</v>
      </c>
      <c r="N300" s="3">
        <v>144000</v>
      </c>
      <c r="O300" s="3">
        <v>93545.5</v>
      </c>
      <c r="P300" s="3">
        <v>38501</v>
      </c>
      <c r="Q300" s="3">
        <v>117100</v>
      </c>
      <c r="R300" s="3">
        <v>1107005</v>
      </c>
      <c r="S300" s="12">
        <f t="shared" si="4"/>
        <v>2646711.5</v>
      </c>
    </row>
    <row r="301" spans="1:19" ht="12.75">
      <c r="A301" s="2" t="s">
        <v>71</v>
      </c>
      <c r="B301" s="2" t="s">
        <v>146</v>
      </c>
      <c r="C301" s="4">
        <v>3</v>
      </c>
      <c r="D301" s="5">
        <v>100</v>
      </c>
      <c r="E301" s="2" t="s">
        <v>92</v>
      </c>
      <c r="F301" s="2" t="s">
        <v>93</v>
      </c>
      <c r="G301" s="3">
        <v>1822412</v>
      </c>
      <c r="H301" s="3">
        <v>1745880</v>
      </c>
      <c r="I301" s="3">
        <v>1930320</v>
      </c>
      <c r="J301" s="3">
        <v>1878609</v>
      </c>
      <c r="K301" s="3">
        <v>1757550</v>
      </c>
      <c r="L301" s="3">
        <v>1644900</v>
      </c>
      <c r="M301" s="3">
        <v>1661591</v>
      </c>
      <c r="N301" s="3">
        <v>1574209</v>
      </c>
      <c r="O301" s="3">
        <v>830563</v>
      </c>
      <c r="P301" s="3">
        <v>224101</v>
      </c>
      <c r="Q301" s="3">
        <v>656990</v>
      </c>
      <c r="R301" s="3">
        <v>531644</v>
      </c>
      <c r="S301" s="12">
        <f t="shared" si="4"/>
        <v>16258769</v>
      </c>
    </row>
    <row r="302" spans="1:19" ht="12.75">
      <c r="A302" s="2" t="s">
        <v>71</v>
      </c>
      <c r="B302" s="2" t="s">
        <v>146</v>
      </c>
      <c r="C302" s="4">
        <v>5</v>
      </c>
      <c r="D302" s="5">
        <v>100</v>
      </c>
      <c r="E302" s="2" t="s">
        <v>92</v>
      </c>
      <c r="F302" s="2" t="s">
        <v>93</v>
      </c>
      <c r="G302" s="3">
        <v>287700</v>
      </c>
      <c r="H302" s="3">
        <v>273705</v>
      </c>
      <c r="I302" s="3">
        <v>298601</v>
      </c>
      <c r="J302" s="3">
        <v>303401</v>
      </c>
      <c r="K302" s="3">
        <v>270200</v>
      </c>
      <c r="L302" s="3">
        <v>272700</v>
      </c>
      <c r="M302" s="3">
        <v>303300</v>
      </c>
      <c r="N302" s="3">
        <v>266700</v>
      </c>
      <c r="O302" s="3">
        <v>118000</v>
      </c>
      <c r="P302" s="3">
        <v>38200</v>
      </c>
      <c r="Q302" s="3">
        <v>109800</v>
      </c>
      <c r="R302" s="3">
        <v>88001</v>
      </c>
      <c r="S302" s="12">
        <f t="shared" si="4"/>
        <v>2630308</v>
      </c>
    </row>
    <row r="303" spans="1:19" ht="12.75">
      <c r="A303" s="2" t="s">
        <v>10</v>
      </c>
      <c r="B303" s="2" t="s">
        <v>146</v>
      </c>
      <c r="C303" s="4">
        <v>1</v>
      </c>
      <c r="D303" s="5">
        <v>240</v>
      </c>
      <c r="E303" s="2" t="s">
        <v>11</v>
      </c>
      <c r="F303" s="2" t="s">
        <v>12</v>
      </c>
      <c r="G303" s="3">
        <v>5400</v>
      </c>
      <c r="H303" s="3">
        <v>4740</v>
      </c>
      <c r="I303" s="3">
        <v>3330</v>
      </c>
      <c r="J303" s="3">
        <v>3060</v>
      </c>
      <c r="K303" s="3">
        <v>5850</v>
      </c>
      <c r="L303" s="3">
        <v>2160</v>
      </c>
      <c r="M303" s="3">
        <v>3420</v>
      </c>
      <c r="N303" s="3">
        <v>4200</v>
      </c>
      <c r="O303" s="3">
        <v>1200</v>
      </c>
      <c r="P303" s="3">
        <v>3840</v>
      </c>
      <c r="Q303" s="3">
        <v>3450</v>
      </c>
      <c r="R303" s="3">
        <v>3740</v>
      </c>
      <c r="S303" s="12">
        <f t="shared" si="4"/>
        <v>44390</v>
      </c>
    </row>
    <row r="304" spans="1:19" ht="12.75">
      <c r="A304" s="2" t="s">
        <v>37</v>
      </c>
      <c r="B304" s="17" t="s">
        <v>146</v>
      </c>
      <c r="C304" s="4">
        <v>1</v>
      </c>
      <c r="D304" s="5">
        <v>5</v>
      </c>
      <c r="E304" s="2" t="s">
        <v>77</v>
      </c>
      <c r="F304" s="2" t="s">
        <v>36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12">
        <f t="shared" si="4"/>
        <v>0</v>
      </c>
    </row>
    <row r="305" spans="1:19" ht="12.75">
      <c r="A305" s="2" t="s">
        <v>37</v>
      </c>
      <c r="B305" s="17" t="s">
        <v>146</v>
      </c>
      <c r="C305" s="4">
        <v>30</v>
      </c>
      <c r="D305" s="5">
        <v>5</v>
      </c>
      <c r="E305" s="2" t="s">
        <v>77</v>
      </c>
      <c r="F305" s="2" t="s">
        <v>36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12">
        <f t="shared" si="4"/>
        <v>0</v>
      </c>
    </row>
    <row r="306" spans="1:19" ht="12.75">
      <c r="A306" s="2" t="s">
        <v>37</v>
      </c>
      <c r="B306" s="2" t="s">
        <v>146</v>
      </c>
      <c r="C306" s="4">
        <v>40</v>
      </c>
      <c r="D306" s="5">
        <v>5</v>
      </c>
      <c r="E306" s="2" t="s">
        <v>77</v>
      </c>
      <c r="F306" s="2" t="s">
        <v>36</v>
      </c>
      <c r="G306" s="3">
        <v>0</v>
      </c>
      <c r="H306" s="3">
        <v>200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240</v>
      </c>
      <c r="Q306" s="3">
        <v>0</v>
      </c>
      <c r="R306" s="3">
        <v>0</v>
      </c>
      <c r="S306" s="12">
        <f t="shared" si="4"/>
        <v>440</v>
      </c>
    </row>
    <row r="307" spans="1:19" ht="12.75">
      <c r="A307" s="2" t="s">
        <v>37</v>
      </c>
      <c r="B307" s="17" t="s">
        <v>146</v>
      </c>
      <c r="C307" s="4">
        <v>50</v>
      </c>
      <c r="D307" s="5">
        <v>5</v>
      </c>
      <c r="E307" s="2" t="s">
        <v>77</v>
      </c>
      <c r="F307" s="2" t="s">
        <v>36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12">
        <f t="shared" si="4"/>
        <v>0</v>
      </c>
    </row>
    <row r="308" spans="1:19" ht="12.75">
      <c r="A308" s="2" t="s">
        <v>37</v>
      </c>
      <c r="B308" s="17" t="s">
        <v>146</v>
      </c>
      <c r="C308" s="4">
        <v>100</v>
      </c>
      <c r="D308" s="5">
        <v>5</v>
      </c>
      <c r="E308" s="2" t="s">
        <v>77</v>
      </c>
      <c r="F308" s="2" t="s">
        <v>36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12">
        <f aca="true" t="shared" si="5" ref="S308:S371">SUM(G308:R308)</f>
        <v>0</v>
      </c>
    </row>
    <row r="309" spans="1:19" ht="12.75">
      <c r="A309" s="2" t="s">
        <v>37</v>
      </c>
      <c r="B309" s="17" t="s">
        <v>146</v>
      </c>
      <c r="C309" s="4">
        <v>1</v>
      </c>
      <c r="D309" s="5">
        <v>10</v>
      </c>
      <c r="E309" s="2" t="s">
        <v>77</v>
      </c>
      <c r="F309" s="2" t="s">
        <v>36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12">
        <f t="shared" si="5"/>
        <v>0</v>
      </c>
    </row>
    <row r="310" spans="1:19" ht="12.75">
      <c r="A310" s="2" t="s">
        <v>37</v>
      </c>
      <c r="B310" s="17" t="s">
        <v>146</v>
      </c>
      <c r="C310" s="4">
        <v>40</v>
      </c>
      <c r="D310" s="5">
        <v>10</v>
      </c>
      <c r="E310" s="2" t="s">
        <v>77</v>
      </c>
      <c r="F310" s="2" t="s">
        <v>36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12">
        <f t="shared" si="5"/>
        <v>0</v>
      </c>
    </row>
    <row r="311" spans="1:19" ht="12.75">
      <c r="A311" s="2" t="s">
        <v>37</v>
      </c>
      <c r="B311" s="17" t="s">
        <v>146</v>
      </c>
      <c r="C311" s="4">
        <v>1</v>
      </c>
      <c r="D311" s="5">
        <v>60</v>
      </c>
      <c r="E311" s="2" t="s">
        <v>77</v>
      </c>
      <c r="F311" s="2" t="s">
        <v>36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12">
        <f t="shared" si="5"/>
        <v>0</v>
      </c>
    </row>
    <row r="312" spans="1:19" ht="12.75">
      <c r="A312" s="2" t="s">
        <v>37</v>
      </c>
      <c r="B312" s="17" t="s">
        <v>146</v>
      </c>
      <c r="C312" s="4">
        <v>1</v>
      </c>
      <c r="D312" s="5">
        <v>118</v>
      </c>
      <c r="E312" s="2" t="s">
        <v>77</v>
      </c>
      <c r="F312" s="2" t="s">
        <v>36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12">
        <f t="shared" si="5"/>
        <v>0</v>
      </c>
    </row>
    <row r="313" spans="1:19" ht="12.75">
      <c r="A313" s="2" t="s">
        <v>37</v>
      </c>
      <c r="B313" s="2" t="s">
        <v>146</v>
      </c>
      <c r="C313" s="4">
        <v>1</v>
      </c>
      <c r="D313" s="5">
        <v>120</v>
      </c>
      <c r="E313" s="2" t="s">
        <v>77</v>
      </c>
      <c r="F313" s="2" t="s">
        <v>36</v>
      </c>
      <c r="G313" s="3">
        <v>28058</v>
      </c>
      <c r="H313" s="3">
        <v>29328</v>
      </c>
      <c r="I313" s="3">
        <v>26785</v>
      </c>
      <c r="J313" s="3">
        <v>28427</v>
      </c>
      <c r="K313" s="3">
        <v>33368</v>
      </c>
      <c r="L313" s="3">
        <v>34944</v>
      </c>
      <c r="M313" s="3">
        <v>35655</v>
      </c>
      <c r="N313" s="3">
        <v>54657</v>
      </c>
      <c r="O313" s="3">
        <v>72274</v>
      </c>
      <c r="P313" s="3">
        <v>59397</v>
      </c>
      <c r="Q313" s="3">
        <v>38312</v>
      </c>
      <c r="R313" s="3">
        <v>41424</v>
      </c>
      <c r="S313" s="12">
        <f t="shared" si="5"/>
        <v>482629</v>
      </c>
    </row>
    <row r="314" spans="1:19" ht="12.75">
      <c r="A314" s="2" t="s">
        <v>37</v>
      </c>
      <c r="B314" s="17" t="s">
        <v>146</v>
      </c>
      <c r="C314" s="4">
        <v>24</v>
      </c>
      <c r="D314" s="5">
        <v>120</v>
      </c>
      <c r="E314" s="2" t="s">
        <v>79</v>
      </c>
      <c r="F314" s="2" t="s">
        <v>36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12">
        <f t="shared" si="5"/>
        <v>0</v>
      </c>
    </row>
    <row r="315" spans="1:19" ht="12.75">
      <c r="A315" s="2" t="s">
        <v>37</v>
      </c>
      <c r="B315" s="17" t="s">
        <v>146</v>
      </c>
      <c r="C315" s="4">
        <v>36</v>
      </c>
      <c r="D315" s="5">
        <v>120</v>
      </c>
      <c r="E315" s="2" t="s">
        <v>77</v>
      </c>
      <c r="F315" s="2" t="s">
        <v>36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12">
        <f t="shared" si="5"/>
        <v>0</v>
      </c>
    </row>
    <row r="316" spans="1:19" ht="12.75">
      <c r="A316" s="2" t="s">
        <v>37</v>
      </c>
      <c r="B316" s="2" t="s">
        <v>146</v>
      </c>
      <c r="C316" s="4">
        <v>1</v>
      </c>
      <c r="D316" s="5">
        <v>240</v>
      </c>
      <c r="E316" s="2" t="s">
        <v>77</v>
      </c>
      <c r="F316" s="2" t="s">
        <v>36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3600</v>
      </c>
      <c r="S316" s="12">
        <f t="shared" si="5"/>
        <v>3600</v>
      </c>
    </row>
    <row r="317" spans="1:19" ht="12.75">
      <c r="A317" s="2" t="s">
        <v>37</v>
      </c>
      <c r="B317" s="2" t="s">
        <v>146</v>
      </c>
      <c r="C317" s="4">
        <v>1</v>
      </c>
      <c r="D317" s="5">
        <v>473</v>
      </c>
      <c r="E317" s="2" t="s">
        <v>77</v>
      </c>
      <c r="F317" s="2" t="s">
        <v>36</v>
      </c>
      <c r="G317" s="3">
        <v>220878.96</v>
      </c>
      <c r="H317" s="3">
        <v>193218.22</v>
      </c>
      <c r="I317" s="3">
        <v>218281</v>
      </c>
      <c r="J317" s="3">
        <v>191252</v>
      </c>
      <c r="K317" s="3">
        <v>221621.992</v>
      </c>
      <c r="L317" s="3">
        <v>195500</v>
      </c>
      <c r="M317" s="3">
        <v>209397</v>
      </c>
      <c r="N317" s="3">
        <v>179568.22</v>
      </c>
      <c r="O317" s="3">
        <v>205131</v>
      </c>
      <c r="P317" s="3">
        <v>198641.802</v>
      </c>
      <c r="Q317" s="3">
        <v>177280.776</v>
      </c>
      <c r="R317" s="3">
        <v>168231</v>
      </c>
      <c r="S317" s="12">
        <f t="shared" si="5"/>
        <v>2379001.9699999997</v>
      </c>
    </row>
    <row r="318" spans="1:19" ht="12.75">
      <c r="A318" s="2" t="s">
        <v>37</v>
      </c>
      <c r="B318" s="17" t="s">
        <v>146</v>
      </c>
      <c r="C318" s="4">
        <v>1</v>
      </c>
      <c r="D318" s="5">
        <v>480</v>
      </c>
      <c r="E318" s="2" t="s">
        <v>79</v>
      </c>
      <c r="F318" s="2" t="s">
        <v>36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12">
        <f t="shared" si="5"/>
        <v>0</v>
      </c>
    </row>
    <row r="319" spans="1:19" ht="12.75">
      <c r="A319" s="2" t="s">
        <v>23</v>
      </c>
      <c r="B319" s="2" t="s">
        <v>146</v>
      </c>
      <c r="C319" s="4">
        <v>1</v>
      </c>
      <c r="D319" s="5">
        <v>237</v>
      </c>
      <c r="E319" s="2" t="s">
        <v>35</v>
      </c>
      <c r="F319" s="2" t="s">
        <v>36</v>
      </c>
      <c r="G319" s="3">
        <v>237</v>
      </c>
      <c r="H319" s="3">
        <v>1908</v>
      </c>
      <c r="I319" s="3">
        <v>1569</v>
      </c>
      <c r="J319" s="3">
        <v>1674</v>
      </c>
      <c r="K319" s="3">
        <v>2189</v>
      </c>
      <c r="L319" s="3">
        <v>1119</v>
      </c>
      <c r="M319" s="3">
        <v>1736</v>
      </c>
      <c r="N319" s="3">
        <v>1374</v>
      </c>
      <c r="O319" s="3">
        <v>1254</v>
      </c>
      <c r="P319" s="3">
        <v>1874</v>
      </c>
      <c r="Q319" s="3">
        <v>2234</v>
      </c>
      <c r="R319" s="3">
        <v>3065</v>
      </c>
      <c r="S319" s="12">
        <f t="shared" si="5"/>
        <v>20233</v>
      </c>
    </row>
    <row r="320" spans="1:19" ht="12.75">
      <c r="A320" s="2" t="s">
        <v>114</v>
      </c>
      <c r="B320" s="2" t="s">
        <v>146</v>
      </c>
      <c r="C320" s="4">
        <v>1</v>
      </c>
      <c r="D320" s="5">
        <v>100</v>
      </c>
      <c r="E320" s="2" t="s">
        <v>150</v>
      </c>
      <c r="F320" s="2" t="s">
        <v>36</v>
      </c>
      <c r="G320" s="3">
        <v>1580</v>
      </c>
      <c r="H320" s="3">
        <v>2025</v>
      </c>
      <c r="I320" s="3">
        <v>2152</v>
      </c>
      <c r="J320" s="3">
        <v>2347</v>
      </c>
      <c r="K320" s="3">
        <v>2075</v>
      </c>
      <c r="L320" s="3">
        <v>1785</v>
      </c>
      <c r="M320" s="3">
        <v>1221</v>
      </c>
      <c r="N320" s="3">
        <v>1885</v>
      </c>
      <c r="O320" s="3">
        <v>2770</v>
      </c>
      <c r="P320" s="3">
        <v>1159</v>
      </c>
      <c r="Q320" s="3">
        <v>3209</v>
      </c>
      <c r="R320" s="3">
        <v>2674</v>
      </c>
      <c r="S320" s="12">
        <f t="shared" si="5"/>
        <v>24882</v>
      </c>
    </row>
    <row r="321" spans="1:19" ht="12.75">
      <c r="A321" s="2" t="s">
        <v>53</v>
      </c>
      <c r="B321" s="2" t="s">
        <v>146</v>
      </c>
      <c r="C321" s="4">
        <v>1</v>
      </c>
      <c r="D321" s="5">
        <v>480</v>
      </c>
      <c r="E321" s="2" t="s">
        <v>54</v>
      </c>
      <c r="F321" s="2" t="s">
        <v>36</v>
      </c>
      <c r="G321" s="3">
        <v>180</v>
      </c>
      <c r="H321" s="3">
        <v>300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12">
        <f t="shared" si="5"/>
        <v>480</v>
      </c>
    </row>
    <row r="322" spans="1:19" ht="12.75">
      <c r="A322" s="2" t="s">
        <v>53</v>
      </c>
      <c r="B322" s="2" t="s">
        <v>146</v>
      </c>
      <c r="C322" s="4">
        <v>1</v>
      </c>
      <c r="D322" s="5">
        <v>500</v>
      </c>
      <c r="E322" s="2" t="s">
        <v>54</v>
      </c>
      <c r="F322" s="2" t="s">
        <v>36</v>
      </c>
      <c r="G322" s="3">
        <v>33981</v>
      </c>
      <c r="H322" s="3">
        <v>31927</v>
      </c>
      <c r="I322" s="3">
        <v>28029</v>
      </c>
      <c r="J322" s="3">
        <v>35414</v>
      </c>
      <c r="K322" s="3">
        <v>37485</v>
      </c>
      <c r="L322" s="3">
        <v>32748</v>
      </c>
      <c r="M322" s="3">
        <v>29842</v>
      </c>
      <c r="N322" s="3">
        <v>34481</v>
      </c>
      <c r="O322" s="3">
        <v>26561</v>
      </c>
      <c r="P322" s="3">
        <v>33675</v>
      </c>
      <c r="Q322" s="3">
        <v>29861.25</v>
      </c>
      <c r="R322" s="3">
        <v>37405</v>
      </c>
      <c r="S322" s="12">
        <f t="shared" si="5"/>
        <v>391409.25</v>
      </c>
    </row>
    <row r="323" spans="1:19" ht="12.75">
      <c r="A323" s="2" t="s">
        <v>103</v>
      </c>
      <c r="B323" s="2" t="s">
        <v>146</v>
      </c>
      <c r="C323" s="4">
        <v>1</v>
      </c>
      <c r="D323" s="5">
        <v>9</v>
      </c>
      <c r="E323" s="2" t="s">
        <v>27</v>
      </c>
      <c r="F323" s="2" t="s">
        <v>145</v>
      </c>
      <c r="G323" s="3">
        <v>3036</v>
      </c>
      <c r="H323" s="3">
        <v>2734</v>
      </c>
      <c r="I323" s="3">
        <v>3398</v>
      </c>
      <c r="J323" s="3">
        <v>3558</v>
      </c>
      <c r="K323" s="3">
        <v>3352</v>
      </c>
      <c r="L323" s="3">
        <v>3562</v>
      </c>
      <c r="M323" s="3">
        <v>3434</v>
      </c>
      <c r="N323" s="3">
        <v>2618</v>
      </c>
      <c r="O323" s="3">
        <v>2420</v>
      </c>
      <c r="P323" s="3">
        <v>3075</v>
      </c>
      <c r="Q323" s="3">
        <v>3099</v>
      </c>
      <c r="R323" s="3">
        <v>3332</v>
      </c>
      <c r="S323" s="12">
        <f t="shared" si="5"/>
        <v>37618</v>
      </c>
    </row>
    <row r="324" spans="1:19" ht="12.75">
      <c r="A324" s="2" t="s">
        <v>85</v>
      </c>
      <c r="B324" s="2" t="s">
        <v>146</v>
      </c>
      <c r="C324" s="4">
        <v>1</v>
      </c>
      <c r="D324" s="5">
        <v>1</v>
      </c>
      <c r="E324" s="2" t="s">
        <v>139</v>
      </c>
      <c r="F324" s="2" t="s">
        <v>140</v>
      </c>
      <c r="G324" s="3">
        <v>30</v>
      </c>
      <c r="H324" s="3">
        <v>10</v>
      </c>
      <c r="I324" s="3">
        <v>14</v>
      </c>
      <c r="J324" s="3">
        <v>14</v>
      </c>
      <c r="K324" s="3">
        <v>10</v>
      </c>
      <c r="L324" s="3">
        <v>21</v>
      </c>
      <c r="M324" s="3">
        <v>16</v>
      </c>
      <c r="N324" s="3">
        <v>40</v>
      </c>
      <c r="O324" s="3">
        <v>34</v>
      </c>
      <c r="P324" s="3">
        <v>46</v>
      </c>
      <c r="Q324" s="3">
        <v>49</v>
      </c>
      <c r="R324" s="3">
        <v>26</v>
      </c>
      <c r="S324" s="12">
        <f t="shared" si="5"/>
        <v>310</v>
      </c>
    </row>
    <row r="325" spans="1:19" ht="12.75">
      <c r="A325" s="2" t="s">
        <v>85</v>
      </c>
      <c r="B325" s="2" t="s">
        <v>146</v>
      </c>
      <c r="C325" s="4">
        <v>1</v>
      </c>
      <c r="D325" s="5">
        <v>5</v>
      </c>
      <c r="E325" s="2" t="s">
        <v>139</v>
      </c>
      <c r="F325" s="2" t="s">
        <v>140</v>
      </c>
      <c r="G325" s="3">
        <v>180</v>
      </c>
      <c r="H325" s="3">
        <v>394</v>
      </c>
      <c r="I325" s="3">
        <v>680</v>
      </c>
      <c r="J325" s="3">
        <v>943</v>
      </c>
      <c r="K325" s="3">
        <v>947</v>
      </c>
      <c r="L325" s="3">
        <v>1139</v>
      </c>
      <c r="M325" s="3">
        <v>1261</v>
      </c>
      <c r="N325" s="3">
        <v>1146</v>
      </c>
      <c r="O325" s="3">
        <v>1651</v>
      </c>
      <c r="P325" s="3">
        <v>1633.75</v>
      </c>
      <c r="Q325" s="3">
        <v>1336</v>
      </c>
      <c r="R325" s="3">
        <v>1581</v>
      </c>
      <c r="S325" s="12">
        <f t="shared" si="5"/>
        <v>12891.75</v>
      </c>
    </row>
    <row r="326" spans="1:19" ht="12.75">
      <c r="A326" s="2" t="s">
        <v>23</v>
      </c>
      <c r="B326" s="2" t="s">
        <v>146</v>
      </c>
      <c r="C326" s="4">
        <v>1</v>
      </c>
      <c r="D326" s="5">
        <v>30</v>
      </c>
      <c r="E326" s="2" t="s">
        <v>27</v>
      </c>
      <c r="F326" s="2" t="s">
        <v>34</v>
      </c>
      <c r="G326" s="3">
        <v>91</v>
      </c>
      <c r="H326" s="3">
        <v>30</v>
      </c>
      <c r="I326" s="3">
        <v>96</v>
      </c>
      <c r="J326" s="3">
        <v>22</v>
      </c>
      <c r="K326" s="3">
        <v>72</v>
      </c>
      <c r="L326" s="3">
        <v>80</v>
      </c>
      <c r="M326" s="3">
        <v>308</v>
      </c>
      <c r="N326" s="3">
        <v>52</v>
      </c>
      <c r="O326" s="3">
        <v>45</v>
      </c>
      <c r="P326" s="3">
        <v>151</v>
      </c>
      <c r="Q326" s="3">
        <v>132</v>
      </c>
      <c r="R326" s="3">
        <v>340</v>
      </c>
      <c r="S326" s="12">
        <f t="shared" si="5"/>
        <v>1419</v>
      </c>
    </row>
    <row r="327" spans="1:19" ht="12.75">
      <c r="A327" s="2" t="s">
        <v>37</v>
      </c>
      <c r="B327" s="17" t="s">
        <v>146</v>
      </c>
      <c r="C327" s="4">
        <v>1</v>
      </c>
      <c r="D327" s="5">
        <v>24</v>
      </c>
      <c r="E327" s="2" t="s">
        <v>59</v>
      </c>
      <c r="F327" s="2" t="s">
        <v>108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12">
        <f t="shared" si="5"/>
        <v>0</v>
      </c>
    </row>
    <row r="328" spans="1:19" ht="12.75">
      <c r="A328" s="2" t="s">
        <v>71</v>
      </c>
      <c r="B328" s="2" t="s">
        <v>146</v>
      </c>
      <c r="C328" s="4">
        <v>1</v>
      </c>
      <c r="D328" s="5">
        <v>100</v>
      </c>
      <c r="E328" s="2" t="s">
        <v>59</v>
      </c>
      <c r="F328" s="2" t="s">
        <v>75</v>
      </c>
      <c r="G328" s="3">
        <v>34061.111000000004</v>
      </c>
      <c r="H328" s="3">
        <v>30528</v>
      </c>
      <c r="I328" s="3">
        <v>33933</v>
      </c>
      <c r="J328" s="3">
        <v>31499</v>
      </c>
      <c r="K328" s="3">
        <v>28481</v>
      </c>
      <c r="L328" s="3">
        <v>29856</v>
      </c>
      <c r="M328" s="3">
        <v>29251</v>
      </c>
      <c r="N328" s="3">
        <v>27109</v>
      </c>
      <c r="O328" s="3">
        <v>27517</v>
      </c>
      <c r="P328" s="3">
        <v>27716</v>
      </c>
      <c r="Q328" s="3">
        <v>26538</v>
      </c>
      <c r="R328" s="3">
        <v>29375</v>
      </c>
      <c r="S328" s="12">
        <f t="shared" si="5"/>
        <v>355864.11100000003</v>
      </c>
    </row>
    <row r="329" spans="1:19" ht="12.75">
      <c r="A329" s="2" t="s">
        <v>80</v>
      </c>
      <c r="B329" s="2" t="s">
        <v>146</v>
      </c>
      <c r="C329" s="4">
        <v>1</v>
      </c>
      <c r="D329" s="5">
        <v>60</v>
      </c>
      <c r="E329" s="2" t="s">
        <v>39</v>
      </c>
      <c r="F329" s="2" t="s">
        <v>75</v>
      </c>
      <c r="G329" s="3">
        <v>813</v>
      </c>
      <c r="H329" s="3">
        <v>910</v>
      </c>
      <c r="I329" s="3">
        <v>1396</v>
      </c>
      <c r="J329" s="3">
        <v>848</v>
      </c>
      <c r="K329" s="3">
        <v>1120</v>
      </c>
      <c r="L329" s="3">
        <v>944</v>
      </c>
      <c r="M329" s="3">
        <v>1030</v>
      </c>
      <c r="N329" s="3">
        <v>1084</v>
      </c>
      <c r="O329" s="3">
        <v>750</v>
      </c>
      <c r="P329" s="3">
        <v>1180</v>
      </c>
      <c r="Q329" s="3">
        <v>950</v>
      </c>
      <c r="R329" s="3">
        <v>888</v>
      </c>
      <c r="S329" s="12">
        <f t="shared" si="5"/>
        <v>11913</v>
      </c>
    </row>
    <row r="330" spans="1:19" ht="12.75">
      <c r="A330" s="2" t="s">
        <v>80</v>
      </c>
      <c r="B330" s="2" t="s">
        <v>146</v>
      </c>
      <c r="C330" s="4">
        <v>1</v>
      </c>
      <c r="D330" s="5">
        <v>100</v>
      </c>
      <c r="E330" s="2" t="s">
        <v>39</v>
      </c>
      <c r="F330" s="2" t="s">
        <v>75</v>
      </c>
      <c r="G330" s="3">
        <v>12433</v>
      </c>
      <c r="H330" s="3">
        <v>12025</v>
      </c>
      <c r="I330" s="3">
        <v>12243</v>
      </c>
      <c r="J330" s="3">
        <v>10174</v>
      </c>
      <c r="K330" s="3">
        <v>11969</v>
      </c>
      <c r="L330" s="3">
        <v>10966</v>
      </c>
      <c r="M330" s="3">
        <v>9848</v>
      </c>
      <c r="N330" s="3">
        <v>9547</v>
      </c>
      <c r="O330" s="3">
        <v>9133</v>
      </c>
      <c r="P330" s="3">
        <v>9018</v>
      </c>
      <c r="Q330" s="3">
        <v>8161</v>
      </c>
      <c r="R330" s="3">
        <v>8798</v>
      </c>
      <c r="S330" s="12">
        <f t="shared" si="5"/>
        <v>124315</v>
      </c>
    </row>
    <row r="331" spans="1:19" ht="12.75">
      <c r="A331" s="2" t="s">
        <v>80</v>
      </c>
      <c r="B331" s="2" t="s">
        <v>146</v>
      </c>
      <c r="C331" s="4">
        <v>1</v>
      </c>
      <c r="D331" s="5">
        <v>60</v>
      </c>
      <c r="E331" s="2" t="s">
        <v>17</v>
      </c>
      <c r="F331" s="2" t="s">
        <v>75</v>
      </c>
      <c r="G331" s="3">
        <v>792</v>
      </c>
      <c r="H331" s="3">
        <v>450</v>
      </c>
      <c r="I331" s="3">
        <v>584</v>
      </c>
      <c r="J331" s="3">
        <v>1030</v>
      </c>
      <c r="K331" s="3">
        <v>240</v>
      </c>
      <c r="L331" s="3">
        <v>470</v>
      </c>
      <c r="M331" s="3">
        <v>948</v>
      </c>
      <c r="N331" s="3">
        <v>300</v>
      </c>
      <c r="O331" s="3">
        <v>334</v>
      </c>
      <c r="P331" s="3">
        <v>844</v>
      </c>
      <c r="Q331" s="3">
        <v>332</v>
      </c>
      <c r="R331" s="3">
        <v>330</v>
      </c>
      <c r="S331" s="12">
        <f t="shared" si="5"/>
        <v>6654</v>
      </c>
    </row>
    <row r="332" spans="1:19" ht="12.75">
      <c r="A332" s="2" t="s">
        <v>80</v>
      </c>
      <c r="B332" s="2" t="s">
        <v>146</v>
      </c>
      <c r="C332" s="4">
        <v>1</v>
      </c>
      <c r="D332" s="5">
        <v>100</v>
      </c>
      <c r="E332" s="2" t="s">
        <v>17</v>
      </c>
      <c r="F332" s="2" t="s">
        <v>75</v>
      </c>
      <c r="G332" s="3">
        <v>10324</v>
      </c>
      <c r="H332" s="3">
        <v>8374</v>
      </c>
      <c r="I332" s="3">
        <v>10966</v>
      </c>
      <c r="J332" s="3">
        <v>9114</v>
      </c>
      <c r="K332" s="3">
        <v>7810</v>
      </c>
      <c r="L332" s="3">
        <v>8978</v>
      </c>
      <c r="M332" s="3">
        <v>7191</v>
      </c>
      <c r="N332" s="3">
        <v>7204</v>
      </c>
      <c r="O332" s="3">
        <v>7662</v>
      </c>
      <c r="P332" s="3">
        <v>8039</v>
      </c>
      <c r="Q332" s="3">
        <v>6792</v>
      </c>
      <c r="R332" s="3">
        <v>6662</v>
      </c>
      <c r="S332" s="12">
        <f t="shared" si="5"/>
        <v>99116</v>
      </c>
    </row>
    <row r="333" spans="1:19" ht="12.75">
      <c r="A333" s="2" t="s">
        <v>80</v>
      </c>
      <c r="B333" s="2" t="s">
        <v>146</v>
      </c>
      <c r="C333" s="4">
        <v>1</v>
      </c>
      <c r="D333" s="5">
        <v>60</v>
      </c>
      <c r="E333" s="2" t="s">
        <v>42</v>
      </c>
      <c r="F333" s="2" t="s">
        <v>75</v>
      </c>
      <c r="G333" s="3">
        <v>270</v>
      </c>
      <c r="H333" s="3">
        <v>390</v>
      </c>
      <c r="I333" s="3">
        <v>420</v>
      </c>
      <c r="J333" s="3">
        <v>375</v>
      </c>
      <c r="K333" s="3">
        <v>300</v>
      </c>
      <c r="L333" s="3">
        <v>474</v>
      </c>
      <c r="M333" s="3">
        <v>660</v>
      </c>
      <c r="N333" s="3">
        <v>1285</v>
      </c>
      <c r="O333" s="3">
        <v>725</v>
      </c>
      <c r="P333" s="3">
        <v>832</v>
      </c>
      <c r="Q333" s="3">
        <v>782</v>
      </c>
      <c r="R333" s="3">
        <v>1275</v>
      </c>
      <c r="S333" s="12">
        <f t="shared" si="5"/>
        <v>7788</v>
      </c>
    </row>
    <row r="334" spans="1:19" ht="12.75">
      <c r="A334" s="2" t="s">
        <v>80</v>
      </c>
      <c r="B334" s="2" t="s">
        <v>146</v>
      </c>
      <c r="C334" s="4">
        <v>1</v>
      </c>
      <c r="D334" s="5">
        <v>100</v>
      </c>
      <c r="E334" s="2" t="s">
        <v>42</v>
      </c>
      <c r="F334" s="2" t="s">
        <v>75</v>
      </c>
      <c r="G334" s="3">
        <v>3458</v>
      </c>
      <c r="H334" s="3">
        <v>3414</v>
      </c>
      <c r="I334" s="3">
        <v>3494</v>
      </c>
      <c r="J334" s="3">
        <v>3139</v>
      </c>
      <c r="K334" s="3">
        <v>2624</v>
      </c>
      <c r="L334" s="3">
        <v>2970</v>
      </c>
      <c r="M334" s="3">
        <v>2695</v>
      </c>
      <c r="N334" s="3">
        <v>2003</v>
      </c>
      <c r="O334" s="3">
        <v>1581</v>
      </c>
      <c r="P334" s="3">
        <v>2610</v>
      </c>
      <c r="Q334" s="3">
        <v>2166</v>
      </c>
      <c r="R334" s="3">
        <v>2170</v>
      </c>
      <c r="S334" s="12">
        <f t="shared" si="5"/>
        <v>32324</v>
      </c>
    </row>
    <row r="335" spans="1:19" ht="12.75">
      <c r="A335" s="2" t="s">
        <v>135</v>
      </c>
      <c r="B335" s="2" t="s">
        <v>146</v>
      </c>
      <c r="C335" s="4">
        <v>1</v>
      </c>
      <c r="D335" s="5">
        <v>60</v>
      </c>
      <c r="E335" s="2" t="s">
        <v>154</v>
      </c>
      <c r="F335" s="2" t="s">
        <v>137</v>
      </c>
      <c r="G335" s="3">
        <v>4406</v>
      </c>
      <c r="H335" s="3">
        <v>5120</v>
      </c>
      <c r="I335" s="3">
        <v>4858</v>
      </c>
      <c r="J335" s="3">
        <v>4810</v>
      </c>
      <c r="K335" s="3">
        <v>5583</v>
      </c>
      <c r="L335" s="3">
        <v>5016</v>
      </c>
      <c r="M335" s="3">
        <v>4221</v>
      </c>
      <c r="N335" s="3">
        <v>4814</v>
      </c>
      <c r="O335" s="3">
        <v>4469</v>
      </c>
      <c r="P335" s="3">
        <v>5043</v>
      </c>
      <c r="Q335" s="3">
        <v>4118</v>
      </c>
      <c r="R335" s="3">
        <v>3460</v>
      </c>
      <c r="S335" s="12">
        <f t="shared" si="5"/>
        <v>55918</v>
      </c>
    </row>
    <row r="336" spans="1:19" ht="12.75">
      <c r="A336" s="2" t="s">
        <v>135</v>
      </c>
      <c r="B336" s="2" t="s">
        <v>146</v>
      </c>
      <c r="C336" s="4">
        <v>1</v>
      </c>
      <c r="D336" s="5">
        <v>60</v>
      </c>
      <c r="E336" s="2" t="s">
        <v>136</v>
      </c>
      <c r="F336" s="2" t="s">
        <v>137</v>
      </c>
      <c r="G336" s="3">
        <v>64519</v>
      </c>
      <c r="H336" s="3">
        <v>62116</v>
      </c>
      <c r="I336" s="3">
        <v>67017.111</v>
      </c>
      <c r="J336" s="3">
        <v>69132</v>
      </c>
      <c r="K336" s="3">
        <v>69066</v>
      </c>
      <c r="L336" s="3">
        <v>67902</v>
      </c>
      <c r="M336" s="3">
        <v>66198</v>
      </c>
      <c r="N336" s="3">
        <v>65633</v>
      </c>
      <c r="O336" s="3">
        <v>61694</v>
      </c>
      <c r="P336" s="3">
        <v>57692</v>
      </c>
      <c r="Q336" s="3">
        <v>52444</v>
      </c>
      <c r="R336" s="3">
        <v>57070</v>
      </c>
      <c r="S336" s="12">
        <f t="shared" si="5"/>
        <v>760483.111</v>
      </c>
    </row>
    <row r="337" spans="1:19" ht="12.75">
      <c r="A337" s="2" t="s">
        <v>135</v>
      </c>
      <c r="B337" s="2" t="s">
        <v>146</v>
      </c>
      <c r="C337" s="4">
        <v>1</v>
      </c>
      <c r="D337" s="5">
        <v>100</v>
      </c>
      <c r="E337" s="2" t="s">
        <v>136</v>
      </c>
      <c r="F337" s="2" t="s">
        <v>137</v>
      </c>
      <c r="G337" s="3">
        <v>3720</v>
      </c>
      <c r="H337" s="3">
        <v>4350</v>
      </c>
      <c r="I337" s="3">
        <v>3650</v>
      </c>
      <c r="J337" s="3">
        <v>3530</v>
      </c>
      <c r="K337" s="3">
        <v>4914</v>
      </c>
      <c r="L337" s="3">
        <v>2910</v>
      </c>
      <c r="M337" s="3">
        <v>1680</v>
      </c>
      <c r="N337" s="3">
        <v>1770</v>
      </c>
      <c r="O337" s="3">
        <v>1540</v>
      </c>
      <c r="P337" s="3">
        <v>1260</v>
      </c>
      <c r="Q337" s="3">
        <v>750</v>
      </c>
      <c r="R337" s="3">
        <v>855</v>
      </c>
      <c r="S337" s="12">
        <f t="shared" si="5"/>
        <v>30929</v>
      </c>
    </row>
    <row r="338" spans="1:19" ht="12.75">
      <c r="A338" s="2" t="s">
        <v>80</v>
      </c>
      <c r="B338" s="17" t="s">
        <v>146</v>
      </c>
      <c r="C338" s="4">
        <v>1</v>
      </c>
      <c r="D338" s="5">
        <v>100</v>
      </c>
      <c r="E338" s="2" t="s">
        <v>41</v>
      </c>
      <c r="F338" s="2" t="s">
        <v>101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12">
        <f t="shared" si="5"/>
        <v>0</v>
      </c>
    </row>
    <row r="339" spans="1:19" ht="12.75">
      <c r="A339" s="2" t="s">
        <v>80</v>
      </c>
      <c r="B339" s="17" t="s">
        <v>146</v>
      </c>
      <c r="C339" s="4">
        <v>1</v>
      </c>
      <c r="D339" s="5">
        <v>100</v>
      </c>
      <c r="E339" s="2" t="s">
        <v>14</v>
      </c>
      <c r="F339" s="2" t="s">
        <v>101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12">
        <f t="shared" si="5"/>
        <v>0</v>
      </c>
    </row>
    <row r="340" spans="1:19" ht="12.75">
      <c r="A340" s="2" t="s">
        <v>80</v>
      </c>
      <c r="B340" s="17" t="s">
        <v>146</v>
      </c>
      <c r="C340" s="4">
        <v>1</v>
      </c>
      <c r="D340" s="5">
        <v>100</v>
      </c>
      <c r="E340" s="2" t="s">
        <v>43</v>
      </c>
      <c r="F340" s="2" t="s">
        <v>101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12">
        <f t="shared" si="5"/>
        <v>0</v>
      </c>
    </row>
    <row r="341" spans="1:19" ht="12.75">
      <c r="A341" s="2" t="s">
        <v>10</v>
      </c>
      <c r="B341" s="2" t="s">
        <v>146</v>
      </c>
      <c r="C341" s="4">
        <v>1</v>
      </c>
      <c r="D341" s="5">
        <v>100</v>
      </c>
      <c r="E341" s="2" t="s">
        <v>17</v>
      </c>
      <c r="F341" s="2" t="s">
        <v>15</v>
      </c>
      <c r="G341" s="3">
        <v>0</v>
      </c>
      <c r="H341" s="3">
        <v>120</v>
      </c>
      <c r="I341" s="3">
        <v>90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90</v>
      </c>
      <c r="R341" s="3">
        <v>0</v>
      </c>
      <c r="S341" s="12">
        <f t="shared" si="5"/>
        <v>300</v>
      </c>
    </row>
    <row r="342" spans="1:19" ht="12.75">
      <c r="A342" s="2" t="s">
        <v>10</v>
      </c>
      <c r="B342" s="2" t="s">
        <v>146</v>
      </c>
      <c r="C342" s="4">
        <v>1</v>
      </c>
      <c r="D342" s="5">
        <v>100</v>
      </c>
      <c r="E342" s="2" t="s">
        <v>19</v>
      </c>
      <c r="F342" s="2" t="s">
        <v>15</v>
      </c>
      <c r="G342" s="3">
        <v>34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12">
        <f t="shared" si="5"/>
        <v>34</v>
      </c>
    </row>
    <row r="343" spans="1:19" ht="12.75">
      <c r="A343" s="2" t="s">
        <v>103</v>
      </c>
      <c r="B343" s="2" t="s">
        <v>146</v>
      </c>
      <c r="C343" s="4">
        <v>1</v>
      </c>
      <c r="D343" s="5">
        <v>100</v>
      </c>
      <c r="E343" s="2" t="s">
        <v>27</v>
      </c>
      <c r="F343" s="2" t="s">
        <v>15</v>
      </c>
      <c r="G343" s="3">
        <v>54777</v>
      </c>
      <c r="H343" s="3">
        <v>54334</v>
      </c>
      <c r="I343" s="3">
        <v>56758</v>
      </c>
      <c r="J343" s="3">
        <v>56196</v>
      </c>
      <c r="K343" s="3">
        <v>51446</v>
      </c>
      <c r="L343" s="3">
        <v>48897</v>
      </c>
      <c r="M343" s="3">
        <v>55907</v>
      </c>
      <c r="N343" s="3">
        <v>48278</v>
      </c>
      <c r="O343" s="3">
        <v>49063</v>
      </c>
      <c r="P343" s="3">
        <v>47743</v>
      </c>
      <c r="Q343" s="3">
        <v>47852</v>
      </c>
      <c r="R343" s="3">
        <v>50095</v>
      </c>
      <c r="S343" s="12">
        <f t="shared" si="5"/>
        <v>621346</v>
      </c>
    </row>
    <row r="344" spans="1:19" ht="12.75">
      <c r="A344" s="2" t="s">
        <v>103</v>
      </c>
      <c r="B344" s="2" t="s">
        <v>146</v>
      </c>
      <c r="C344" s="4">
        <v>1</v>
      </c>
      <c r="D344" s="5">
        <v>500</v>
      </c>
      <c r="E344" s="2" t="s">
        <v>27</v>
      </c>
      <c r="F344" s="2" t="s">
        <v>15</v>
      </c>
      <c r="G344" s="3">
        <v>410</v>
      </c>
      <c r="H344" s="3">
        <v>288</v>
      </c>
      <c r="I344" s="3">
        <v>412</v>
      </c>
      <c r="J344" s="3">
        <v>436</v>
      </c>
      <c r="K344" s="3">
        <v>668</v>
      </c>
      <c r="L344" s="3">
        <v>511</v>
      </c>
      <c r="M344" s="3">
        <v>955</v>
      </c>
      <c r="N344" s="3">
        <v>732</v>
      </c>
      <c r="O344" s="3">
        <v>935</v>
      </c>
      <c r="P344" s="3">
        <v>892</v>
      </c>
      <c r="Q344" s="3">
        <v>689</v>
      </c>
      <c r="R344" s="3">
        <v>1401</v>
      </c>
      <c r="S344" s="12">
        <f t="shared" si="5"/>
        <v>8329</v>
      </c>
    </row>
    <row r="345" spans="1:19" ht="12.75">
      <c r="A345" s="2" t="s">
        <v>21</v>
      </c>
      <c r="B345" s="2" t="s">
        <v>146</v>
      </c>
      <c r="C345" s="4">
        <v>1</v>
      </c>
      <c r="D345" s="5">
        <v>60</v>
      </c>
      <c r="E345" s="2" t="s">
        <v>17</v>
      </c>
      <c r="F345" s="2" t="s">
        <v>15</v>
      </c>
      <c r="G345" s="3">
        <v>14996</v>
      </c>
      <c r="H345" s="3">
        <v>14554</v>
      </c>
      <c r="I345" s="3">
        <v>15046.111</v>
      </c>
      <c r="J345" s="3">
        <v>16071</v>
      </c>
      <c r="K345" s="3">
        <v>13154</v>
      </c>
      <c r="L345" s="3">
        <v>13491</v>
      </c>
      <c r="M345" s="3">
        <v>14643</v>
      </c>
      <c r="N345" s="3">
        <v>13212</v>
      </c>
      <c r="O345" s="3">
        <v>11969</v>
      </c>
      <c r="P345" s="3">
        <v>13447</v>
      </c>
      <c r="Q345" s="3">
        <v>12309</v>
      </c>
      <c r="R345" s="3">
        <v>12213</v>
      </c>
      <c r="S345" s="12">
        <f t="shared" si="5"/>
        <v>165105.111</v>
      </c>
    </row>
    <row r="346" spans="1:19" ht="12.75">
      <c r="A346" s="2" t="s">
        <v>21</v>
      </c>
      <c r="B346" s="2" t="s">
        <v>146</v>
      </c>
      <c r="C346" s="4">
        <v>1</v>
      </c>
      <c r="D346" s="5">
        <v>100</v>
      </c>
      <c r="E346" s="2" t="s">
        <v>17</v>
      </c>
      <c r="F346" s="2" t="s">
        <v>15</v>
      </c>
      <c r="G346" s="3">
        <v>3427</v>
      </c>
      <c r="H346" s="3">
        <v>3610</v>
      </c>
      <c r="I346" s="3">
        <v>3562</v>
      </c>
      <c r="J346" s="3">
        <v>2799</v>
      </c>
      <c r="K346" s="3">
        <v>3392</v>
      </c>
      <c r="L346" s="3">
        <v>3252</v>
      </c>
      <c r="M346" s="3">
        <v>3758</v>
      </c>
      <c r="N346" s="3">
        <v>4801</v>
      </c>
      <c r="O346" s="3">
        <v>3562</v>
      </c>
      <c r="P346" s="3">
        <v>4550</v>
      </c>
      <c r="Q346" s="3">
        <v>3115</v>
      </c>
      <c r="R346" s="3">
        <v>3946</v>
      </c>
      <c r="S346" s="12">
        <f t="shared" si="5"/>
        <v>43774</v>
      </c>
    </row>
    <row r="347" spans="1:19" ht="12.75">
      <c r="A347" s="2" t="s">
        <v>21</v>
      </c>
      <c r="B347" s="2" t="s">
        <v>146</v>
      </c>
      <c r="C347" s="4">
        <v>1</v>
      </c>
      <c r="D347" s="5">
        <v>500</v>
      </c>
      <c r="E347" s="2" t="s">
        <v>17</v>
      </c>
      <c r="F347" s="2" t="s">
        <v>15</v>
      </c>
      <c r="G347" s="3">
        <v>150</v>
      </c>
      <c r="H347" s="3">
        <v>60</v>
      </c>
      <c r="I347" s="3">
        <v>240</v>
      </c>
      <c r="J347" s="3">
        <v>90</v>
      </c>
      <c r="K347" s="3">
        <v>90</v>
      </c>
      <c r="L347" s="3">
        <v>0</v>
      </c>
      <c r="M347" s="3">
        <v>470</v>
      </c>
      <c r="N347" s="3">
        <v>90</v>
      </c>
      <c r="O347" s="3">
        <v>30</v>
      </c>
      <c r="P347" s="3">
        <v>270</v>
      </c>
      <c r="Q347" s="3">
        <v>284</v>
      </c>
      <c r="R347" s="3">
        <v>180</v>
      </c>
      <c r="S347" s="12">
        <f t="shared" si="5"/>
        <v>1954</v>
      </c>
    </row>
    <row r="348" spans="1:19" ht="12.75">
      <c r="A348" s="2" t="s">
        <v>80</v>
      </c>
      <c r="B348" s="11" t="s">
        <v>146</v>
      </c>
      <c r="C348" s="4">
        <v>1</v>
      </c>
      <c r="D348" s="5">
        <v>60</v>
      </c>
      <c r="E348" s="2" t="s">
        <v>39</v>
      </c>
      <c r="F348" s="2" t="s">
        <v>15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12">
        <f t="shared" si="5"/>
        <v>0</v>
      </c>
    </row>
    <row r="349" spans="1:19" ht="12.75">
      <c r="A349" s="2" t="s">
        <v>80</v>
      </c>
      <c r="B349" s="2" t="s">
        <v>146</v>
      </c>
      <c r="C349" s="4">
        <v>1</v>
      </c>
      <c r="D349" s="5">
        <v>100</v>
      </c>
      <c r="E349" s="2" t="s">
        <v>39</v>
      </c>
      <c r="F349" s="2" t="s">
        <v>15</v>
      </c>
      <c r="G349" s="3">
        <v>127399</v>
      </c>
      <c r="H349" s="3">
        <v>118429</v>
      </c>
      <c r="I349" s="3">
        <v>129588.111</v>
      </c>
      <c r="J349" s="3">
        <v>123670</v>
      </c>
      <c r="K349" s="3">
        <v>119197</v>
      </c>
      <c r="L349" s="3">
        <v>115320</v>
      </c>
      <c r="M349" s="3">
        <v>108016</v>
      </c>
      <c r="N349" s="3">
        <v>109028</v>
      </c>
      <c r="O349" s="3">
        <v>99764</v>
      </c>
      <c r="P349" s="3">
        <v>100952</v>
      </c>
      <c r="Q349" s="3">
        <v>99285</v>
      </c>
      <c r="R349" s="3">
        <v>106132</v>
      </c>
      <c r="S349" s="12">
        <f t="shared" si="5"/>
        <v>1356780.111</v>
      </c>
    </row>
    <row r="350" spans="1:19" ht="12.75">
      <c r="A350" s="2" t="s">
        <v>80</v>
      </c>
      <c r="B350" s="2" t="s">
        <v>146</v>
      </c>
      <c r="C350" s="4">
        <v>1</v>
      </c>
      <c r="D350" s="5">
        <v>500</v>
      </c>
      <c r="E350" s="2" t="s">
        <v>39</v>
      </c>
      <c r="F350" s="2" t="s">
        <v>15</v>
      </c>
      <c r="G350" s="3">
        <v>738</v>
      </c>
      <c r="H350" s="3">
        <v>801</v>
      </c>
      <c r="I350" s="3">
        <v>1124</v>
      </c>
      <c r="J350" s="3">
        <v>284</v>
      </c>
      <c r="K350" s="3">
        <v>418</v>
      </c>
      <c r="L350" s="3">
        <v>368</v>
      </c>
      <c r="M350" s="3">
        <v>340</v>
      </c>
      <c r="N350" s="3">
        <v>390</v>
      </c>
      <c r="O350" s="3">
        <v>208</v>
      </c>
      <c r="P350" s="3">
        <v>135</v>
      </c>
      <c r="Q350" s="3">
        <v>59</v>
      </c>
      <c r="R350" s="3">
        <v>108</v>
      </c>
      <c r="S350" s="12">
        <f t="shared" si="5"/>
        <v>4973</v>
      </c>
    </row>
    <row r="351" spans="1:19" ht="12.75">
      <c r="A351" s="2" t="s">
        <v>80</v>
      </c>
      <c r="B351" s="2" t="s">
        <v>146</v>
      </c>
      <c r="C351" s="4">
        <v>1</v>
      </c>
      <c r="D351" s="5">
        <v>1000</v>
      </c>
      <c r="E351" s="2" t="s">
        <v>39</v>
      </c>
      <c r="F351" s="2" t="s">
        <v>15</v>
      </c>
      <c r="G351" s="3">
        <v>240</v>
      </c>
      <c r="H351" s="3">
        <v>180</v>
      </c>
      <c r="I351" s="3">
        <v>465</v>
      </c>
      <c r="J351" s="3">
        <v>540</v>
      </c>
      <c r="K351" s="3">
        <v>296</v>
      </c>
      <c r="L351" s="3">
        <v>270</v>
      </c>
      <c r="M351" s="3">
        <v>575</v>
      </c>
      <c r="N351" s="3">
        <v>422</v>
      </c>
      <c r="O351" s="3">
        <v>570</v>
      </c>
      <c r="P351" s="3">
        <v>390</v>
      </c>
      <c r="Q351" s="3">
        <v>990</v>
      </c>
      <c r="R351" s="3">
        <v>470</v>
      </c>
      <c r="S351" s="12">
        <f t="shared" si="5"/>
        <v>5408</v>
      </c>
    </row>
    <row r="352" spans="1:19" ht="12.75">
      <c r="A352" s="2" t="s">
        <v>80</v>
      </c>
      <c r="B352" s="2" t="s">
        <v>146</v>
      </c>
      <c r="C352" s="4">
        <v>1</v>
      </c>
      <c r="D352" s="5">
        <v>100</v>
      </c>
      <c r="E352" s="2" t="s">
        <v>17</v>
      </c>
      <c r="F352" s="2" t="s">
        <v>15</v>
      </c>
      <c r="G352" s="3">
        <v>38729</v>
      </c>
      <c r="H352" s="3">
        <v>37494</v>
      </c>
      <c r="I352" s="3">
        <v>39730.111000000004</v>
      </c>
      <c r="J352" s="3">
        <v>35699</v>
      </c>
      <c r="K352" s="3">
        <v>31762</v>
      </c>
      <c r="L352" s="3">
        <v>34393</v>
      </c>
      <c r="M352" s="3">
        <v>34326</v>
      </c>
      <c r="N352" s="3">
        <v>34275</v>
      </c>
      <c r="O352" s="3">
        <v>30522</v>
      </c>
      <c r="P352" s="3">
        <v>33519</v>
      </c>
      <c r="Q352" s="3">
        <v>32756</v>
      </c>
      <c r="R352" s="3">
        <v>35639</v>
      </c>
      <c r="S352" s="12">
        <f t="shared" si="5"/>
        <v>418844.11100000003</v>
      </c>
    </row>
    <row r="353" spans="1:19" ht="12.75">
      <c r="A353" s="2" t="s">
        <v>149</v>
      </c>
      <c r="B353" s="2" t="s">
        <v>146</v>
      </c>
      <c r="C353" s="4">
        <v>1</v>
      </c>
      <c r="D353" s="5">
        <v>100</v>
      </c>
      <c r="E353" s="2" t="s">
        <v>42</v>
      </c>
      <c r="F353" s="2" t="s">
        <v>15</v>
      </c>
      <c r="G353" s="3">
        <v>1517</v>
      </c>
      <c r="H353" s="3">
        <v>1745</v>
      </c>
      <c r="I353" s="3">
        <v>1355</v>
      </c>
      <c r="J353" s="3">
        <v>810</v>
      </c>
      <c r="K353" s="3">
        <v>1320</v>
      </c>
      <c r="L353" s="3">
        <v>1525</v>
      </c>
      <c r="M353" s="3">
        <v>940</v>
      </c>
      <c r="N353" s="3">
        <v>1290</v>
      </c>
      <c r="O353" s="3">
        <v>765</v>
      </c>
      <c r="P353" s="3">
        <v>1153</v>
      </c>
      <c r="Q353" s="3">
        <v>1241</v>
      </c>
      <c r="R353" s="3">
        <v>1650</v>
      </c>
      <c r="S353" s="12">
        <f t="shared" si="5"/>
        <v>15311</v>
      </c>
    </row>
    <row r="354" spans="1:19" ht="12.75">
      <c r="A354" s="2" t="s">
        <v>58</v>
      </c>
      <c r="B354" s="2" t="s">
        <v>146</v>
      </c>
      <c r="C354" s="4">
        <v>1</v>
      </c>
      <c r="D354" s="5">
        <v>100</v>
      </c>
      <c r="E354" s="2" t="s">
        <v>59</v>
      </c>
      <c r="F354" s="2" t="s">
        <v>15</v>
      </c>
      <c r="G354" s="3">
        <v>11939</v>
      </c>
      <c r="H354" s="3">
        <v>10499</v>
      </c>
      <c r="I354" s="3">
        <v>9926</v>
      </c>
      <c r="J354" s="3">
        <v>9176</v>
      </c>
      <c r="K354" s="3">
        <v>9029</v>
      </c>
      <c r="L354" s="3">
        <v>8274</v>
      </c>
      <c r="M354" s="3">
        <v>8638</v>
      </c>
      <c r="N354" s="3">
        <v>8397</v>
      </c>
      <c r="O354" s="3">
        <v>9893</v>
      </c>
      <c r="P354" s="3">
        <v>9116</v>
      </c>
      <c r="Q354" s="3">
        <v>6280</v>
      </c>
      <c r="R354" s="3">
        <v>8112</v>
      </c>
      <c r="S354" s="12">
        <f t="shared" si="5"/>
        <v>109279</v>
      </c>
    </row>
    <row r="355" spans="1:19" ht="12.75">
      <c r="A355" s="2" t="s">
        <v>58</v>
      </c>
      <c r="B355" s="2" t="s">
        <v>146</v>
      </c>
      <c r="C355" s="4">
        <v>1</v>
      </c>
      <c r="D355" s="5">
        <v>500</v>
      </c>
      <c r="E355" s="2" t="s">
        <v>59</v>
      </c>
      <c r="F355" s="2" t="s">
        <v>15</v>
      </c>
      <c r="G355" s="3">
        <v>0</v>
      </c>
      <c r="H355" s="3">
        <v>0</v>
      </c>
      <c r="I355" s="3">
        <v>180</v>
      </c>
      <c r="J355" s="3">
        <v>10</v>
      </c>
      <c r="K355" s="3">
        <v>411</v>
      </c>
      <c r="L355" s="3">
        <v>260</v>
      </c>
      <c r="M355" s="3">
        <v>430</v>
      </c>
      <c r="N355" s="3">
        <v>221</v>
      </c>
      <c r="O355" s="3">
        <v>315</v>
      </c>
      <c r="P355" s="3">
        <v>180</v>
      </c>
      <c r="Q355" s="3">
        <v>90</v>
      </c>
      <c r="R355" s="3">
        <v>270</v>
      </c>
      <c r="S355" s="12">
        <f t="shared" si="5"/>
        <v>2367</v>
      </c>
    </row>
    <row r="356" spans="1:19" ht="12.75">
      <c r="A356" s="2" t="s">
        <v>58</v>
      </c>
      <c r="B356" s="11" t="s">
        <v>146</v>
      </c>
      <c r="C356" s="4">
        <v>1</v>
      </c>
      <c r="D356" s="5">
        <v>2000</v>
      </c>
      <c r="E356" s="2" t="s">
        <v>59</v>
      </c>
      <c r="F356" s="2" t="s">
        <v>15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12">
        <f t="shared" si="5"/>
        <v>0</v>
      </c>
    </row>
    <row r="357" spans="1:19" ht="12.75">
      <c r="A357" s="2" t="s">
        <v>58</v>
      </c>
      <c r="B357" s="2" t="s">
        <v>146</v>
      </c>
      <c r="C357" s="4">
        <v>1</v>
      </c>
      <c r="D357" s="5">
        <v>100</v>
      </c>
      <c r="E357" s="2" t="s">
        <v>27</v>
      </c>
      <c r="F357" s="2" t="s">
        <v>15</v>
      </c>
      <c r="G357" s="3">
        <v>594</v>
      </c>
      <c r="H357" s="3">
        <v>520</v>
      </c>
      <c r="I357" s="3">
        <v>270</v>
      </c>
      <c r="J357" s="3">
        <v>320</v>
      </c>
      <c r="K357" s="3">
        <v>630</v>
      </c>
      <c r="L357" s="3">
        <v>240</v>
      </c>
      <c r="M357" s="3">
        <v>272</v>
      </c>
      <c r="N357" s="3">
        <v>879</v>
      </c>
      <c r="O357" s="3">
        <v>390</v>
      </c>
      <c r="P357" s="3">
        <v>360</v>
      </c>
      <c r="Q357" s="3">
        <v>510</v>
      </c>
      <c r="R357" s="3">
        <v>450</v>
      </c>
      <c r="S357" s="12">
        <f t="shared" si="5"/>
        <v>5435</v>
      </c>
    </row>
    <row r="358" spans="1:19" ht="12.75">
      <c r="A358" s="2" t="s">
        <v>37</v>
      </c>
      <c r="B358" s="11" t="s">
        <v>146</v>
      </c>
      <c r="C358" s="4">
        <v>1</v>
      </c>
      <c r="D358" s="5">
        <v>8</v>
      </c>
      <c r="E358" s="2" t="s">
        <v>38</v>
      </c>
      <c r="F358" s="2" t="s">
        <v>15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12">
        <f t="shared" si="5"/>
        <v>0</v>
      </c>
    </row>
    <row r="359" spans="1:19" ht="12.75">
      <c r="A359" s="2" t="s">
        <v>37</v>
      </c>
      <c r="B359" s="11" t="s">
        <v>146</v>
      </c>
      <c r="C359" s="4">
        <v>1</v>
      </c>
      <c r="D359" s="5">
        <v>24</v>
      </c>
      <c r="E359" s="2" t="s">
        <v>38</v>
      </c>
      <c r="F359" s="2" t="s">
        <v>15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12">
        <f t="shared" si="5"/>
        <v>0</v>
      </c>
    </row>
    <row r="360" spans="1:19" ht="12.75">
      <c r="A360" s="2" t="s">
        <v>37</v>
      </c>
      <c r="B360" s="11" t="s">
        <v>146</v>
      </c>
      <c r="C360" s="4">
        <v>1</v>
      </c>
      <c r="D360" s="5">
        <v>50</v>
      </c>
      <c r="E360" s="2" t="s">
        <v>38</v>
      </c>
      <c r="F360" s="2" t="s">
        <v>15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12">
        <f t="shared" si="5"/>
        <v>0</v>
      </c>
    </row>
    <row r="361" spans="1:19" ht="12.75">
      <c r="A361" s="2" t="s">
        <v>37</v>
      </c>
      <c r="B361" s="11" t="s">
        <v>146</v>
      </c>
      <c r="C361" s="4">
        <v>1</v>
      </c>
      <c r="D361" s="5">
        <v>60</v>
      </c>
      <c r="E361" s="2" t="s">
        <v>38</v>
      </c>
      <c r="F361" s="2" t="s">
        <v>15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12">
        <f t="shared" si="5"/>
        <v>0</v>
      </c>
    </row>
    <row r="362" spans="1:19" ht="12.75">
      <c r="A362" s="2" t="s">
        <v>37</v>
      </c>
      <c r="B362" s="2" t="s">
        <v>146</v>
      </c>
      <c r="C362" s="4">
        <v>1</v>
      </c>
      <c r="D362" s="5">
        <v>100</v>
      </c>
      <c r="E362" s="2" t="s">
        <v>38</v>
      </c>
      <c r="F362" s="2" t="s">
        <v>15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360</v>
      </c>
      <c r="O362" s="3">
        <v>0</v>
      </c>
      <c r="P362" s="3">
        <v>180</v>
      </c>
      <c r="Q362" s="3">
        <v>0</v>
      </c>
      <c r="R362" s="3">
        <v>0</v>
      </c>
      <c r="S362" s="12">
        <f t="shared" si="5"/>
        <v>540</v>
      </c>
    </row>
    <row r="363" spans="1:19" ht="12.75">
      <c r="A363" s="2" t="s">
        <v>37</v>
      </c>
      <c r="B363" s="11" t="s">
        <v>146</v>
      </c>
      <c r="C363" s="4">
        <v>1</v>
      </c>
      <c r="D363" s="5">
        <v>250</v>
      </c>
      <c r="E363" s="2" t="s">
        <v>38</v>
      </c>
      <c r="F363" s="2" t="s">
        <v>15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12">
        <f t="shared" si="5"/>
        <v>0</v>
      </c>
    </row>
    <row r="364" spans="1:19" ht="12.75">
      <c r="A364" s="2" t="s">
        <v>37</v>
      </c>
      <c r="B364" s="11" t="s">
        <v>146</v>
      </c>
      <c r="C364" s="4">
        <v>1</v>
      </c>
      <c r="D364" s="5">
        <v>500</v>
      </c>
      <c r="E364" s="2" t="s">
        <v>38</v>
      </c>
      <c r="F364" s="2" t="s">
        <v>15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12">
        <f t="shared" si="5"/>
        <v>0</v>
      </c>
    </row>
    <row r="365" spans="1:19" ht="12.75">
      <c r="A365" s="2" t="s">
        <v>37</v>
      </c>
      <c r="B365" s="11" t="s">
        <v>146</v>
      </c>
      <c r="C365" s="4">
        <v>1</v>
      </c>
      <c r="D365" s="5">
        <v>1000</v>
      </c>
      <c r="E365" s="2" t="s">
        <v>38</v>
      </c>
      <c r="F365" s="2" t="s">
        <v>15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12">
        <f t="shared" si="5"/>
        <v>0</v>
      </c>
    </row>
    <row r="366" spans="1:19" ht="12.75">
      <c r="A366" s="2" t="s">
        <v>37</v>
      </c>
      <c r="B366" s="11" t="s">
        <v>146</v>
      </c>
      <c r="C366" s="4">
        <v>1</v>
      </c>
      <c r="D366" s="5">
        <v>15</v>
      </c>
      <c r="E366" s="2" t="s">
        <v>39</v>
      </c>
      <c r="F366" s="2" t="s">
        <v>15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12">
        <f t="shared" si="5"/>
        <v>0</v>
      </c>
    </row>
    <row r="367" spans="1:19" ht="12.75">
      <c r="A367" s="2" t="s">
        <v>37</v>
      </c>
      <c r="B367" s="11" t="s">
        <v>146</v>
      </c>
      <c r="C367" s="4">
        <v>1</v>
      </c>
      <c r="D367" s="5">
        <v>16</v>
      </c>
      <c r="E367" s="2" t="s">
        <v>39</v>
      </c>
      <c r="F367" s="2" t="s">
        <v>15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12">
        <f t="shared" si="5"/>
        <v>0</v>
      </c>
    </row>
    <row r="368" spans="1:19" ht="12.75">
      <c r="A368" s="2" t="s">
        <v>37</v>
      </c>
      <c r="B368" s="11" t="s">
        <v>146</v>
      </c>
      <c r="C368" s="4">
        <v>1</v>
      </c>
      <c r="D368" s="5">
        <v>20</v>
      </c>
      <c r="E368" s="2" t="s">
        <v>39</v>
      </c>
      <c r="F368" s="2" t="s">
        <v>15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12">
        <f t="shared" si="5"/>
        <v>0</v>
      </c>
    </row>
    <row r="369" spans="1:19" ht="12.75">
      <c r="A369" s="2" t="s">
        <v>37</v>
      </c>
      <c r="B369" s="11" t="s">
        <v>146</v>
      </c>
      <c r="C369" s="4">
        <v>1</v>
      </c>
      <c r="D369" s="5">
        <v>30</v>
      </c>
      <c r="E369" s="2" t="s">
        <v>39</v>
      </c>
      <c r="F369" s="2" t="s">
        <v>15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12">
        <f t="shared" si="5"/>
        <v>0</v>
      </c>
    </row>
    <row r="370" spans="1:19" ht="12.75">
      <c r="A370" s="2" t="s">
        <v>37</v>
      </c>
      <c r="B370" s="2" t="s">
        <v>146</v>
      </c>
      <c r="C370" s="4">
        <v>1</v>
      </c>
      <c r="D370" s="5">
        <v>90</v>
      </c>
      <c r="E370" s="2" t="s">
        <v>39</v>
      </c>
      <c r="F370" s="2" t="s">
        <v>15</v>
      </c>
      <c r="G370" s="3">
        <v>0</v>
      </c>
      <c r="H370" s="3">
        <v>20</v>
      </c>
      <c r="I370" s="3">
        <v>54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12">
        <f t="shared" si="5"/>
        <v>74</v>
      </c>
    </row>
    <row r="371" spans="1:19" ht="12.75">
      <c r="A371" s="2" t="s">
        <v>37</v>
      </c>
      <c r="B371" s="2" t="s">
        <v>146</v>
      </c>
      <c r="C371" s="4">
        <v>6</v>
      </c>
      <c r="D371" s="5">
        <v>90</v>
      </c>
      <c r="E371" s="2" t="s">
        <v>39</v>
      </c>
      <c r="F371" s="2" t="s">
        <v>15</v>
      </c>
      <c r="G371" s="3">
        <v>6316</v>
      </c>
      <c r="H371" s="3">
        <v>5837</v>
      </c>
      <c r="I371" s="3">
        <v>7034</v>
      </c>
      <c r="J371" s="3">
        <v>7783</v>
      </c>
      <c r="K371" s="3">
        <v>7468</v>
      </c>
      <c r="L371" s="3">
        <v>6519</v>
      </c>
      <c r="M371" s="3">
        <v>6076</v>
      </c>
      <c r="N371" s="3">
        <v>9051</v>
      </c>
      <c r="O371" s="3">
        <v>8860</v>
      </c>
      <c r="P371" s="3">
        <v>8209</v>
      </c>
      <c r="Q371" s="3">
        <v>8683</v>
      </c>
      <c r="R371" s="3">
        <v>8022</v>
      </c>
      <c r="S371" s="12">
        <f t="shared" si="5"/>
        <v>89858</v>
      </c>
    </row>
    <row r="372" spans="1:19" ht="12.75">
      <c r="A372" s="2" t="s">
        <v>37</v>
      </c>
      <c r="B372" s="2" t="s">
        <v>146</v>
      </c>
      <c r="C372" s="4">
        <v>1</v>
      </c>
      <c r="D372" s="5">
        <v>100</v>
      </c>
      <c r="E372" s="2" t="s">
        <v>39</v>
      </c>
      <c r="F372" s="2" t="s">
        <v>15</v>
      </c>
      <c r="G372" s="3">
        <v>23349</v>
      </c>
      <c r="H372" s="3">
        <v>19651</v>
      </c>
      <c r="I372" s="3">
        <v>23843</v>
      </c>
      <c r="J372" s="3">
        <v>23180</v>
      </c>
      <c r="K372" s="3">
        <v>23198</v>
      </c>
      <c r="L372" s="3">
        <v>24627</v>
      </c>
      <c r="M372" s="3">
        <v>23928</v>
      </c>
      <c r="N372" s="3">
        <v>27813</v>
      </c>
      <c r="O372" s="3">
        <v>28717</v>
      </c>
      <c r="P372" s="3">
        <v>27160</v>
      </c>
      <c r="Q372" s="3">
        <v>27472</v>
      </c>
      <c r="R372" s="3">
        <v>27064</v>
      </c>
      <c r="S372" s="12">
        <f aca="true" t="shared" si="6" ref="S372:S435">SUM(G372:R372)</f>
        <v>300002</v>
      </c>
    </row>
    <row r="373" spans="1:19" ht="12.75">
      <c r="A373" s="2" t="s">
        <v>37</v>
      </c>
      <c r="B373" s="2" t="s">
        <v>146</v>
      </c>
      <c r="C373" s="4">
        <v>1</v>
      </c>
      <c r="D373" s="5">
        <v>500</v>
      </c>
      <c r="E373" s="2" t="s">
        <v>39</v>
      </c>
      <c r="F373" s="2" t="s">
        <v>15</v>
      </c>
      <c r="G373" s="3">
        <v>58150</v>
      </c>
      <c r="H373" s="3">
        <v>58871</v>
      </c>
      <c r="I373" s="3">
        <v>62638</v>
      </c>
      <c r="J373" s="3">
        <v>60215</v>
      </c>
      <c r="K373" s="3">
        <v>58915</v>
      </c>
      <c r="L373" s="3">
        <v>52994</v>
      </c>
      <c r="M373" s="3">
        <v>51286</v>
      </c>
      <c r="N373" s="3">
        <v>40348</v>
      </c>
      <c r="O373" s="3">
        <v>38100</v>
      </c>
      <c r="P373" s="3">
        <v>44783</v>
      </c>
      <c r="Q373" s="3">
        <v>41032</v>
      </c>
      <c r="R373" s="3">
        <v>38559</v>
      </c>
      <c r="S373" s="12">
        <f t="shared" si="6"/>
        <v>605891</v>
      </c>
    </row>
    <row r="374" spans="1:19" ht="12.75">
      <c r="A374" s="2" t="s">
        <v>37</v>
      </c>
      <c r="B374" s="2" t="s">
        <v>146</v>
      </c>
      <c r="C374" s="4">
        <v>1</v>
      </c>
      <c r="D374" s="5">
        <v>750</v>
      </c>
      <c r="E374" s="2" t="s">
        <v>39</v>
      </c>
      <c r="F374" s="2" t="s">
        <v>15</v>
      </c>
      <c r="G374" s="3">
        <v>0</v>
      </c>
      <c r="H374" s="3">
        <v>1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1</v>
      </c>
      <c r="S374" s="12">
        <f t="shared" si="6"/>
        <v>2</v>
      </c>
    </row>
    <row r="375" spans="1:19" ht="12.75">
      <c r="A375" s="2" t="s">
        <v>37</v>
      </c>
      <c r="B375" s="2" t="s">
        <v>146</v>
      </c>
      <c r="C375" s="4">
        <v>1</v>
      </c>
      <c r="D375" s="5">
        <v>10000</v>
      </c>
      <c r="E375" s="2" t="s">
        <v>39</v>
      </c>
      <c r="F375" s="2" t="s">
        <v>15</v>
      </c>
      <c r="G375" s="3">
        <v>170</v>
      </c>
      <c r="H375" s="3">
        <v>300</v>
      </c>
      <c r="I375" s="3">
        <v>231</v>
      </c>
      <c r="J375" s="3">
        <v>120</v>
      </c>
      <c r="K375" s="3">
        <v>150</v>
      </c>
      <c r="L375" s="3">
        <v>311</v>
      </c>
      <c r="M375" s="3">
        <v>170</v>
      </c>
      <c r="N375" s="3">
        <v>140</v>
      </c>
      <c r="O375" s="3">
        <v>290</v>
      </c>
      <c r="P375" s="3">
        <v>246</v>
      </c>
      <c r="Q375" s="3">
        <v>180</v>
      </c>
      <c r="R375" s="3">
        <v>60</v>
      </c>
      <c r="S375" s="12">
        <f t="shared" si="6"/>
        <v>2368</v>
      </c>
    </row>
    <row r="376" spans="1:19" ht="12.75">
      <c r="A376" s="2" t="s">
        <v>37</v>
      </c>
      <c r="B376" s="11" t="s">
        <v>146</v>
      </c>
      <c r="C376" s="4">
        <v>1</v>
      </c>
      <c r="D376" s="5">
        <v>30</v>
      </c>
      <c r="E376" s="2" t="s">
        <v>42</v>
      </c>
      <c r="F376" s="2" t="s">
        <v>15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12">
        <f t="shared" si="6"/>
        <v>0</v>
      </c>
    </row>
    <row r="377" spans="1:19" ht="12.75">
      <c r="A377" s="2" t="s">
        <v>37</v>
      </c>
      <c r="B377" s="2" t="s">
        <v>146</v>
      </c>
      <c r="C377" s="4">
        <v>1</v>
      </c>
      <c r="D377" s="5">
        <v>50</v>
      </c>
      <c r="E377" s="2" t="s">
        <v>42</v>
      </c>
      <c r="F377" s="2" t="s">
        <v>15</v>
      </c>
      <c r="G377" s="3">
        <v>20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12">
        <f t="shared" si="6"/>
        <v>20</v>
      </c>
    </row>
    <row r="378" spans="1:19" ht="12.75">
      <c r="A378" s="2" t="s">
        <v>37</v>
      </c>
      <c r="B378" s="2" t="s">
        <v>146</v>
      </c>
      <c r="C378" s="4">
        <v>12</v>
      </c>
      <c r="D378" s="5">
        <v>60</v>
      </c>
      <c r="E378" s="2" t="s">
        <v>42</v>
      </c>
      <c r="F378" s="2" t="s">
        <v>15</v>
      </c>
      <c r="G378" s="3">
        <v>44828</v>
      </c>
      <c r="H378" s="3">
        <v>40827</v>
      </c>
      <c r="I378" s="3">
        <v>44032</v>
      </c>
      <c r="J378" s="3">
        <v>44061</v>
      </c>
      <c r="K378" s="3">
        <v>41502</v>
      </c>
      <c r="L378" s="3">
        <v>42165</v>
      </c>
      <c r="M378" s="3">
        <v>41205</v>
      </c>
      <c r="N378" s="3">
        <v>58098</v>
      </c>
      <c r="O378" s="3">
        <v>53046</v>
      </c>
      <c r="P378" s="3">
        <v>60321</v>
      </c>
      <c r="Q378" s="3">
        <v>52698</v>
      </c>
      <c r="R378" s="3">
        <v>56194</v>
      </c>
      <c r="S378" s="12">
        <f t="shared" si="6"/>
        <v>578977</v>
      </c>
    </row>
    <row r="379" spans="1:19" ht="12.75">
      <c r="A379" s="2" t="s">
        <v>37</v>
      </c>
      <c r="B379" s="2" t="s">
        <v>146</v>
      </c>
      <c r="C379" s="4">
        <v>1</v>
      </c>
      <c r="D379" s="5">
        <v>90</v>
      </c>
      <c r="E379" s="2" t="s">
        <v>42</v>
      </c>
      <c r="F379" s="2" t="s">
        <v>15</v>
      </c>
      <c r="G379" s="3">
        <v>180</v>
      </c>
      <c r="H379" s="3">
        <v>120</v>
      </c>
      <c r="I379" s="3">
        <v>20</v>
      </c>
      <c r="J379" s="3">
        <v>90</v>
      </c>
      <c r="K379" s="3">
        <v>180</v>
      </c>
      <c r="L379" s="3">
        <v>165</v>
      </c>
      <c r="M379" s="3">
        <v>310</v>
      </c>
      <c r="N379" s="3">
        <v>76</v>
      </c>
      <c r="O379" s="3">
        <v>30</v>
      </c>
      <c r="P379" s="3">
        <v>20</v>
      </c>
      <c r="Q379" s="3">
        <v>0</v>
      </c>
      <c r="R379" s="3">
        <v>0</v>
      </c>
      <c r="S379" s="12">
        <f t="shared" si="6"/>
        <v>1191</v>
      </c>
    </row>
    <row r="380" spans="1:19" ht="12.75">
      <c r="A380" s="2" t="s">
        <v>37</v>
      </c>
      <c r="B380" s="2" t="s">
        <v>146</v>
      </c>
      <c r="C380" s="4">
        <v>1</v>
      </c>
      <c r="D380" s="5">
        <v>100</v>
      </c>
      <c r="E380" s="2" t="s">
        <v>42</v>
      </c>
      <c r="F380" s="2" t="s">
        <v>15</v>
      </c>
      <c r="G380" s="3">
        <v>19118</v>
      </c>
      <c r="H380" s="3">
        <v>18740</v>
      </c>
      <c r="I380" s="3">
        <v>21594</v>
      </c>
      <c r="J380" s="3">
        <v>18537</v>
      </c>
      <c r="K380" s="3">
        <v>20162</v>
      </c>
      <c r="L380" s="3">
        <v>19246</v>
      </c>
      <c r="M380" s="3">
        <v>19936</v>
      </c>
      <c r="N380" s="3">
        <v>21348</v>
      </c>
      <c r="O380" s="3">
        <v>19759</v>
      </c>
      <c r="P380" s="3">
        <v>24447</v>
      </c>
      <c r="Q380" s="3">
        <v>22516</v>
      </c>
      <c r="R380" s="3">
        <v>23785</v>
      </c>
      <c r="S380" s="12">
        <f t="shared" si="6"/>
        <v>249188</v>
      </c>
    </row>
    <row r="381" spans="1:19" ht="12.75">
      <c r="A381" s="2" t="s">
        <v>37</v>
      </c>
      <c r="B381" s="2" t="s">
        <v>146</v>
      </c>
      <c r="C381" s="4">
        <v>1</v>
      </c>
      <c r="D381" s="5">
        <v>180</v>
      </c>
      <c r="E381" s="2" t="s">
        <v>42</v>
      </c>
      <c r="F381" s="2" t="s">
        <v>15</v>
      </c>
      <c r="G381" s="3">
        <v>180</v>
      </c>
      <c r="H381" s="3">
        <v>0</v>
      </c>
      <c r="I381" s="3">
        <v>180</v>
      </c>
      <c r="J381" s="3">
        <v>0</v>
      </c>
      <c r="K381" s="3">
        <v>0</v>
      </c>
      <c r="L381" s="3">
        <v>180</v>
      </c>
      <c r="M381" s="3">
        <v>0</v>
      </c>
      <c r="N381" s="3">
        <v>180</v>
      </c>
      <c r="O381" s="3">
        <v>0</v>
      </c>
      <c r="P381" s="3">
        <v>0</v>
      </c>
      <c r="Q381" s="3">
        <v>180</v>
      </c>
      <c r="R381" s="3">
        <v>0</v>
      </c>
      <c r="S381" s="12">
        <f t="shared" si="6"/>
        <v>900</v>
      </c>
    </row>
    <row r="382" spans="1:19" ht="12.75">
      <c r="A382" s="2" t="s">
        <v>37</v>
      </c>
      <c r="B382" s="2" t="s">
        <v>146</v>
      </c>
      <c r="C382" s="4">
        <v>1</v>
      </c>
      <c r="D382" s="5">
        <v>270</v>
      </c>
      <c r="E382" s="2" t="s">
        <v>42</v>
      </c>
      <c r="F382" s="2" t="s">
        <v>15</v>
      </c>
      <c r="G382" s="3">
        <v>0</v>
      </c>
      <c r="H382" s="3">
        <v>270</v>
      </c>
      <c r="I382" s="3">
        <v>0</v>
      </c>
      <c r="J382" s="3">
        <v>0</v>
      </c>
      <c r="K382" s="3">
        <v>0</v>
      </c>
      <c r="L382" s="3">
        <v>0</v>
      </c>
      <c r="M382" s="3">
        <v>540</v>
      </c>
      <c r="N382" s="3">
        <v>0</v>
      </c>
      <c r="O382" s="3">
        <v>270</v>
      </c>
      <c r="P382" s="3">
        <v>0</v>
      </c>
      <c r="Q382" s="3">
        <v>0</v>
      </c>
      <c r="R382" s="3">
        <v>270</v>
      </c>
      <c r="S382" s="12">
        <f t="shared" si="6"/>
        <v>1350</v>
      </c>
    </row>
    <row r="383" spans="1:19" ht="12.75">
      <c r="A383" s="2" t="s">
        <v>37</v>
      </c>
      <c r="B383" s="2" t="s">
        <v>146</v>
      </c>
      <c r="C383" s="4">
        <v>1</v>
      </c>
      <c r="D383" s="5">
        <v>500</v>
      </c>
      <c r="E383" s="2" t="s">
        <v>42</v>
      </c>
      <c r="F383" s="2" t="s">
        <v>15</v>
      </c>
      <c r="G383" s="3">
        <v>394235</v>
      </c>
      <c r="H383" s="3">
        <v>378898</v>
      </c>
      <c r="I383" s="3">
        <v>414028</v>
      </c>
      <c r="J383" s="3">
        <v>404203</v>
      </c>
      <c r="K383" s="3">
        <v>377342</v>
      </c>
      <c r="L383" s="3">
        <v>358063</v>
      </c>
      <c r="M383" s="3">
        <v>363532</v>
      </c>
      <c r="N383" s="3">
        <v>330393</v>
      </c>
      <c r="O383" s="3">
        <v>320869</v>
      </c>
      <c r="P383" s="3">
        <v>343131</v>
      </c>
      <c r="Q383" s="3">
        <v>312477</v>
      </c>
      <c r="R383" s="3">
        <v>333295</v>
      </c>
      <c r="S383" s="12">
        <f t="shared" si="6"/>
        <v>4330466</v>
      </c>
    </row>
    <row r="384" spans="1:19" ht="12.75">
      <c r="A384" s="2" t="s">
        <v>37</v>
      </c>
      <c r="B384" s="2" t="s">
        <v>146</v>
      </c>
      <c r="C384" s="4">
        <v>1</v>
      </c>
      <c r="D384" s="5">
        <v>750</v>
      </c>
      <c r="E384" s="2" t="s">
        <v>42</v>
      </c>
      <c r="F384" s="2" t="s">
        <v>15</v>
      </c>
      <c r="G384" s="3">
        <v>0</v>
      </c>
      <c r="H384" s="3">
        <v>0</v>
      </c>
      <c r="I384" s="3">
        <v>0</v>
      </c>
      <c r="J384" s="3">
        <v>30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12">
        <f t="shared" si="6"/>
        <v>30</v>
      </c>
    </row>
    <row r="385" spans="1:19" ht="12.75">
      <c r="A385" s="2" t="s">
        <v>37</v>
      </c>
      <c r="B385" s="2" t="s">
        <v>146</v>
      </c>
      <c r="C385" s="4">
        <v>1</v>
      </c>
      <c r="D385" s="5">
        <v>10000</v>
      </c>
      <c r="E385" s="2" t="s">
        <v>42</v>
      </c>
      <c r="F385" s="2" t="s">
        <v>15</v>
      </c>
      <c r="G385" s="3">
        <v>0</v>
      </c>
      <c r="H385" s="3">
        <v>0</v>
      </c>
      <c r="I385" s="3">
        <v>0</v>
      </c>
      <c r="J385" s="3">
        <v>0</v>
      </c>
      <c r="K385" s="3">
        <v>160</v>
      </c>
      <c r="L385" s="3">
        <v>0</v>
      </c>
      <c r="M385" s="3">
        <v>0</v>
      </c>
      <c r="N385" s="3">
        <v>50</v>
      </c>
      <c r="O385" s="3">
        <v>0</v>
      </c>
      <c r="P385" s="3">
        <v>15</v>
      </c>
      <c r="Q385" s="3">
        <v>0</v>
      </c>
      <c r="R385" s="3">
        <v>0</v>
      </c>
      <c r="S385" s="12">
        <f t="shared" si="6"/>
        <v>225</v>
      </c>
    </row>
    <row r="386" spans="1:19" ht="12.75">
      <c r="A386" s="2" t="s">
        <v>37</v>
      </c>
      <c r="B386" s="2" t="s">
        <v>146</v>
      </c>
      <c r="C386" s="4">
        <v>1</v>
      </c>
      <c r="D386" s="5">
        <v>15000</v>
      </c>
      <c r="E386" s="2" t="s">
        <v>42</v>
      </c>
      <c r="F386" s="2" t="s">
        <v>15</v>
      </c>
      <c r="G386" s="3">
        <v>0</v>
      </c>
      <c r="H386" s="3">
        <v>21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12">
        <f t="shared" si="6"/>
        <v>21</v>
      </c>
    </row>
    <row r="387" spans="1:19" ht="12.75">
      <c r="A387" s="2" t="s">
        <v>37</v>
      </c>
      <c r="B387" s="11" t="s">
        <v>146</v>
      </c>
      <c r="C387" s="4">
        <v>1</v>
      </c>
      <c r="D387" s="5">
        <v>20</v>
      </c>
      <c r="E387" s="2" t="s">
        <v>44</v>
      </c>
      <c r="F387" s="2" t="s">
        <v>15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12">
        <f t="shared" si="6"/>
        <v>0</v>
      </c>
    </row>
    <row r="388" spans="1:19" ht="12.75">
      <c r="A388" s="2" t="s">
        <v>37</v>
      </c>
      <c r="B388" s="11" t="s">
        <v>146</v>
      </c>
      <c r="C388" s="4">
        <v>1</v>
      </c>
      <c r="D388" s="5">
        <v>24</v>
      </c>
      <c r="E388" s="2" t="s">
        <v>44</v>
      </c>
      <c r="F388" s="2" t="s">
        <v>15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12">
        <f t="shared" si="6"/>
        <v>0</v>
      </c>
    </row>
    <row r="389" spans="1:19" ht="12.75">
      <c r="A389" s="2" t="s">
        <v>37</v>
      </c>
      <c r="B389" s="2" t="s">
        <v>146</v>
      </c>
      <c r="C389" s="4">
        <v>1</v>
      </c>
      <c r="D389" s="5">
        <v>30</v>
      </c>
      <c r="E389" s="2" t="s">
        <v>44</v>
      </c>
      <c r="F389" s="2" t="s">
        <v>15</v>
      </c>
      <c r="G389" s="3">
        <v>0</v>
      </c>
      <c r="H389" s="3">
        <v>0</v>
      </c>
      <c r="I389" s="3">
        <v>0</v>
      </c>
      <c r="J389" s="3">
        <v>20</v>
      </c>
      <c r="K389" s="3">
        <v>0</v>
      </c>
      <c r="L389" s="3">
        <v>30</v>
      </c>
      <c r="M389" s="3">
        <v>0</v>
      </c>
      <c r="N389" s="3">
        <v>0</v>
      </c>
      <c r="O389" s="3">
        <v>0</v>
      </c>
      <c r="P389" s="3">
        <v>0</v>
      </c>
      <c r="Q389" s="3">
        <v>150</v>
      </c>
      <c r="R389" s="3">
        <v>0</v>
      </c>
      <c r="S389" s="12">
        <f t="shared" si="6"/>
        <v>200</v>
      </c>
    </row>
    <row r="390" spans="1:19" ht="12.75">
      <c r="A390" s="2" t="s">
        <v>37</v>
      </c>
      <c r="B390" s="2" t="s">
        <v>146</v>
      </c>
      <c r="C390" s="4">
        <v>12</v>
      </c>
      <c r="D390" s="5">
        <v>30</v>
      </c>
      <c r="E390" s="2" t="s">
        <v>44</v>
      </c>
      <c r="F390" s="2" t="s">
        <v>15</v>
      </c>
      <c r="G390" s="3">
        <v>142720</v>
      </c>
      <c r="H390" s="3">
        <v>142321</v>
      </c>
      <c r="I390" s="3">
        <v>153761</v>
      </c>
      <c r="J390" s="3">
        <v>148992</v>
      </c>
      <c r="K390" s="3">
        <v>144163</v>
      </c>
      <c r="L390" s="3">
        <v>142952</v>
      </c>
      <c r="M390" s="3">
        <v>148845</v>
      </c>
      <c r="N390" s="3">
        <v>185619</v>
      </c>
      <c r="O390" s="3">
        <v>172903</v>
      </c>
      <c r="P390" s="3">
        <v>194150</v>
      </c>
      <c r="Q390" s="3">
        <v>176073</v>
      </c>
      <c r="R390" s="3">
        <v>182802</v>
      </c>
      <c r="S390" s="12">
        <f t="shared" si="6"/>
        <v>1935301</v>
      </c>
    </row>
    <row r="391" spans="1:19" ht="12.75">
      <c r="A391" s="2" t="s">
        <v>37</v>
      </c>
      <c r="B391" s="2" t="s">
        <v>146</v>
      </c>
      <c r="C391" s="4">
        <v>1</v>
      </c>
      <c r="D391" s="5">
        <v>50</v>
      </c>
      <c r="E391" s="2" t="s">
        <v>44</v>
      </c>
      <c r="F391" s="2" t="s">
        <v>15</v>
      </c>
      <c r="G391" s="3">
        <v>420</v>
      </c>
      <c r="H391" s="3">
        <v>340</v>
      </c>
      <c r="I391" s="3">
        <v>215</v>
      </c>
      <c r="J391" s="3">
        <v>0</v>
      </c>
      <c r="K391" s="3">
        <v>180</v>
      </c>
      <c r="L391" s="3">
        <v>210</v>
      </c>
      <c r="M391" s="3">
        <v>0</v>
      </c>
      <c r="N391" s="3">
        <v>0</v>
      </c>
      <c r="O391" s="3">
        <v>360</v>
      </c>
      <c r="P391" s="3">
        <v>0</v>
      </c>
      <c r="Q391" s="3">
        <v>0</v>
      </c>
      <c r="R391" s="3">
        <v>0</v>
      </c>
      <c r="S391" s="12">
        <f t="shared" si="6"/>
        <v>1725</v>
      </c>
    </row>
    <row r="392" spans="1:19" ht="12.75">
      <c r="A392" s="2" t="s">
        <v>37</v>
      </c>
      <c r="B392" s="2" t="s">
        <v>146</v>
      </c>
      <c r="C392" s="4">
        <v>1</v>
      </c>
      <c r="D392" s="5">
        <v>60</v>
      </c>
      <c r="E392" s="2" t="s">
        <v>44</v>
      </c>
      <c r="F392" s="2" t="s">
        <v>15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60</v>
      </c>
      <c r="Q392" s="3">
        <v>0</v>
      </c>
      <c r="R392" s="3">
        <v>0</v>
      </c>
      <c r="S392" s="12">
        <f t="shared" si="6"/>
        <v>60</v>
      </c>
    </row>
    <row r="393" spans="1:19" ht="12.75">
      <c r="A393" s="2" t="s">
        <v>37</v>
      </c>
      <c r="B393" s="2" t="s">
        <v>146</v>
      </c>
      <c r="C393" s="4">
        <v>1</v>
      </c>
      <c r="D393" s="5">
        <v>90</v>
      </c>
      <c r="E393" s="2" t="s">
        <v>44</v>
      </c>
      <c r="F393" s="2" t="s">
        <v>15</v>
      </c>
      <c r="G393" s="3">
        <v>910</v>
      </c>
      <c r="H393" s="3">
        <v>717</v>
      </c>
      <c r="I393" s="3">
        <v>302</v>
      </c>
      <c r="J393" s="3">
        <v>150</v>
      </c>
      <c r="K393" s="3">
        <v>200</v>
      </c>
      <c r="L393" s="3">
        <v>480</v>
      </c>
      <c r="M393" s="3">
        <v>380</v>
      </c>
      <c r="N393" s="3">
        <v>465</v>
      </c>
      <c r="O393" s="3">
        <v>285</v>
      </c>
      <c r="P393" s="3">
        <v>180</v>
      </c>
      <c r="Q393" s="3">
        <v>420</v>
      </c>
      <c r="R393" s="3">
        <v>278</v>
      </c>
      <c r="S393" s="12">
        <f t="shared" si="6"/>
        <v>4767</v>
      </c>
    </row>
    <row r="394" spans="1:19" ht="12.75">
      <c r="A394" s="2" t="s">
        <v>37</v>
      </c>
      <c r="B394" s="2" t="s">
        <v>146</v>
      </c>
      <c r="C394" s="4">
        <v>1</v>
      </c>
      <c r="D394" s="5">
        <v>100</v>
      </c>
      <c r="E394" s="2" t="s">
        <v>44</v>
      </c>
      <c r="F394" s="2" t="s">
        <v>15</v>
      </c>
      <c r="G394" s="3">
        <v>34191</v>
      </c>
      <c r="H394" s="3">
        <v>34669</v>
      </c>
      <c r="I394" s="3">
        <v>35559</v>
      </c>
      <c r="J394" s="3">
        <v>33071</v>
      </c>
      <c r="K394" s="3">
        <v>38384</v>
      </c>
      <c r="L394" s="3">
        <v>35759</v>
      </c>
      <c r="M394" s="3">
        <v>34904</v>
      </c>
      <c r="N394" s="3">
        <v>41159</v>
      </c>
      <c r="O394" s="3">
        <v>42297</v>
      </c>
      <c r="P394" s="3">
        <v>42481</v>
      </c>
      <c r="Q394" s="3">
        <v>41190</v>
      </c>
      <c r="R394" s="3">
        <v>43272</v>
      </c>
      <c r="S394" s="12">
        <f t="shared" si="6"/>
        <v>456936</v>
      </c>
    </row>
    <row r="395" spans="1:19" ht="12.75">
      <c r="A395" s="2" t="s">
        <v>37</v>
      </c>
      <c r="B395" s="2" t="s">
        <v>146</v>
      </c>
      <c r="C395" s="4">
        <v>1</v>
      </c>
      <c r="D395" s="5">
        <v>180</v>
      </c>
      <c r="E395" s="2" t="s">
        <v>44</v>
      </c>
      <c r="F395" s="2" t="s">
        <v>15</v>
      </c>
      <c r="G395" s="3">
        <v>0</v>
      </c>
      <c r="H395" s="3">
        <v>180</v>
      </c>
      <c r="I395" s="3">
        <v>0</v>
      </c>
      <c r="J395" s="3">
        <v>180</v>
      </c>
      <c r="K395" s="3">
        <v>0</v>
      </c>
      <c r="L395" s="3">
        <v>180</v>
      </c>
      <c r="M395" s="3">
        <v>0</v>
      </c>
      <c r="N395" s="3">
        <v>180</v>
      </c>
      <c r="O395" s="3">
        <v>180</v>
      </c>
      <c r="P395" s="3">
        <v>180</v>
      </c>
      <c r="Q395" s="3">
        <v>0</v>
      </c>
      <c r="R395" s="3">
        <v>0</v>
      </c>
      <c r="S395" s="12">
        <f t="shared" si="6"/>
        <v>1080</v>
      </c>
    </row>
    <row r="396" spans="1:19" ht="12.75">
      <c r="A396" s="2" t="s">
        <v>37</v>
      </c>
      <c r="B396" s="2" t="s">
        <v>146</v>
      </c>
      <c r="C396" s="4">
        <v>1</v>
      </c>
      <c r="D396" s="5">
        <v>270</v>
      </c>
      <c r="E396" s="2" t="s">
        <v>44</v>
      </c>
      <c r="F396" s="2" t="s">
        <v>15</v>
      </c>
      <c r="G396" s="3">
        <v>0</v>
      </c>
      <c r="H396" s="3">
        <v>0</v>
      </c>
      <c r="I396" s="3">
        <v>270</v>
      </c>
      <c r="J396" s="3">
        <v>0</v>
      </c>
      <c r="K396" s="3">
        <v>0</v>
      </c>
      <c r="L396" s="3">
        <v>540</v>
      </c>
      <c r="M396" s="3">
        <v>0</v>
      </c>
      <c r="N396" s="3">
        <v>270</v>
      </c>
      <c r="O396" s="3">
        <v>0</v>
      </c>
      <c r="P396" s="3">
        <v>0</v>
      </c>
      <c r="Q396" s="3">
        <v>0</v>
      </c>
      <c r="R396" s="3">
        <v>0</v>
      </c>
      <c r="S396" s="12">
        <f t="shared" si="6"/>
        <v>1080</v>
      </c>
    </row>
    <row r="397" spans="1:19" ht="12.75">
      <c r="A397" s="2" t="s">
        <v>37</v>
      </c>
      <c r="B397" s="2" t="s">
        <v>146</v>
      </c>
      <c r="C397" s="4">
        <v>1</v>
      </c>
      <c r="D397" s="5">
        <v>500</v>
      </c>
      <c r="E397" s="2" t="s">
        <v>44</v>
      </c>
      <c r="F397" s="2" t="s">
        <v>15</v>
      </c>
      <c r="G397" s="3">
        <v>1184696</v>
      </c>
      <c r="H397" s="3">
        <v>1139857</v>
      </c>
      <c r="I397" s="3">
        <v>1215171</v>
      </c>
      <c r="J397" s="3">
        <v>1187523</v>
      </c>
      <c r="K397" s="3">
        <v>1119992</v>
      </c>
      <c r="L397" s="3">
        <v>1051140</v>
      </c>
      <c r="M397" s="3">
        <v>1081038</v>
      </c>
      <c r="N397" s="3">
        <v>975245</v>
      </c>
      <c r="O397" s="3">
        <v>918856</v>
      </c>
      <c r="P397" s="3">
        <v>978773</v>
      </c>
      <c r="Q397" s="3">
        <v>939419</v>
      </c>
      <c r="R397" s="3">
        <v>972972</v>
      </c>
      <c r="S397" s="12">
        <f t="shared" si="6"/>
        <v>12764682</v>
      </c>
    </row>
    <row r="398" spans="1:19" ht="12.75">
      <c r="A398" s="2" t="s">
        <v>37</v>
      </c>
      <c r="B398" s="2" t="s">
        <v>146</v>
      </c>
      <c r="C398" s="4">
        <v>1</v>
      </c>
      <c r="D398" s="5">
        <v>750</v>
      </c>
      <c r="E398" s="2" t="s">
        <v>44</v>
      </c>
      <c r="F398" s="2" t="s">
        <v>15</v>
      </c>
      <c r="G398" s="3">
        <v>0</v>
      </c>
      <c r="H398" s="3">
        <v>0</v>
      </c>
      <c r="I398" s="3">
        <v>450</v>
      </c>
      <c r="J398" s="3">
        <v>0</v>
      </c>
      <c r="K398" s="3">
        <v>0</v>
      </c>
      <c r="L398" s="3">
        <v>0</v>
      </c>
      <c r="M398" s="3">
        <v>0</v>
      </c>
      <c r="N398" s="3">
        <v>1</v>
      </c>
      <c r="O398" s="3">
        <v>0</v>
      </c>
      <c r="P398" s="3">
        <v>0</v>
      </c>
      <c r="Q398" s="3">
        <v>0</v>
      </c>
      <c r="R398" s="3">
        <v>0</v>
      </c>
      <c r="S398" s="12">
        <f t="shared" si="6"/>
        <v>451</v>
      </c>
    </row>
    <row r="399" spans="1:19" ht="12.75">
      <c r="A399" s="2" t="s">
        <v>37</v>
      </c>
      <c r="B399" s="11" t="s">
        <v>146</v>
      </c>
      <c r="C399" s="4">
        <v>1</v>
      </c>
      <c r="D399" s="5">
        <v>8000</v>
      </c>
      <c r="E399" s="2" t="s">
        <v>45</v>
      </c>
      <c r="F399" s="2" t="s">
        <v>15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12">
        <f t="shared" si="6"/>
        <v>0</v>
      </c>
    </row>
    <row r="400" spans="1:19" ht="12.75">
      <c r="A400" s="2" t="s">
        <v>37</v>
      </c>
      <c r="B400" s="2" t="s">
        <v>146</v>
      </c>
      <c r="C400" s="4">
        <v>1</v>
      </c>
      <c r="D400" s="5">
        <v>10000</v>
      </c>
      <c r="E400" s="2" t="s">
        <v>44</v>
      </c>
      <c r="F400" s="2" t="s">
        <v>15</v>
      </c>
      <c r="G400" s="3">
        <v>210</v>
      </c>
      <c r="H400" s="3">
        <v>21</v>
      </c>
      <c r="I400" s="3">
        <v>191</v>
      </c>
      <c r="J400" s="3">
        <v>30</v>
      </c>
      <c r="K400" s="3">
        <v>228</v>
      </c>
      <c r="L400" s="3">
        <v>15</v>
      </c>
      <c r="M400" s="3">
        <v>280</v>
      </c>
      <c r="N400" s="3">
        <v>196</v>
      </c>
      <c r="O400" s="3">
        <v>540</v>
      </c>
      <c r="P400" s="3">
        <v>15</v>
      </c>
      <c r="Q400" s="3">
        <v>430</v>
      </c>
      <c r="R400" s="3">
        <v>190</v>
      </c>
      <c r="S400" s="12">
        <f t="shared" si="6"/>
        <v>2346</v>
      </c>
    </row>
    <row r="401" spans="1:19" ht="12.75">
      <c r="A401" s="2" t="s">
        <v>37</v>
      </c>
      <c r="B401" s="2" t="s">
        <v>146</v>
      </c>
      <c r="C401" s="4">
        <v>1</v>
      </c>
      <c r="D401" s="5">
        <v>12000</v>
      </c>
      <c r="E401" s="2" t="s">
        <v>44</v>
      </c>
      <c r="F401" s="2" t="s">
        <v>15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60</v>
      </c>
      <c r="Q401" s="3">
        <v>0</v>
      </c>
      <c r="R401" s="3">
        <v>0</v>
      </c>
      <c r="S401" s="12">
        <f t="shared" si="6"/>
        <v>60</v>
      </c>
    </row>
    <row r="402" spans="1:19" ht="12.75">
      <c r="A402" s="2" t="s">
        <v>142</v>
      </c>
      <c r="B402" s="2" t="s">
        <v>146</v>
      </c>
      <c r="C402" s="4">
        <v>1</v>
      </c>
      <c r="D402" s="5">
        <v>90</v>
      </c>
      <c r="E402" s="2" t="s">
        <v>143</v>
      </c>
      <c r="F402" s="2" t="s">
        <v>15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90</v>
      </c>
      <c r="M402" s="3">
        <v>2142</v>
      </c>
      <c r="N402" s="3">
        <v>6829</v>
      </c>
      <c r="O402" s="3">
        <v>11262</v>
      </c>
      <c r="P402" s="3">
        <v>16143</v>
      </c>
      <c r="Q402" s="3">
        <v>14921</v>
      </c>
      <c r="R402" s="3">
        <v>17710</v>
      </c>
      <c r="S402" s="12">
        <f t="shared" si="6"/>
        <v>69097</v>
      </c>
    </row>
    <row r="403" spans="1:19" ht="12.75">
      <c r="A403" s="2" t="s">
        <v>85</v>
      </c>
      <c r="B403" s="11" t="s">
        <v>146</v>
      </c>
      <c r="C403" s="4">
        <v>1</v>
      </c>
      <c r="D403" s="5">
        <v>15</v>
      </c>
      <c r="E403" s="2" t="s">
        <v>67</v>
      </c>
      <c r="F403" s="2" t="s">
        <v>15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12">
        <f t="shared" si="6"/>
        <v>0</v>
      </c>
    </row>
    <row r="404" spans="1:19" ht="12.75">
      <c r="A404" s="2" t="s">
        <v>85</v>
      </c>
      <c r="B404" s="2" t="s">
        <v>146</v>
      </c>
      <c r="C404" s="4">
        <v>1</v>
      </c>
      <c r="D404" s="5">
        <v>100</v>
      </c>
      <c r="E404" s="2" t="s">
        <v>67</v>
      </c>
      <c r="F404" s="2" t="s">
        <v>15</v>
      </c>
      <c r="G404" s="3">
        <v>38101</v>
      </c>
      <c r="H404" s="3">
        <v>38906</v>
      </c>
      <c r="I404" s="3">
        <v>43178</v>
      </c>
      <c r="J404" s="3">
        <v>42563</v>
      </c>
      <c r="K404" s="3">
        <v>39671</v>
      </c>
      <c r="L404" s="3">
        <v>37380</v>
      </c>
      <c r="M404" s="3">
        <v>37451</v>
      </c>
      <c r="N404" s="3">
        <v>36853</v>
      </c>
      <c r="O404" s="3">
        <v>36004</v>
      </c>
      <c r="P404" s="3">
        <v>38809</v>
      </c>
      <c r="Q404" s="3">
        <v>37709</v>
      </c>
      <c r="R404" s="3">
        <v>37212</v>
      </c>
      <c r="S404" s="12">
        <f t="shared" si="6"/>
        <v>463837</v>
      </c>
    </row>
    <row r="405" spans="1:19" ht="12.75">
      <c r="A405" s="2" t="s">
        <v>147</v>
      </c>
      <c r="B405" s="2" t="s">
        <v>146</v>
      </c>
      <c r="C405" s="4">
        <v>1</v>
      </c>
      <c r="D405" s="5">
        <v>100</v>
      </c>
      <c r="E405" s="2" t="s">
        <v>42</v>
      </c>
      <c r="F405" s="2" t="s">
        <v>15</v>
      </c>
      <c r="G405" s="3">
        <v>750</v>
      </c>
      <c r="H405" s="3">
        <v>480</v>
      </c>
      <c r="I405" s="3">
        <v>1110</v>
      </c>
      <c r="J405" s="3">
        <v>750</v>
      </c>
      <c r="K405" s="3">
        <v>300</v>
      </c>
      <c r="L405" s="3">
        <v>1290</v>
      </c>
      <c r="M405" s="3">
        <v>510</v>
      </c>
      <c r="N405" s="3">
        <v>630</v>
      </c>
      <c r="O405" s="3">
        <v>660</v>
      </c>
      <c r="P405" s="3">
        <v>900</v>
      </c>
      <c r="Q405" s="3">
        <v>234</v>
      </c>
      <c r="R405" s="3">
        <v>0</v>
      </c>
      <c r="S405" s="12">
        <f t="shared" si="6"/>
        <v>7614</v>
      </c>
    </row>
    <row r="406" spans="1:19" ht="12.75">
      <c r="A406" s="2" t="s">
        <v>114</v>
      </c>
      <c r="B406" s="11" t="s">
        <v>146</v>
      </c>
      <c r="C406" s="4">
        <v>1</v>
      </c>
      <c r="D406" s="5">
        <v>30</v>
      </c>
      <c r="E406" s="2" t="s">
        <v>117</v>
      </c>
      <c r="F406" s="2" t="s">
        <v>15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12">
        <f t="shared" si="6"/>
        <v>0</v>
      </c>
    </row>
    <row r="407" spans="1:19" ht="12.75">
      <c r="A407" s="2" t="s">
        <v>114</v>
      </c>
      <c r="B407" s="2" t="s">
        <v>146</v>
      </c>
      <c r="C407" s="4">
        <v>12</v>
      </c>
      <c r="D407" s="5">
        <v>30</v>
      </c>
      <c r="E407" s="2" t="s">
        <v>117</v>
      </c>
      <c r="F407" s="2" t="s">
        <v>15</v>
      </c>
      <c r="G407" s="3">
        <v>97061</v>
      </c>
      <c r="H407" s="3">
        <v>91097</v>
      </c>
      <c r="I407" s="3">
        <v>102858</v>
      </c>
      <c r="J407" s="3">
        <v>89007</v>
      </c>
      <c r="K407" s="3">
        <v>98909</v>
      </c>
      <c r="L407" s="3">
        <v>97521</v>
      </c>
      <c r="M407" s="3">
        <v>94451</v>
      </c>
      <c r="N407" s="3">
        <v>104308</v>
      </c>
      <c r="O407" s="3">
        <v>89433</v>
      </c>
      <c r="P407" s="3">
        <v>97645</v>
      </c>
      <c r="Q407" s="3">
        <v>95949</v>
      </c>
      <c r="R407" s="3">
        <v>97257</v>
      </c>
      <c r="S407" s="12">
        <f t="shared" si="6"/>
        <v>1155496</v>
      </c>
    </row>
    <row r="408" spans="1:19" ht="12.75">
      <c r="A408" s="2" t="s">
        <v>114</v>
      </c>
      <c r="B408" s="2" t="s">
        <v>146</v>
      </c>
      <c r="C408" s="4">
        <v>1</v>
      </c>
      <c r="D408" s="5">
        <v>100</v>
      </c>
      <c r="E408" s="2" t="s">
        <v>117</v>
      </c>
      <c r="F408" s="2" t="s">
        <v>15</v>
      </c>
      <c r="G408" s="3">
        <v>308982</v>
      </c>
      <c r="H408" s="3">
        <v>293327</v>
      </c>
      <c r="I408" s="3">
        <v>322115</v>
      </c>
      <c r="J408" s="3">
        <v>312180</v>
      </c>
      <c r="K408" s="3">
        <v>303712</v>
      </c>
      <c r="L408" s="3">
        <v>305103</v>
      </c>
      <c r="M408" s="3">
        <v>327313</v>
      </c>
      <c r="N408" s="3">
        <v>397768</v>
      </c>
      <c r="O408" s="3">
        <v>378610</v>
      </c>
      <c r="P408" s="3">
        <v>396926</v>
      </c>
      <c r="Q408" s="3">
        <v>397048</v>
      </c>
      <c r="R408" s="3">
        <v>410194</v>
      </c>
      <c r="S408" s="12">
        <f t="shared" si="6"/>
        <v>4153278</v>
      </c>
    </row>
    <row r="409" spans="1:19" ht="12.75">
      <c r="A409" s="2" t="s">
        <v>114</v>
      </c>
      <c r="B409" s="2" t="s">
        <v>146</v>
      </c>
      <c r="C409" s="4">
        <v>1</v>
      </c>
      <c r="D409" s="5">
        <v>500</v>
      </c>
      <c r="E409" s="2" t="s">
        <v>117</v>
      </c>
      <c r="F409" s="2" t="s">
        <v>15</v>
      </c>
      <c r="G409" s="3">
        <v>53488</v>
      </c>
      <c r="H409" s="3">
        <v>48212</v>
      </c>
      <c r="I409" s="3">
        <v>58537</v>
      </c>
      <c r="J409" s="3">
        <v>53602</v>
      </c>
      <c r="K409" s="3">
        <v>53547</v>
      </c>
      <c r="L409" s="3">
        <v>54618</v>
      </c>
      <c r="M409" s="3">
        <v>53737</v>
      </c>
      <c r="N409" s="3">
        <v>61585</v>
      </c>
      <c r="O409" s="3">
        <v>58310</v>
      </c>
      <c r="P409" s="3">
        <v>58777</v>
      </c>
      <c r="Q409" s="3">
        <v>59628</v>
      </c>
      <c r="R409" s="3">
        <v>59854</v>
      </c>
      <c r="S409" s="12">
        <f t="shared" si="6"/>
        <v>673895</v>
      </c>
    </row>
    <row r="410" spans="1:19" ht="12.75">
      <c r="A410" s="2" t="s">
        <v>114</v>
      </c>
      <c r="B410" s="2" t="s">
        <v>146</v>
      </c>
      <c r="C410" s="4">
        <v>1</v>
      </c>
      <c r="D410" s="5">
        <v>1000</v>
      </c>
      <c r="E410" s="2" t="s">
        <v>117</v>
      </c>
      <c r="F410" s="2" t="s">
        <v>15</v>
      </c>
      <c r="G410" s="3">
        <v>193855</v>
      </c>
      <c r="H410" s="3">
        <v>174154</v>
      </c>
      <c r="I410" s="3">
        <v>196469</v>
      </c>
      <c r="J410" s="3">
        <v>181386</v>
      </c>
      <c r="K410" s="3">
        <v>163527</v>
      </c>
      <c r="L410" s="3">
        <v>142986</v>
      </c>
      <c r="M410" s="3">
        <v>127103</v>
      </c>
      <c r="N410" s="3">
        <v>36651</v>
      </c>
      <c r="O410" s="3">
        <v>35902</v>
      </c>
      <c r="P410" s="3">
        <v>39820</v>
      </c>
      <c r="Q410" s="3">
        <v>37895</v>
      </c>
      <c r="R410" s="3">
        <v>43320</v>
      </c>
      <c r="S410" s="12">
        <f t="shared" si="6"/>
        <v>1373068</v>
      </c>
    </row>
    <row r="411" spans="1:19" ht="12.75">
      <c r="A411" s="2" t="s">
        <v>114</v>
      </c>
      <c r="B411" s="11" t="s">
        <v>146</v>
      </c>
      <c r="C411" s="4">
        <v>1</v>
      </c>
      <c r="D411" s="5">
        <v>30</v>
      </c>
      <c r="E411" s="2" t="s">
        <v>115</v>
      </c>
      <c r="F411" s="2" t="s">
        <v>15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12">
        <f t="shared" si="6"/>
        <v>0</v>
      </c>
    </row>
    <row r="412" spans="1:19" ht="12.75">
      <c r="A412" s="2" t="s">
        <v>114</v>
      </c>
      <c r="B412" s="2" t="s">
        <v>146</v>
      </c>
      <c r="C412" s="4">
        <v>12</v>
      </c>
      <c r="D412" s="5">
        <v>30</v>
      </c>
      <c r="E412" s="2" t="s">
        <v>115</v>
      </c>
      <c r="F412" s="2" t="s">
        <v>15</v>
      </c>
      <c r="G412" s="3">
        <v>55921</v>
      </c>
      <c r="H412" s="3">
        <v>50916</v>
      </c>
      <c r="I412" s="3">
        <v>58766</v>
      </c>
      <c r="J412" s="3">
        <v>53797</v>
      </c>
      <c r="K412" s="3">
        <v>56429</v>
      </c>
      <c r="L412" s="3">
        <v>48254</v>
      </c>
      <c r="M412" s="3">
        <v>51258</v>
      </c>
      <c r="N412" s="3">
        <v>63025</v>
      </c>
      <c r="O412" s="3">
        <v>57398</v>
      </c>
      <c r="P412" s="3">
        <v>59809</v>
      </c>
      <c r="Q412" s="3">
        <v>60698</v>
      </c>
      <c r="R412" s="3">
        <v>61583</v>
      </c>
      <c r="S412" s="12">
        <f t="shared" si="6"/>
        <v>677854</v>
      </c>
    </row>
    <row r="413" spans="1:19" ht="12.75">
      <c r="A413" s="2" t="s">
        <v>114</v>
      </c>
      <c r="B413" s="2" t="s">
        <v>146</v>
      </c>
      <c r="C413" s="4">
        <v>1</v>
      </c>
      <c r="D413" s="5">
        <v>100</v>
      </c>
      <c r="E413" s="2" t="s">
        <v>115</v>
      </c>
      <c r="F413" s="2" t="s">
        <v>15</v>
      </c>
      <c r="G413" s="3">
        <v>284537</v>
      </c>
      <c r="H413" s="3">
        <v>271433</v>
      </c>
      <c r="I413" s="3">
        <v>293296</v>
      </c>
      <c r="J413" s="3">
        <v>281452</v>
      </c>
      <c r="K413" s="3">
        <v>276965</v>
      </c>
      <c r="L413" s="3">
        <v>271534</v>
      </c>
      <c r="M413" s="3">
        <v>291341</v>
      </c>
      <c r="N413" s="3">
        <v>329619</v>
      </c>
      <c r="O413" s="3">
        <v>311793</v>
      </c>
      <c r="P413" s="3">
        <v>316265</v>
      </c>
      <c r="Q413" s="3">
        <v>320785</v>
      </c>
      <c r="R413" s="3">
        <v>321018</v>
      </c>
      <c r="S413" s="12">
        <f t="shared" si="6"/>
        <v>3570038</v>
      </c>
    </row>
    <row r="414" spans="1:19" ht="12.75">
      <c r="A414" s="2" t="s">
        <v>114</v>
      </c>
      <c r="B414" s="2" t="s">
        <v>146</v>
      </c>
      <c r="C414" s="4">
        <v>1</v>
      </c>
      <c r="D414" s="5">
        <v>500</v>
      </c>
      <c r="E414" s="2" t="s">
        <v>115</v>
      </c>
      <c r="F414" s="2" t="s">
        <v>15</v>
      </c>
      <c r="G414" s="3">
        <v>29646</v>
      </c>
      <c r="H414" s="3">
        <v>28433</v>
      </c>
      <c r="I414" s="3">
        <v>31457</v>
      </c>
      <c r="J414" s="3">
        <v>28229</v>
      </c>
      <c r="K414" s="3">
        <v>27559</v>
      </c>
      <c r="L414" s="3">
        <v>28355</v>
      </c>
      <c r="M414" s="3">
        <v>29764</v>
      </c>
      <c r="N414" s="3">
        <v>30309</v>
      </c>
      <c r="O414" s="3">
        <v>29458</v>
      </c>
      <c r="P414" s="3">
        <v>30340</v>
      </c>
      <c r="Q414" s="3">
        <v>28770</v>
      </c>
      <c r="R414" s="3">
        <v>34468</v>
      </c>
      <c r="S414" s="12">
        <f t="shared" si="6"/>
        <v>356788</v>
      </c>
    </row>
    <row r="415" spans="1:19" ht="12.75">
      <c r="A415" s="2" t="s">
        <v>114</v>
      </c>
      <c r="B415" s="2" t="s">
        <v>146</v>
      </c>
      <c r="C415" s="4">
        <v>1</v>
      </c>
      <c r="D415" s="5">
        <v>1000</v>
      </c>
      <c r="E415" s="2" t="s">
        <v>115</v>
      </c>
      <c r="F415" s="2" t="s">
        <v>15</v>
      </c>
      <c r="G415" s="3">
        <v>131293</v>
      </c>
      <c r="H415" s="3">
        <v>131850</v>
      </c>
      <c r="I415" s="3">
        <v>137365</v>
      </c>
      <c r="J415" s="3">
        <v>122866</v>
      </c>
      <c r="K415" s="3">
        <v>112548</v>
      </c>
      <c r="L415" s="3">
        <v>99731</v>
      </c>
      <c r="M415" s="3">
        <v>83909</v>
      </c>
      <c r="N415" s="3">
        <v>24439</v>
      </c>
      <c r="O415" s="3">
        <v>22307</v>
      </c>
      <c r="P415" s="3">
        <v>25611</v>
      </c>
      <c r="Q415" s="3">
        <v>25932</v>
      </c>
      <c r="R415" s="3">
        <v>28270</v>
      </c>
      <c r="S415" s="12">
        <f t="shared" si="6"/>
        <v>946121</v>
      </c>
    </row>
    <row r="416" spans="1:19" ht="12.75">
      <c r="A416" s="2" t="s">
        <v>88</v>
      </c>
      <c r="B416" s="2" t="s">
        <v>146</v>
      </c>
      <c r="C416" s="4">
        <v>1</v>
      </c>
      <c r="D416" s="5">
        <v>1</v>
      </c>
      <c r="E416" s="2" t="s">
        <v>17</v>
      </c>
      <c r="F416" s="2" t="s">
        <v>15</v>
      </c>
      <c r="G416" s="3">
        <v>60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12">
        <f t="shared" si="6"/>
        <v>60</v>
      </c>
    </row>
    <row r="417" spans="1:19" ht="12.75">
      <c r="A417" s="2" t="s">
        <v>88</v>
      </c>
      <c r="B417" s="2" t="s">
        <v>146</v>
      </c>
      <c r="C417" s="4">
        <v>1</v>
      </c>
      <c r="D417" s="5">
        <v>100</v>
      </c>
      <c r="E417" s="2" t="s">
        <v>17</v>
      </c>
      <c r="F417" s="2" t="s">
        <v>15</v>
      </c>
      <c r="G417" s="3">
        <v>151730</v>
      </c>
      <c r="H417" s="3">
        <v>152659.111</v>
      </c>
      <c r="I417" s="3">
        <v>160471</v>
      </c>
      <c r="J417" s="3">
        <v>149381</v>
      </c>
      <c r="K417" s="3">
        <v>147110</v>
      </c>
      <c r="L417" s="3">
        <v>145187</v>
      </c>
      <c r="M417" s="3">
        <v>138788</v>
      </c>
      <c r="N417" s="3">
        <v>133066</v>
      </c>
      <c r="O417" s="3">
        <v>127828</v>
      </c>
      <c r="P417" s="3">
        <v>123641</v>
      </c>
      <c r="Q417" s="3">
        <v>116430</v>
      </c>
      <c r="R417" s="3">
        <v>125475</v>
      </c>
      <c r="S417" s="12">
        <f t="shared" si="6"/>
        <v>1671766.111</v>
      </c>
    </row>
    <row r="418" spans="1:19" ht="12.75">
      <c r="A418" s="2" t="s">
        <v>88</v>
      </c>
      <c r="B418" s="2" t="s">
        <v>146</v>
      </c>
      <c r="C418" s="4">
        <v>1</v>
      </c>
      <c r="D418" s="5">
        <v>500</v>
      </c>
      <c r="E418" s="2" t="s">
        <v>17</v>
      </c>
      <c r="F418" s="2" t="s">
        <v>15</v>
      </c>
      <c r="G418" s="3">
        <v>11297</v>
      </c>
      <c r="H418" s="3">
        <v>10262</v>
      </c>
      <c r="I418" s="3">
        <v>11784</v>
      </c>
      <c r="J418" s="3">
        <v>10733</v>
      </c>
      <c r="K418" s="3">
        <v>9884</v>
      </c>
      <c r="L418" s="3">
        <v>8179</v>
      </c>
      <c r="M418" s="3">
        <v>10212</v>
      </c>
      <c r="N418" s="3">
        <v>9861</v>
      </c>
      <c r="O418" s="3">
        <v>9636</v>
      </c>
      <c r="P418" s="3">
        <v>12084</v>
      </c>
      <c r="Q418" s="3">
        <v>12215</v>
      </c>
      <c r="R418" s="3">
        <v>11366</v>
      </c>
      <c r="S418" s="12">
        <f t="shared" si="6"/>
        <v>127513</v>
      </c>
    </row>
    <row r="419" spans="1:19" ht="12.75">
      <c r="A419" s="2" t="s">
        <v>88</v>
      </c>
      <c r="B419" s="2" t="s">
        <v>146</v>
      </c>
      <c r="C419" s="4">
        <v>1</v>
      </c>
      <c r="D419" s="5">
        <v>1000</v>
      </c>
      <c r="E419" s="2" t="s">
        <v>17</v>
      </c>
      <c r="F419" s="2" t="s">
        <v>15</v>
      </c>
      <c r="G419" s="3">
        <v>0</v>
      </c>
      <c r="H419" s="3">
        <v>0</v>
      </c>
      <c r="I419" s="3">
        <v>150</v>
      </c>
      <c r="J419" s="3">
        <v>348</v>
      </c>
      <c r="K419" s="3">
        <v>100</v>
      </c>
      <c r="L419" s="3">
        <v>0</v>
      </c>
      <c r="M419" s="3">
        <v>134</v>
      </c>
      <c r="N419" s="3">
        <v>60</v>
      </c>
      <c r="O419" s="3">
        <v>180</v>
      </c>
      <c r="P419" s="3">
        <v>60</v>
      </c>
      <c r="Q419" s="3">
        <v>60</v>
      </c>
      <c r="R419" s="3">
        <v>120</v>
      </c>
      <c r="S419" s="12">
        <f t="shared" si="6"/>
        <v>1212</v>
      </c>
    </row>
    <row r="420" spans="1:19" ht="12.75">
      <c r="A420" s="2" t="s">
        <v>88</v>
      </c>
      <c r="B420" s="11" t="s">
        <v>146</v>
      </c>
      <c r="C420" s="4">
        <v>1</v>
      </c>
      <c r="D420" s="5">
        <v>14</v>
      </c>
      <c r="E420" s="2" t="s">
        <v>19</v>
      </c>
      <c r="F420" s="2" t="s">
        <v>15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12">
        <f t="shared" si="6"/>
        <v>0</v>
      </c>
    </row>
    <row r="421" spans="1:19" ht="12.75">
      <c r="A421" s="2" t="s">
        <v>88</v>
      </c>
      <c r="B421" s="2" t="s">
        <v>146</v>
      </c>
      <c r="C421" s="4">
        <v>1</v>
      </c>
      <c r="D421" s="5">
        <v>100</v>
      </c>
      <c r="E421" s="2" t="s">
        <v>19</v>
      </c>
      <c r="F421" s="2" t="s">
        <v>15</v>
      </c>
      <c r="G421" s="3">
        <v>127888</v>
      </c>
      <c r="H421" s="3">
        <v>114929</v>
      </c>
      <c r="I421" s="3">
        <v>129379.111</v>
      </c>
      <c r="J421" s="3">
        <v>120522</v>
      </c>
      <c r="K421" s="3">
        <v>114309</v>
      </c>
      <c r="L421" s="3">
        <v>111391</v>
      </c>
      <c r="M421" s="3">
        <v>112461</v>
      </c>
      <c r="N421" s="3">
        <v>108546</v>
      </c>
      <c r="O421" s="3">
        <v>100797</v>
      </c>
      <c r="P421" s="3">
        <v>98284</v>
      </c>
      <c r="Q421" s="3">
        <v>97231</v>
      </c>
      <c r="R421" s="3">
        <v>97345</v>
      </c>
      <c r="S421" s="12">
        <f t="shared" si="6"/>
        <v>1333082.111</v>
      </c>
    </row>
    <row r="422" spans="1:19" ht="12.75">
      <c r="A422" s="2" t="s">
        <v>88</v>
      </c>
      <c r="B422" s="2" t="s">
        <v>146</v>
      </c>
      <c r="C422" s="4">
        <v>1</v>
      </c>
      <c r="D422" s="5">
        <v>500</v>
      </c>
      <c r="E422" s="2" t="s">
        <v>19</v>
      </c>
      <c r="F422" s="2" t="s">
        <v>15</v>
      </c>
      <c r="G422" s="3">
        <v>8023</v>
      </c>
      <c r="H422" s="3">
        <v>7708</v>
      </c>
      <c r="I422" s="3">
        <v>8398</v>
      </c>
      <c r="J422" s="3">
        <v>7516</v>
      </c>
      <c r="K422" s="3">
        <v>7738</v>
      </c>
      <c r="L422" s="3">
        <v>8897</v>
      </c>
      <c r="M422" s="3">
        <v>9042</v>
      </c>
      <c r="N422" s="3">
        <v>9953</v>
      </c>
      <c r="O422" s="3">
        <v>10131</v>
      </c>
      <c r="P422" s="3">
        <v>10561</v>
      </c>
      <c r="Q422" s="3">
        <v>7594</v>
      </c>
      <c r="R422" s="3">
        <v>9727</v>
      </c>
      <c r="S422" s="12">
        <f t="shared" si="6"/>
        <v>105288</v>
      </c>
    </row>
    <row r="423" spans="1:19" ht="12.75">
      <c r="A423" s="2" t="s">
        <v>88</v>
      </c>
      <c r="B423" s="2" t="s">
        <v>146</v>
      </c>
      <c r="C423" s="4">
        <v>1</v>
      </c>
      <c r="D423" s="5">
        <v>1000</v>
      </c>
      <c r="E423" s="2" t="s">
        <v>19</v>
      </c>
      <c r="F423" s="2" t="s">
        <v>15</v>
      </c>
      <c r="G423" s="3">
        <v>88</v>
      </c>
      <c r="H423" s="3">
        <v>0</v>
      </c>
      <c r="I423" s="3">
        <v>0</v>
      </c>
      <c r="J423" s="3">
        <v>0</v>
      </c>
      <c r="K423" s="3">
        <v>0</v>
      </c>
      <c r="L423" s="3">
        <v>20</v>
      </c>
      <c r="M423" s="3">
        <v>60</v>
      </c>
      <c r="N423" s="3">
        <v>80</v>
      </c>
      <c r="O423" s="3">
        <v>65</v>
      </c>
      <c r="P423" s="3">
        <v>60</v>
      </c>
      <c r="Q423" s="3">
        <v>180</v>
      </c>
      <c r="R423" s="3">
        <v>90</v>
      </c>
      <c r="S423" s="12">
        <f t="shared" si="6"/>
        <v>643</v>
      </c>
    </row>
    <row r="424" spans="1:19" ht="12.75">
      <c r="A424" s="2" t="s">
        <v>53</v>
      </c>
      <c r="B424" s="11" t="s">
        <v>146</v>
      </c>
      <c r="C424" s="4">
        <v>1</v>
      </c>
      <c r="D424" s="5">
        <v>20</v>
      </c>
      <c r="E424" s="2" t="s">
        <v>7</v>
      </c>
      <c r="F424" s="2" t="s">
        <v>15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12">
        <f t="shared" si="6"/>
        <v>0</v>
      </c>
    </row>
    <row r="425" spans="1:19" ht="12.75">
      <c r="A425" s="2" t="s">
        <v>53</v>
      </c>
      <c r="B425" s="2" t="s">
        <v>146</v>
      </c>
      <c r="C425" s="4">
        <v>1</v>
      </c>
      <c r="D425" s="5">
        <v>100</v>
      </c>
      <c r="E425" s="2" t="s">
        <v>7</v>
      </c>
      <c r="F425" s="2" t="s">
        <v>15</v>
      </c>
      <c r="G425" s="3">
        <v>33701</v>
      </c>
      <c r="H425" s="3">
        <v>33754</v>
      </c>
      <c r="I425" s="3">
        <v>38845</v>
      </c>
      <c r="J425" s="3">
        <v>33086</v>
      </c>
      <c r="K425" s="3">
        <v>29746</v>
      </c>
      <c r="L425" s="3">
        <v>30477</v>
      </c>
      <c r="M425" s="3">
        <v>32104</v>
      </c>
      <c r="N425" s="3">
        <v>30832</v>
      </c>
      <c r="O425" s="3">
        <v>28991</v>
      </c>
      <c r="P425" s="3">
        <v>25992</v>
      </c>
      <c r="Q425" s="3">
        <v>28647</v>
      </c>
      <c r="R425" s="3">
        <v>26625</v>
      </c>
      <c r="S425" s="12">
        <f t="shared" si="6"/>
        <v>372800</v>
      </c>
    </row>
    <row r="426" spans="1:19" ht="12.75">
      <c r="A426" s="2" t="s">
        <v>53</v>
      </c>
      <c r="B426" s="2" t="s">
        <v>146</v>
      </c>
      <c r="C426" s="4">
        <v>1</v>
      </c>
      <c r="D426" s="5">
        <v>500</v>
      </c>
      <c r="E426" s="2" t="s">
        <v>7</v>
      </c>
      <c r="F426" s="2" t="s">
        <v>15</v>
      </c>
      <c r="G426" s="3">
        <v>1779</v>
      </c>
      <c r="H426" s="3">
        <v>2380</v>
      </c>
      <c r="I426" s="3">
        <v>2435</v>
      </c>
      <c r="J426" s="3">
        <v>1464</v>
      </c>
      <c r="K426" s="3">
        <v>2261</v>
      </c>
      <c r="L426" s="3">
        <v>1471</v>
      </c>
      <c r="M426" s="3">
        <v>1911</v>
      </c>
      <c r="N426" s="3">
        <v>1577</v>
      </c>
      <c r="O426" s="3">
        <v>1350</v>
      </c>
      <c r="P426" s="3">
        <v>843</v>
      </c>
      <c r="Q426" s="3">
        <v>1256</v>
      </c>
      <c r="R426" s="3">
        <v>1538</v>
      </c>
      <c r="S426" s="12">
        <f t="shared" si="6"/>
        <v>20265</v>
      </c>
    </row>
    <row r="427" spans="1:19" ht="12.75">
      <c r="A427" s="2" t="s">
        <v>53</v>
      </c>
      <c r="B427" s="2" t="s">
        <v>146</v>
      </c>
      <c r="C427" s="4">
        <v>1</v>
      </c>
      <c r="D427" s="5">
        <v>1000</v>
      </c>
      <c r="E427" s="2" t="s">
        <v>7</v>
      </c>
      <c r="F427" s="2" t="s">
        <v>15</v>
      </c>
      <c r="G427" s="3">
        <v>481</v>
      </c>
      <c r="H427" s="3">
        <v>890</v>
      </c>
      <c r="I427" s="3">
        <v>1974</v>
      </c>
      <c r="J427" s="3">
        <v>475</v>
      </c>
      <c r="K427" s="3">
        <v>910</v>
      </c>
      <c r="L427" s="3">
        <v>427</v>
      </c>
      <c r="M427" s="3">
        <v>800</v>
      </c>
      <c r="N427" s="3">
        <v>670</v>
      </c>
      <c r="O427" s="3">
        <v>956</v>
      </c>
      <c r="P427" s="3">
        <v>960</v>
      </c>
      <c r="Q427" s="3">
        <v>585</v>
      </c>
      <c r="R427" s="3">
        <v>1160</v>
      </c>
      <c r="S427" s="12">
        <f t="shared" si="6"/>
        <v>10288</v>
      </c>
    </row>
    <row r="428" spans="1:19" ht="12.75">
      <c r="A428" s="2" t="s">
        <v>53</v>
      </c>
      <c r="B428" s="11" t="s">
        <v>146</v>
      </c>
      <c r="C428" s="4">
        <v>1</v>
      </c>
      <c r="D428" s="5">
        <v>50</v>
      </c>
      <c r="E428" s="2" t="s">
        <v>56</v>
      </c>
      <c r="F428" s="2" t="s">
        <v>15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12">
        <f t="shared" si="6"/>
        <v>0</v>
      </c>
    </row>
    <row r="429" spans="1:19" ht="12.75">
      <c r="A429" s="2" t="s">
        <v>53</v>
      </c>
      <c r="B429" s="2" t="s">
        <v>146</v>
      </c>
      <c r="C429" s="4">
        <v>1</v>
      </c>
      <c r="D429" s="5">
        <v>60</v>
      </c>
      <c r="E429" s="2" t="s">
        <v>57</v>
      </c>
      <c r="F429" s="2" t="s">
        <v>15</v>
      </c>
      <c r="G429" s="3">
        <v>0</v>
      </c>
      <c r="H429" s="3">
        <v>60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12">
        <f t="shared" si="6"/>
        <v>60</v>
      </c>
    </row>
    <row r="430" spans="1:19" ht="12.75">
      <c r="A430" s="2" t="s">
        <v>53</v>
      </c>
      <c r="B430" s="2" t="s">
        <v>146</v>
      </c>
      <c r="C430" s="4">
        <v>1</v>
      </c>
      <c r="D430" s="5">
        <v>100</v>
      </c>
      <c r="E430" s="2" t="s">
        <v>57</v>
      </c>
      <c r="F430" s="2" t="s">
        <v>15</v>
      </c>
      <c r="G430" s="3">
        <v>53843</v>
      </c>
      <c r="H430" s="3">
        <v>48198</v>
      </c>
      <c r="I430" s="3">
        <v>52907</v>
      </c>
      <c r="J430" s="3">
        <v>51684</v>
      </c>
      <c r="K430" s="3">
        <v>52408</v>
      </c>
      <c r="L430" s="3">
        <v>49128</v>
      </c>
      <c r="M430" s="3">
        <v>54153</v>
      </c>
      <c r="N430" s="3">
        <v>66252</v>
      </c>
      <c r="O430" s="3">
        <v>55698</v>
      </c>
      <c r="P430" s="3">
        <v>59555</v>
      </c>
      <c r="Q430" s="3">
        <v>57229</v>
      </c>
      <c r="R430" s="3">
        <v>62866</v>
      </c>
      <c r="S430" s="12">
        <f t="shared" si="6"/>
        <v>663921</v>
      </c>
    </row>
    <row r="431" spans="1:19" ht="12.75">
      <c r="A431" s="2" t="s">
        <v>53</v>
      </c>
      <c r="B431" s="2" t="s">
        <v>146</v>
      </c>
      <c r="C431" s="4">
        <v>1</v>
      </c>
      <c r="D431" s="5">
        <v>500</v>
      </c>
      <c r="E431" s="2" t="s">
        <v>57</v>
      </c>
      <c r="F431" s="2" t="s">
        <v>15</v>
      </c>
      <c r="G431" s="3">
        <v>27896</v>
      </c>
      <c r="H431" s="3">
        <v>22550</v>
      </c>
      <c r="I431" s="3">
        <v>26836</v>
      </c>
      <c r="J431" s="3">
        <v>23070</v>
      </c>
      <c r="K431" s="3">
        <v>23019</v>
      </c>
      <c r="L431" s="3">
        <v>18569</v>
      </c>
      <c r="M431" s="3">
        <v>16321</v>
      </c>
      <c r="N431" s="3">
        <v>5355</v>
      </c>
      <c r="O431" s="3">
        <v>6525</v>
      </c>
      <c r="P431" s="3">
        <v>8137</v>
      </c>
      <c r="Q431" s="3">
        <v>6938</v>
      </c>
      <c r="R431" s="3">
        <v>6424</v>
      </c>
      <c r="S431" s="12">
        <f t="shared" si="6"/>
        <v>191640</v>
      </c>
    </row>
    <row r="432" spans="1:19" ht="12.75">
      <c r="A432" s="2" t="s">
        <v>53</v>
      </c>
      <c r="B432" s="2" t="s">
        <v>146</v>
      </c>
      <c r="C432" s="4">
        <v>1</v>
      </c>
      <c r="D432" s="5">
        <v>1000</v>
      </c>
      <c r="E432" s="2" t="s">
        <v>57</v>
      </c>
      <c r="F432" s="2" t="s">
        <v>15</v>
      </c>
      <c r="G432" s="3">
        <v>600</v>
      </c>
      <c r="H432" s="3">
        <v>550</v>
      </c>
      <c r="I432" s="3">
        <v>628</v>
      </c>
      <c r="J432" s="3">
        <v>980</v>
      </c>
      <c r="K432" s="3">
        <v>970</v>
      </c>
      <c r="L432" s="3">
        <v>628</v>
      </c>
      <c r="M432" s="3">
        <v>410</v>
      </c>
      <c r="N432" s="3">
        <v>570</v>
      </c>
      <c r="O432" s="3">
        <v>662</v>
      </c>
      <c r="P432" s="3">
        <v>260</v>
      </c>
      <c r="Q432" s="3">
        <v>650</v>
      </c>
      <c r="R432" s="3">
        <v>340</v>
      </c>
      <c r="S432" s="12">
        <f t="shared" si="6"/>
        <v>7248</v>
      </c>
    </row>
    <row r="433" spans="1:19" ht="12.75">
      <c r="A433" s="2" t="s">
        <v>53</v>
      </c>
      <c r="B433" s="11" t="s">
        <v>146</v>
      </c>
      <c r="C433" s="4">
        <v>1</v>
      </c>
      <c r="D433" s="5">
        <v>10</v>
      </c>
      <c r="E433" s="2" t="s">
        <v>17</v>
      </c>
      <c r="F433" s="2" t="s">
        <v>15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12">
        <f t="shared" si="6"/>
        <v>0</v>
      </c>
    </row>
    <row r="434" spans="1:19" ht="12.75">
      <c r="A434" s="2" t="s">
        <v>53</v>
      </c>
      <c r="B434" s="11" t="s">
        <v>146</v>
      </c>
      <c r="C434" s="4">
        <v>1</v>
      </c>
      <c r="D434" s="5">
        <v>20</v>
      </c>
      <c r="E434" s="2" t="s">
        <v>17</v>
      </c>
      <c r="F434" s="2" t="s">
        <v>15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12">
        <f t="shared" si="6"/>
        <v>0</v>
      </c>
    </row>
    <row r="435" spans="1:19" ht="12.75">
      <c r="A435" s="2" t="s">
        <v>53</v>
      </c>
      <c r="B435" s="2" t="s">
        <v>146</v>
      </c>
      <c r="C435" s="4">
        <v>1</v>
      </c>
      <c r="D435" s="5">
        <v>30</v>
      </c>
      <c r="E435" s="2" t="s">
        <v>17</v>
      </c>
      <c r="F435" s="2" t="s">
        <v>15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12</v>
      </c>
      <c r="M435" s="3">
        <v>0</v>
      </c>
      <c r="N435" s="3">
        <v>0</v>
      </c>
      <c r="O435" s="3">
        <v>0</v>
      </c>
      <c r="P435" s="3">
        <v>60</v>
      </c>
      <c r="Q435" s="3">
        <v>0</v>
      </c>
      <c r="R435" s="3">
        <v>0</v>
      </c>
      <c r="S435" s="12">
        <f t="shared" si="6"/>
        <v>72</v>
      </c>
    </row>
    <row r="436" spans="1:19" ht="12.75">
      <c r="A436" s="2" t="s">
        <v>53</v>
      </c>
      <c r="B436" s="2" t="s">
        <v>146</v>
      </c>
      <c r="C436" s="4">
        <v>1</v>
      </c>
      <c r="D436" s="5">
        <v>50</v>
      </c>
      <c r="E436" s="2" t="s">
        <v>17</v>
      </c>
      <c r="F436" s="2" t="s">
        <v>15</v>
      </c>
      <c r="G436" s="3">
        <v>0</v>
      </c>
      <c r="H436" s="3">
        <v>0</v>
      </c>
      <c r="I436" s="3">
        <v>30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12">
        <f aca="true" t="shared" si="7" ref="S436:S492">SUM(G436:R436)</f>
        <v>30</v>
      </c>
    </row>
    <row r="437" spans="1:19" ht="12.75">
      <c r="A437" s="2" t="s">
        <v>53</v>
      </c>
      <c r="B437" s="2" t="s">
        <v>146</v>
      </c>
      <c r="C437" s="4">
        <v>1</v>
      </c>
      <c r="D437" s="5">
        <v>60</v>
      </c>
      <c r="E437" s="2" t="s">
        <v>17</v>
      </c>
      <c r="F437" s="2" t="s">
        <v>15</v>
      </c>
      <c r="G437" s="3">
        <v>120</v>
      </c>
      <c r="H437" s="3">
        <v>0</v>
      </c>
      <c r="I437" s="3">
        <v>60</v>
      </c>
      <c r="J437" s="3">
        <v>60</v>
      </c>
      <c r="K437" s="3">
        <v>120</v>
      </c>
      <c r="L437" s="3">
        <v>300</v>
      </c>
      <c r="M437" s="3">
        <v>140</v>
      </c>
      <c r="N437" s="3">
        <v>0</v>
      </c>
      <c r="O437" s="3">
        <v>60</v>
      </c>
      <c r="P437" s="3">
        <v>180</v>
      </c>
      <c r="Q437" s="3">
        <v>120</v>
      </c>
      <c r="R437" s="3">
        <v>0</v>
      </c>
      <c r="S437" s="12">
        <f t="shared" si="7"/>
        <v>1160</v>
      </c>
    </row>
    <row r="438" spans="1:19" ht="12.75">
      <c r="A438" s="2" t="s">
        <v>53</v>
      </c>
      <c r="B438" s="2" t="s">
        <v>146</v>
      </c>
      <c r="C438" s="4">
        <v>1</v>
      </c>
      <c r="D438" s="5">
        <v>100</v>
      </c>
      <c r="E438" s="2" t="s">
        <v>17</v>
      </c>
      <c r="F438" s="2" t="s">
        <v>15</v>
      </c>
      <c r="G438" s="3">
        <v>124800.111</v>
      </c>
      <c r="H438" s="3">
        <v>122425</v>
      </c>
      <c r="I438" s="3">
        <v>111562</v>
      </c>
      <c r="J438" s="3">
        <v>107390</v>
      </c>
      <c r="K438" s="3">
        <v>110290</v>
      </c>
      <c r="L438" s="3">
        <v>103587</v>
      </c>
      <c r="M438" s="3">
        <v>117758</v>
      </c>
      <c r="N438" s="3">
        <v>127878</v>
      </c>
      <c r="O438" s="3">
        <v>96115</v>
      </c>
      <c r="P438" s="3">
        <v>108930</v>
      </c>
      <c r="Q438" s="3">
        <v>111687</v>
      </c>
      <c r="R438" s="3">
        <v>122641</v>
      </c>
      <c r="S438" s="12">
        <f t="shared" si="7"/>
        <v>1365063.111</v>
      </c>
    </row>
    <row r="439" spans="1:19" ht="12.75">
      <c r="A439" s="2" t="s">
        <v>53</v>
      </c>
      <c r="B439" s="2" t="s">
        <v>146</v>
      </c>
      <c r="C439" s="4">
        <v>1</v>
      </c>
      <c r="D439" s="5">
        <v>180</v>
      </c>
      <c r="E439" s="2" t="s">
        <v>17</v>
      </c>
      <c r="F439" s="2" t="s">
        <v>15</v>
      </c>
      <c r="G439" s="3">
        <v>0</v>
      </c>
      <c r="H439" s="3">
        <v>0</v>
      </c>
      <c r="I439" s="3">
        <v>0</v>
      </c>
      <c r="J439" s="3">
        <v>180</v>
      </c>
      <c r="K439" s="3">
        <v>0</v>
      </c>
      <c r="L439" s="3">
        <v>180</v>
      </c>
      <c r="M439" s="3">
        <v>0</v>
      </c>
      <c r="N439" s="3">
        <v>0</v>
      </c>
      <c r="O439" s="3">
        <v>180</v>
      </c>
      <c r="P439" s="3">
        <v>180</v>
      </c>
      <c r="Q439" s="3">
        <v>0</v>
      </c>
      <c r="R439" s="3">
        <v>0</v>
      </c>
      <c r="S439" s="12">
        <f t="shared" si="7"/>
        <v>720</v>
      </c>
    </row>
    <row r="440" spans="1:19" ht="12.75">
      <c r="A440" s="2" t="s">
        <v>53</v>
      </c>
      <c r="B440" s="2" t="s">
        <v>146</v>
      </c>
      <c r="C440" s="4">
        <v>1</v>
      </c>
      <c r="D440" s="5">
        <v>500</v>
      </c>
      <c r="E440" s="2" t="s">
        <v>17</v>
      </c>
      <c r="F440" s="2" t="s">
        <v>15</v>
      </c>
      <c r="G440" s="3">
        <v>583620</v>
      </c>
      <c r="H440" s="3">
        <v>517309</v>
      </c>
      <c r="I440" s="3">
        <v>576268</v>
      </c>
      <c r="J440" s="3">
        <v>560859</v>
      </c>
      <c r="K440" s="3">
        <v>532273</v>
      </c>
      <c r="L440" s="3">
        <v>499000</v>
      </c>
      <c r="M440" s="3">
        <v>488330</v>
      </c>
      <c r="N440" s="3">
        <v>437055</v>
      </c>
      <c r="O440" s="3">
        <v>442017</v>
      </c>
      <c r="P440" s="3">
        <v>462243.121</v>
      </c>
      <c r="Q440" s="3">
        <v>432094</v>
      </c>
      <c r="R440" s="3">
        <v>454231</v>
      </c>
      <c r="S440" s="12">
        <f t="shared" si="7"/>
        <v>5985299.121</v>
      </c>
    </row>
    <row r="441" spans="1:19" ht="12.75">
      <c r="A441" s="2" t="s">
        <v>53</v>
      </c>
      <c r="B441" s="2" t="s">
        <v>146</v>
      </c>
      <c r="C441" s="4">
        <v>1</v>
      </c>
      <c r="D441" s="5">
        <v>1000</v>
      </c>
      <c r="E441" s="2" t="s">
        <v>17</v>
      </c>
      <c r="F441" s="2" t="s">
        <v>15</v>
      </c>
      <c r="G441" s="3">
        <v>114318</v>
      </c>
      <c r="H441" s="3">
        <v>110380</v>
      </c>
      <c r="I441" s="3">
        <v>130701</v>
      </c>
      <c r="J441" s="3">
        <v>134349</v>
      </c>
      <c r="K441" s="3">
        <v>129215</v>
      </c>
      <c r="L441" s="3">
        <v>119441</v>
      </c>
      <c r="M441" s="3">
        <v>126186</v>
      </c>
      <c r="N441" s="3">
        <v>145928</v>
      </c>
      <c r="O441" s="3">
        <v>143515</v>
      </c>
      <c r="P441" s="3">
        <v>141014</v>
      </c>
      <c r="Q441" s="3">
        <v>137344</v>
      </c>
      <c r="R441" s="3">
        <v>141826</v>
      </c>
      <c r="S441" s="12">
        <f t="shared" si="7"/>
        <v>1574217</v>
      </c>
    </row>
    <row r="442" spans="1:19" ht="12.75">
      <c r="A442" s="2" t="s">
        <v>48</v>
      </c>
      <c r="B442" s="11" t="s">
        <v>146</v>
      </c>
      <c r="C442" s="4">
        <v>1</v>
      </c>
      <c r="D442" s="5">
        <v>24</v>
      </c>
      <c r="E442" s="2" t="s">
        <v>104</v>
      </c>
      <c r="F442" s="2" t="s">
        <v>15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12">
        <f t="shared" si="7"/>
        <v>0</v>
      </c>
    </row>
    <row r="443" spans="1:19" ht="12.75">
      <c r="A443" s="2" t="s">
        <v>48</v>
      </c>
      <c r="B443" s="2" t="s">
        <v>146</v>
      </c>
      <c r="C443" s="4">
        <v>1</v>
      </c>
      <c r="D443" s="5">
        <v>100</v>
      </c>
      <c r="E443" s="2" t="s">
        <v>49</v>
      </c>
      <c r="F443" s="2" t="s">
        <v>15</v>
      </c>
      <c r="G443" s="3">
        <v>5163</v>
      </c>
      <c r="H443" s="3">
        <v>4177</v>
      </c>
      <c r="I443" s="3">
        <v>4896.111</v>
      </c>
      <c r="J443" s="3">
        <v>4200</v>
      </c>
      <c r="K443" s="3">
        <v>4307</v>
      </c>
      <c r="L443" s="3">
        <v>4345</v>
      </c>
      <c r="M443" s="3">
        <v>4197</v>
      </c>
      <c r="N443" s="3">
        <v>3969</v>
      </c>
      <c r="O443" s="3">
        <v>3593</v>
      </c>
      <c r="P443" s="3">
        <v>2761</v>
      </c>
      <c r="Q443" s="3">
        <v>3215</v>
      </c>
      <c r="R443" s="3">
        <v>3286</v>
      </c>
      <c r="S443" s="12">
        <f t="shared" si="7"/>
        <v>48109.111000000004</v>
      </c>
    </row>
    <row r="444" spans="1:19" ht="12.75">
      <c r="A444" s="2" t="s">
        <v>48</v>
      </c>
      <c r="B444" s="2" t="s">
        <v>146</v>
      </c>
      <c r="C444" s="4">
        <v>1</v>
      </c>
      <c r="D444" s="5">
        <v>500</v>
      </c>
      <c r="E444" s="2" t="s">
        <v>49</v>
      </c>
      <c r="F444" s="2" t="s">
        <v>15</v>
      </c>
      <c r="G444" s="3">
        <v>316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28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12">
        <f t="shared" si="7"/>
        <v>344</v>
      </c>
    </row>
    <row r="445" spans="1:19" ht="12.75">
      <c r="A445" s="2" t="s">
        <v>48</v>
      </c>
      <c r="B445" s="11" t="s">
        <v>146</v>
      </c>
      <c r="C445" s="4">
        <v>1</v>
      </c>
      <c r="D445" s="5">
        <v>1000</v>
      </c>
      <c r="E445" s="2" t="s">
        <v>49</v>
      </c>
      <c r="F445" s="2" t="s">
        <v>15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12">
        <f t="shared" si="7"/>
        <v>0</v>
      </c>
    </row>
    <row r="446" spans="1:19" ht="12.75">
      <c r="A446" s="2" t="s">
        <v>48</v>
      </c>
      <c r="B446" s="2" t="s">
        <v>146</v>
      </c>
      <c r="C446" s="4">
        <v>1</v>
      </c>
      <c r="D446" s="5">
        <v>100</v>
      </c>
      <c r="E446" s="2" t="s">
        <v>51</v>
      </c>
      <c r="F446" s="2" t="s">
        <v>15</v>
      </c>
      <c r="G446" s="3">
        <v>41100</v>
      </c>
      <c r="H446" s="3">
        <v>41792</v>
      </c>
      <c r="I446" s="3">
        <v>47854</v>
      </c>
      <c r="J446" s="3">
        <v>41973</v>
      </c>
      <c r="K446" s="3">
        <v>43950</v>
      </c>
      <c r="L446" s="3">
        <v>38914</v>
      </c>
      <c r="M446" s="3">
        <v>40664</v>
      </c>
      <c r="N446" s="3">
        <v>55946</v>
      </c>
      <c r="O446" s="3">
        <v>54382</v>
      </c>
      <c r="P446" s="3">
        <v>51447</v>
      </c>
      <c r="Q446" s="3">
        <v>52705</v>
      </c>
      <c r="R446" s="3">
        <v>53416</v>
      </c>
      <c r="S446" s="12">
        <f t="shared" si="7"/>
        <v>564143</v>
      </c>
    </row>
    <row r="447" spans="1:19" ht="12.75">
      <c r="A447" s="2" t="s">
        <v>48</v>
      </c>
      <c r="B447" s="2" t="s">
        <v>146</v>
      </c>
      <c r="C447" s="4">
        <v>1</v>
      </c>
      <c r="D447" s="5">
        <v>500</v>
      </c>
      <c r="E447" s="2" t="s">
        <v>51</v>
      </c>
      <c r="F447" s="2" t="s">
        <v>15</v>
      </c>
      <c r="G447" s="3">
        <v>39149</v>
      </c>
      <c r="H447" s="3">
        <v>35988</v>
      </c>
      <c r="I447" s="3">
        <v>38016</v>
      </c>
      <c r="J447" s="3">
        <v>36614</v>
      </c>
      <c r="K447" s="3">
        <v>35452</v>
      </c>
      <c r="L447" s="3">
        <v>28685</v>
      </c>
      <c r="M447" s="3">
        <v>25976</v>
      </c>
      <c r="N447" s="3">
        <v>14591</v>
      </c>
      <c r="O447" s="3">
        <v>13316</v>
      </c>
      <c r="P447" s="3">
        <v>15907</v>
      </c>
      <c r="Q447" s="3">
        <v>13285</v>
      </c>
      <c r="R447" s="3">
        <v>13629</v>
      </c>
      <c r="S447" s="12">
        <f t="shared" si="7"/>
        <v>310608</v>
      </c>
    </row>
    <row r="448" spans="1:19" ht="12.75">
      <c r="A448" s="2" t="s">
        <v>48</v>
      </c>
      <c r="B448" s="2" t="s">
        <v>146</v>
      </c>
      <c r="C448" s="4">
        <v>1</v>
      </c>
      <c r="D448" s="5">
        <v>1000</v>
      </c>
      <c r="E448" s="2" t="s">
        <v>51</v>
      </c>
      <c r="F448" s="2" t="s">
        <v>15</v>
      </c>
      <c r="G448" s="3">
        <v>120</v>
      </c>
      <c r="H448" s="3">
        <v>135</v>
      </c>
      <c r="I448" s="3">
        <v>20</v>
      </c>
      <c r="J448" s="3">
        <v>0</v>
      </c>
      <c r="K448" s="3">
        <v>270</v>
      </c>
      <c r="L448" s="3">
        <v>0</v>
      </c>
      <c r="M448" s="3">
        <v>60</v>
      </c>
      <c r="N448" s="3">
        <v>154</v>
      </c>
      <c r="O448" s="3">
        <v>80</v>
      </c>
      <c r="P448" s="3">
        <v>75</v>
      </c>
      <c r="Q448" s="3">
        <v>74</v>
      </c>
      <c r="R448" s="3">
        <v>60</v>
      </c>
      <c r="S448" s="12">
        <f t="shared" si="7"/>
        <v>1048</v>
      </c>
    </row>
    <row r="449" spans="1:19" ht="12.75">
      <c r="A449" s="2" t="s">
        <v>91</v>
      </c>
      <c r="B449" s="2" t="s">
        <v>146</v>
      </c>
      <c r="C449" s="4">
        <v>1</v>
      </c>
      <c r="D449" s="5">
        <v>100</v>
      </c>
      <c r="E449" s="2" t="s">
        <v>42</v>
      </c>
      <c r="F449" s="2" t="s">
        <v>15</v>
      </c>
      <c r="G449" s="3">
        <v>64030</v>
      </c>
      <c r="H449" s="3">
        <v>57392</v>
      </c>
      <c r="I449" s="3">
        <v>60701</v>
      </c>
      <c r="J449" s="3">
        <v>54664</v>
      </c>
      <c r="K449" s="3">
        <v>46197</v>
      </c>
      <c r="L449" s="3">
        <v>41795</v>
      </c>
      <c r="M449" s="3">
        <v>40253</v>
      </c>
      <c r="N449" s="3">
        <v>39896</v>
      </c>
      <c r="O449" s="3">
        <v>33321</v>
      </c>
      <c r="P449" s="3">
        <v>30850</v>
      </c>
      <c r="Q449" s="3">
        <v>28230</v>
      </c>
      <c r="R449" s="3">
        <v>33562</v>
      </c>
      <c r="S449" s="12">
        <f t="shared" si="7"/>
        <v>530891</v>
      </c>
    </row>
    <row r="450" spans="1:19" ht="12.75">
      <c r="A450" s="2" t="s">
        <v>91</v>
      </c>
      <c r="B450" s="2" t="s">
        <v>146</v>
      </c>
      <c r="C450" s="4">
        <v>1</v>
      </c>
      <c r="D450" s="5">
        <v>500</v>
      </c>
      <c r="E450" s="2" t="s">
        <v>42</v>
      </c>
      <c r="F450" s="2" t="s">
        <v>15</v>
      </c>
      <c r="G450" s="3">
        <v>4425</v>
      </c>
      <c r="H450" s="3">
        <v>4082</v>
      </c>
      <c r="I450" s="3">
        <v>5001</v>
      </c>
      <c r="J450" s="3">
        <v>4265</v>
      </c>
      <c r="K450" s="3">
        <v>3625</v>
      </c>
      <c r="L450" s="3">
        <v>4699</v>
      </c>
      <c r="M450" s="3">
        <v>3148</v>
      </c>
      <c r="N450" s="3">
        <v>4263</v>
      </c>
      <c r="O450" s="3">
        <v>5193</v>
      </c>
      <c r="P450" s="3">
        <v>5079</v>
      </c>
      <c r="Q450" s="3">
        <v>5815</v>
      </c>
      <c r="R450" s="3">
        <v>4881</v>
      </c>
      <c r="S450" s="12">
        <f t="shared" si="7"/>
        <v>54476</v>
      </c>
    </row>
    <row r="451" spans="1:19" ht="12.75">
      <c r="A451" s="2" t="s">
        <v>16</v>
      </c>
      <c r="B451" s="11" t="s">
        <v>146</v>
      </c>
      <c r="C451" s="4">
        <v>1</v>
      </c>
      <c r="D451" s="5">
        <v>30</v>
      </c>
      <c r="E451" s="2" t="s">
        <v>17</v>
      </c>
      <c r="F451" s="2" t="s">
        <v>15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12">
        <f t="shared" si="7"/>
        <v>0</v>
      </c>
    </row>
    <row r="452" spans="1:19" ht="12.75">
      <c r="A452" s="2" t="s">
        <v>16</v>
      </c>
      <c r="B452" s="2" t="s">
        <v>146</v>
      </c>
      <c r="C452" s="4">
        <v>1</v>
      </c>
      <c r="D452" s="5">
        <v>100</v>
      </c>
      <c r="E452" s="2" t="s">
        <v>17</v>
      </c>
      <c r="F452" s="2" t="s">
        <v>15</v>
      </c>
      <c r="G452" s="3">
        <v>19617</v>
      </c>
      <c r="H452" s="3">
        <v>17581</v>
      </c>
      <c r="I452" s="3">
        <v>19689</v>
      </c>
      <c r="J452" s="3">
        <v>18050</v>
      </c>
      <c r="K452" s="3">
        <v>19499</v>
      </c>
      <c r="L452" s="3">
        <v>14136</v>
      </c>
      <c r="M452" s="3">
        <v>14608</v>
      </c>
      <c r="N452" s="3">
        <v>13141</v>
      </c>
      <c r="O452" s="3">
        <v>11915</v>
      </c>
      <c r="P452" s="3">
        <v>12979</v>
      </c>
      <c r="Q452" s="3">
        <v>12819</v>
      </c>
      <c r="R452" s="3">
        <v>13236</v>
      </c>
      <c r="S452" s="12">
        <f t="shared" si="7"/>
        <v>187270</v>
      </c>
    </row>
    <row r="453" spans="1:19" ht="12.75">
      <c r="A453" s="2" t="s">
        <v>16</v>
      </c>
      <c r="B453" s="2" t="s">
        <v>146</v>
      </c>
      <c r="C453" s="4">
        <v>24</v>
      </c>
      <c r="D453" s="5">
        <v>100</v>
      </c>
      <c r="E453" s="2" t="s">
        <v>17</v>
      </c>
      <c r="F453" s="2" t="s">
        <v>15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180</v>
      </c>
      <c r="O453" s="3">
        <v>60</v>
      </c>
      <c r="P453" s="3">
        <v>100</v>
      </c>
      <c r="Q453" s="3">
        <v>100</v>
      </c>
      <c r="R453" s="3">
        <v>180</v>
      </c>
      <c r="S453" s="12">
        <f t="shared" si="7"/>
        <v>620</v>
      </c>
    </row>
    <row r="454" spans="1:19" ht="12.75">
      <c r="A454" s="2" t="s">
        <v>16</v>
      </c>
      <c r="B454" s="2" t="s">
        <v>146</v>
      </c>
      <c r="C454" s="4">
        <v>1</v>
      </c>
      <c r="D454" s="5">
        <v>500</v>
      </c>
      <c r="E454" s="2" t="s">
        <v>17</v>
      </c>
      <c r="F454" s="2" t="s">
        <v>15</v>
      </c>
      <c r="G454" s="3">
        <v>1282</v>
      </c>
      <c r="H454" s="3">
        <v>1030</v>
      </c>
      <c r="I454" s="3">
        <v>1538</v>
      </c>
      <c r="J454" s="3">
        <v>1500</v>
      </c>
      <c r="K454" s="3">
        <v>940</v>
      </c>
      <c r="L454" s="3">
        <v>764</v>
      </c>
      <c r="M454" s="3">
        <v>1850</v>
      </c>
      <c r="N454" s="3">
        <v>1730</v>
      </c>
      <c r="O454" s="3">
        <v>863</v>
      </c>
      <c r="P454" s="3">
        <v>590</v>
      </c>
      <c r="Q454" s="3">
        <v>1180</v>
      </c>
      <c r="R454" s="3">
        <v>780</v>
      </c>
      <c r="S454" s="12">
        <f t="shared" si="7"/>
        <v>14047</v>
      </c>
    </row>
    <row r="455" spans="1:19" ht="12.75">
      <c r="A455" s="2" t="s">
        <v>16</v>
      </c>
      <c r="B455" s="2" t="s">
        <v>146</v>
      </c>
      <c r="C455" s="4">
        <v>1</v>
      </c>
      <c r="D455" s="5">
        <v>1000</v>
      </c>
      <c r="E455" s="2" t="s">
        <v>17</v>
      </c>
      <c r="F455" s="2" t="s">
        <v>15</v>
      </c>
      <c r="G455" s="3">
        <v>360</v>
      </c>
      <c r="H455" s="3">
        <v>0</v>
      </c>
      <c r="I455" s="3">
        <v>390</v>
      </c>
      <c r="J455" s="3">
        <v>136</v>
      </c>
      <c r="K455" s="3">
        <v>300</v>
      </c>
      <c r="L455" s="3">
        <v>300</v>
      </c>
      <c r="M455" s="3">
        <v>330</v>
      </c>
      <c r="N455" s="3">
        <v>210</v>
      </c>
      <c r="O455" s="3">
        <v>460</v>
      </c>
      <c r="P455" s="3">
        <v>210</v>
      </c>
      <c r="Q455" s="3">
        <v>120</v>
      </c>
      <c r="R455" s="3">
        <v>180</v>
      </c>
      <c r="S455" s="12">
        <f t="shared" si="7"/>
        <v>2996</v>
      </c>
    </row>
    <row r="456" spans="1:19" ht="12.75">
      <c r="A456" s="2" t="s">
        <v>16</v>
      </c>
      <c r="B456" s="11" t="s">
        <v>146</v>
      </c>
      <c r="C456" s="4">
        <v>1</v>
      </c>
      <c r="D456" s="5">
        <v>30</v>
      </c>
      <c r="E456" s="2" t="s">
        <v>19</v>
      </c>
      <c r="F456" s="2" t="s">
        <v>15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12">
        <f t="shared" si="7"/>
        <v>0</v>
      </c>
    </row>
    <row r="457" spans="1:19" ht="12.75">
      <c r="A457" s="2" t="s">
        <v>16</v>
      </c>
      <c r="B457" s="2" t="s">
        <v>146</v>
      </c>
      <c r="C457" s="4">
        <v>1</v>
      </c>
      <c r="D457" s="5">
        <v>100</v>
      </c>
      <c r="E457" s="2" t="s">
        <v>19</v>
      </c>
      <c r="F457" s="2" t="s">
        <v>15</v>
      </c>
      <c r="G457" s="3">
        <v>25635</v>
      </c>
      <c r="H457" s="3">
        <v>23963</v>
      </c>
      <c r="I457" s="3">
        <v>25966</v>
      </c>
      <c r="J457" s="3">
        <v>22888</v>
      </c>
      <c r="K457" s="3">
        <v>20973</v>
      </c>
      <c r="L457" s="3">
        <v>22691</v>
      </c>
      <c r="M457" s="3">
        <v>20159</v>
      </c>
      <c r="N457" s="3">
        <v>19038</v>
      </c>
      <c r="O457" s="3">
        <v>18840</v>
      </c>
      <c r="P457" s="3">
        <v>18766</v>
      </c>
      <c r="Q457" s="3">
        <v>18088</v>
      </c>
      <c r="R457" s="3">
        <v>21706</v>
      </c>
      <c r="S457" s="12">
        <f t="shared" si="7"/>
        <v>258713</v>
      </c>
    </row>
    <row r="458" spans="1:19" ht="12.75">
      <c r="A458" s="2" t="s">
        <v>16</v>
      </c>
      <c r="B458" s="2" t="s">
        <v>146</v>
      </c>
      <c r="C458" s="4">
        <v>24</v>
      </c>
      <c r="D458" s="5">
        <v>100</v>
      </c>
      <c r="E458" s="2" t="s">
        <v>19</v>
      </c>
      <c r="F458" s="2" t="s">
        <v>15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240</v>
      </c>
      <c r="N458" s="3">
        <v>150</v>
      </c>
      <c r="O458" s="3">
        <v>90</v>
      </c>
      <c r="P458" s="3">
        <v>450</v>
      </c>
      <c r="Q458" s="3">
        <v>90</v>
      </c>
      <c r="R458" s="3">
        <v>180</v>
      </c>
      <c r="S458" s="12">
        <f t="shared" si="7"/>
        <v>1200</v>
      </c>
    </row>
    <row r="459" spans="1:19" ht="12.75">
      <c r="A459" s="2" t="s">
        <v>16</v>
      </c>
      <c r="B459" s="2" t="s">
        <v>146</v>
      </c>
      <c r="C459" s="4">
        <v>1</v>
      </c>
      <c r="D459" s="5">
        <v>500</v>
      </c>
      <c r="E459" s="2" t="s">
        <v>19</v>
      </c>
      <c r="F459" s="2" t="s">
        <v>15</v>
      </c>
      <c r="G459" s="3">
        <v>2218</v>
      </c>
      <c r="H459" s="3">
        <v>3562</v>
      </c>
      <c r="I459" s="3">
        <v>3450</v>
      </c>
      <c r="J459" s="3">
        <v>2850</v>
      </c>
      <c r="K459" s="3">
        <v>1718</v>
      </c>
      <c r="L459" s="3">
        <v>2340</v>
      </c>
      <c r="M459" s="3">
        <v>3390</v>
      </c>
      <c r="N459" s="3">
        <v>1790</v>
      </c>
      <c r="O459" s="3">
        <v>2104</v>
      </c>
      <c r="P459" s="3">
        <v>2790</v>
      </c>
      <c r="Q459" s="3">
        <v>1950</v>
      </c>
      <c r="R459" s="3">
        <v>1770</v>
      </c>
      <c r="S459" s="12">
        <f t="shared" si="7"/>
        <v>29932</v>
      </c>
    </row>
    <row r="460" spans="1:19" ht="12.75">
      <c r="A460" s="2" t="s">
        <v>16</v>
      </c>
      <c r="B460" s="2" t="s">
        <v>146</v>
      </c>
      <c r="C460" s="4">
        <v>1</v>
      </c>
      <c r="D460" s="5">
        <v>1000</v>
      </c>
      <c r="E460" s="2" t="s">
        <v>19</v>
      </c>
      <c r="F460" s="2" t="s">
        <v>15</v>
      </c>
      <c r="G460" s="3">
        <v>1050</v>
      </c>
      <c r="H460" s="3">
        <v>390</v>
      </c>
      <c r="I460" s="3">
        <v>750</v>
      </c>
      <c r="J460" s="3">
        <v>1140</v>
      </c>
      <c r="K460" s="3">
        <v>600</v>
      </c>
      <c r="L460" s="3">
        <v>540</v>
      </c>
      <c r="M460" s="3">
        <v>270</v>
      </c>
      <c r="N460" s="3">
        <v>870</v>
      </c>
      <c r="O460" s="3">
        <v>546</v>
      </c>
      <c r="P460" s="3">
        <v>660</v>
      </c>
      <c r="Q460" s="3">
        <v>600</v>
      </c>
      <c r="R460" s="3">
        <v>300</v>
      </c>
      <c r="S460" s="12">
        <f t="shared" si="7"/>
        <v>7716</v>
      </c>
    </row>
    <row r="461" spans="1:19" ht="12.75">
      <c r="A461" s="2" t="s">
        <v>61</v>
      </c>
      <c r="B461" s="2" t="s">
        <v>146</v>
      </c>
      <c r="C461" s="4">
        <v>1</v>
      </c>
      <c r="D461" s="5">
        <v>100</v>
      </c>
      <c r="E461" s="2" t="s">
        <v>62</v>
      </c>
      <c r="F461" s="2" t="s">
        <v>15</v>
      </c>
      <c r="G461" s="3">
        <v>17800</v>
      </c>
      <c r="H461" s="3">
        <v>16876</v>
      </c>
      <c r="I461" s="3">
        <v>18503</v>
      </c>
      <c r="J461" s="3">
        <v>17452</v>
      </c>
      <c r="K461" s="3">
        <v>15501</v>
      </c>
      <c r="L461" s="3">
        <v>16722</v>
      </c>
      <c r="M461" s="3">
        <v>13172</v>
      </c>
      <c r="N461" s="3">
        <v>13533</v>
      </c>
      <c r="O461" s="3">
        <v>14675</v>
      </c>
      <c r="P461" s="3">
        <v>14744</v>
      </c>
      <c r="Q461" s="3">
        <v>13204</v>
      </c>
      <c r="R461" s="3">
        <v>15432</v>
      </c>
      <c r="S461" s="12">
        <f t="shared" si="7"/>
        <v>187614</v>
      </c>
    </row>
    <row r="462" spans="1:19" ht="12.75">
      <c r="A462" s="2" t="s">
        <v>61</v>
      </c>
      <c r="B462" s="11" t="s">
        <v>146</v>
      </c>
      <c r="C462" s="4">
        <v>1</v>
      </c>
      <c r="D462" s="5">
        <v>180</v>
      </c>
      <c r="E462" s="2" t="s">
        <v>62</v>
      </c>
      <c r="F462" s="2" t="s">
        <v>15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12">
        <f t="shared" si="7"/>
        <v>0</v>
      </c>
    </row>
    <row r="463" spans="1:19" ht="12.75">
      <c r="A463" s="2" t="s">
        <v>61</v>
      </c>
      <c r="B463" s="2" t="s">
        <v>146</v>
      </c>
      <c r="C463" s="4">
        <v>1</v>
      </c>
      <c r="D463" s="5">
        <v>500</v>
      </c>
      <c r="E463" s="2" t="s">
        <v>62</v>
      </c>
      <c r="F463" s="2" t="s">
        <v>15</v>
      </c>
      <c r="G463" s="3">
        <v>210</v>
      </c>
      <c r="H463" s="3">
        <v>440</v>
      </c>
      <c r="I463" s="3">
        <v>552</v>
      </c>
      <c r="J463" s="3">
        <v>236</v>
      </c>
      <c r="K463" s="3">
        <v>182</v>
      </c>
      <c r="L463" s="3">
        <v>446</v>
      </c>
      <c r="M463" s="3">
        <v>362</v>
      </c>
      <c r="N463" s="3">
        <v>434</v>
      </c>
      <c r="O463" s="3">
        <v>526</v>
      </c>
      <c r="P463" s="3">
        <v>421</v>
      </c>
      <c r="Q463" s="3">
        <v>150</v>
      </c>
      <c r="R463" s="3">
        <v>546</v>
      </c>
      <c r="S463" s="12">
        <f t="shared" si="7"/>
        <v>4505</v>
      </c>
    </row>
    <row r="464" spans="1:19" ht="12.75">
      <c r="A464" s="2" t="s">
        <v>61</v>
      </c>
      <c r="B464" s="11" t="s">
        <v>146</v>
      </c>
      <c r="C464" s="4">
        <v>1</v>
      </c>
      <c r="D464" s="5">
        <v>1000</v>
      </c>
      <c r="E464" s="2" t="s">
        <v>64</v>
      </c>
      <c r="F464" s="2" t="s">
        <v>15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12">
        <f t="shared" si="7"/>
        <v>0</v>
      </c>
    </row>
    <row r="465" spans="1:19" ht="12.75">
      <c r="A465" s="2" t="s">
        <v>61</v>
      </c>
      <c r="B465" s="2" t="s">
        <v>146</v>
      </c>
      <c r="C465" s="4">
        <v>1</v>
      </c>
      <c r="D465" s="5">
        <v>100</v>
      </c>
      <c r="E465" s="2" t="s">
        <v>38</v>
      </c>
      <c r="F465" s="2" t="s">
        <v>15</v>
      </c>
      <c r="G465" s="3">
        <v>46006.5</v>
      </c>
      <c r="H465" s="3">
        <v>41010.5</v>
      </c>
      <c r="I465" s="3">
        <v>43398</v>
      </c>
      <c r="J465" s="3">
        <v>45531</v>
      </c>
      <c r="K465" s="3">
        <v>42231</v>
      </c>
      <c r="L465" s="3">
        <v>37211</v>
      </c>
      <c r="M465" s="3">
        <v>36019.5</v>
      </c>
      <c r="N465" s="3">
        <v>37948</v>
      </c>
      <c r="O465" s="3">
        <v>33194</v>
      </c>
      <c r="P465" s="3">
        <v>34360</v>
      </c>
      <c r="Q465" s="3">
        <v>35090</v>
      </c>
      <c r="R465" s="3">
        <v>34366</v>
      </c>
      <c r="S465" s="12">
        <f t="shared" si="7"/>
        <v>466365.5</v>
      </c>
    </row>
    <row r="466" spans="1:19" ht="12.75">
      <c r="A466" s="2" t="s">
        <v>61</v>
      </c>
      <c r="B466" s="11" t="s">
        <v>146</v>
      </c>
      <c r="C466" s="4">
        <v>1</v>
      </c>
      <c r="D466" s="5">
        <v>180</v>
      </c>
      <c r="E466" s="2" t="s">
        <v>38</v>
      </c>
      <c r="F466" s="2" t="s">
        <v>15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12">
        <f t="shared" si="7"/>
        <v>0</v>
      </c>
    </row>
    <row r="467" spans="1:19" ht="12.75">
      <c r="A467" s="2" t="s">
        <v>61</v>
      </c>
      <c r="B467" s="2" t="s">
        <v>146</v>
      </c>
      <c r="C467" s="4">
        <v>1</v>
      </c>
      <c r="D467" s="5">
        <v>500</v>
      </c>
      <c r="E467" s="2" t="s">
        <v>38</v>
      </c>
      <c r="F467" s="2" t="s">
        <v>15</v>
      </c>
      <c r="G467" s="3">
        <v>1683</v>
      </c>
      <c r="H467" s="3">
        <v>1807</v>
      </c>
      <c r="I467" s="3">
        <v>2679</v>
      </c>
      <c r="J467" s="3">
        <v>1790</v>
      </c>
      <c r="K467" s="3">
        <v>1806</v>
      </c>
      <c r="L467" s="3">
        <v>1886</v>
      </c>
      <c r="M467" s="3">
        <v>1666</v>
      </c>
      <c r="N467" s="3">
        <v>2026</v>
      </c>
      <c r="O467" s="3">
        <v>2191</v>
      </c>
      <c r="P467" s="3">
        <v>2430</v>
      </c>
      <c r="Q467" s="3">
        <v>2036</v>
      </c>
      <c r="R467" s="3">
        <v>2070</v>
      </c>
      <c r="S467" s="12">
        <f t="shared" si="7"/>
        <v>24070</v>
      </c>
    </row>
    <row r="468" spans="1:19" ht="12.75">
      <c r="A468" s="2" t="s">
        <v>46</v>
      </c>
      <c r="B468" s="2" t="s">
        <v>146</v>
      </c>
      <c r="C468" s="4">
        <v>1</v>
      </c>
      <c r="D468" s="5">
        <v>100</v>
      </c>
      <c r="E468" s="2" t="s">
        <v>38</v>
      </c>
      <c r="F468" s="2" t="s">
        <v>15</v>
      </c>
      <c r="G468" s="3">
        <v>100</v>
      </c>
      <c r="H468" s="3">
        <v>370</v>
      </c>
      <c r="I468" s="3">
        <v>280</v>
      </c>
      <c r="J468" s="3">
        <v>460</v>
      </c>
      <c r="K468" s="3">
        <v>0</v>
      </c>
      <c r="L468" s="3">
        <v>460</v>
      </c>
      <c r="M468" s="3">
        <v>240</v>
      </c>
      <c r="N468" s="3">
        <v>100</v>
      </c>
      <c r="O468" s="3">
        <v>625</v>
      </c>
      <c r="P468" s="3">
        <v>370</v>
      </c>
      <c r="Q468" s="3">
        <v>600</v>
      </c>
      <c r="R468" s="3">
        <v>430</v>
      </c>
      <c r="S468" s="12">
        <f t="shared" si="7"/>
        <v>4035</v>
      </c>
    </row>
    <row r="469" spans="1:19" ht="12.75">
      <c r="A469" s="2" t="s">
        <v>46</v>
      </c>
      <c r="B469" s="2" t="s">
        <v>146</v>
      </c>
      <c r="C469" s="4">
        <v>1</v>
      </c>
      <c r="D469" s="5">
        <v>100</v>
      </c>
      <c r="E469" s="2" t="s">
        <v>42</v>
      </c>
      <c r="F469" s="2" t="s">
        <v>15</v>
      </c>
      <c r="G469" s="3">
        <v>1260</v>
      </c>
      <c r="H469" s="3">
        <v>930</v>
      </c>
      <c r="I469" s="3">
        <v>1242</v>
      </c>
      <c r="J469" s="3">
        <v>660</v>
      </c>
      <c r="K469" s="3">
        <v>640</v>
      </c>
      <c r="L469" s="3">
        <v>820</v>
      </c>
      <c r="M469" s="3">
        <v>690</v>
      </c>
      <c r="N469" s="3">
        <v>1230</v>
      </c>
      <c r="O469" s="3">
        <v>480</v>
      </c>
      <c r="P469" s="3">
        <v>410</v>
      </c>
      <c r="Q469" s="3">
        <v>330</v>
      </c>
      <c r="R469" s="3">
        <v>520</v>
      </c>
      <c r="S469" s="12">
        <f t="shared" si="7"/>
        <v>9212</v>
      </c>
    </row>
    <row r="470" spans="1:19" ht="12.75">
      <c r="A470" s="2" t="s">
        <v>71</v>
      </c>
      <c r="B470" s="2" t="s">
        <v>146</v>
      </c>
      <c r="C470" s="4">
        <v>1</v>
      </c>
      <c r="D470" s="5">
        <v>100</v>
      </c>
      <c r="E470" s="2" t="s">
        <v>24</v>
      </c>
      <c r="F470" s="2" t="s">
        <v>72</v>
      </c>
      <c r="G470" s="3">
        <v>2492</v>
      </c>
      <c r="H470" s="3">
        <v>2733</v>
      </c>
      <c r="I470" s="3">
        <v>2719</v>
      </c>
      <c r="J470" s="3">
        <v>3085</v>
      </c>
      <c r="K470" s="3">
        <v>2931</v>
      </c>
      <c r="L470" s="3">
        <v>3523</v>
      </c>
      <c r="M470" s="3">
        <v>2266</v>
      </c>
      <c r="N470" s="3">
        <v>2525</v>
      </c>
      <c r="O470" s="3">
        <v>2449</v>
      </c>
      <c r="P470" s="3">
        <v>3492</v>
      </c>
      <c r="Q470" s="3">
        <v>3374</v>
      </c>
      <c r="R470" s="3">
        <v>3006</v>
      </c>
      <c r="S470" s="12">
        <f t="shared" si="7"/>
        <v>34595</v>
      </c>
    </row>
    <row r="471" spans="1:19" ht="12.75">
      <c r="A471" s="2" t="s">
        <v>71</v>
      </c>
      <c r="B471" s="2" t="s">
        <v>146</v>
      </c>
      <c r="C471" s="4">
        <v>1</v>
      </c>
      <c r="D471" s="5">
        <v>60</v>
      </c>
      <c r="E471" s="2" t="s">
        <v>27</v>
      </c>
      <c r="F471" s="2" t="s">
        <v>72</v>
      </c>
      <c r="G471" s="3">
        <v>19839</v>
      </c>
      <c r="H471" s="3">
        <v>19550</v>
      </c>
      <c r="I471" s="3">
        <v>20940</v>
      </c>
      <c r="J471" s="3">
        <v>18661</v>
      </c>
      <c r="K471" s="3">
        <v>17746</v>
      </c>
      <c r="L471" s="3">
        <v>19601</v>
      </c>
      <c r="M471" s="3">
        <v>20414</v>
      </c>
      <c r="N471" s="3">
        <v>25492</v>
      </c>
      <c r="O471" s="3">
        <v>24800</v>
      </c>
      <c r="P471" s="3">
        <v>27220</v>
      </c>
      <c r="Q471" s="3">
        <v>26102</v>
      </c>
      <c r="R471" s="3">
        <v>26207</v>
      </c>
      <c r="S471" s="12">
        <f t="shared" si="7"/>
        <v>266572</v>
      </c>
    </row>
    <row r="472" spans="1:19" ht="12.75">
      <c r="A472" s="2" t="s">
        <v>71</v>
      </c>
      <c r="B472" s="2" t="s">
        <v>146</v>
      </c>
      <c r="C472" s="4">
        <v>1</v>
      </c>
      <c r="D472" s="5">
        <v>100</v>
      </c>
      <c r="E472" s="2" t="s">
        <v>27</v>
      </c>
      <c r="F472" s="2" t="s">
        <v>72</v>
      </c>
      <c r="G472" s="3">
        <v>63485</v>
      </c>
      <c r="H472" s="3">
        <v>59055</v>
      </c>
      <c r="I472" s="3">
        <v>62762</v>
      </c>
      <c r="J472" s="3">
        <v>63506</v>
      </c>
      <c r="K472" s="3">
        <v>60990</v>
      </c>
      <c r="L472" s="3">
        <v>57267</v>
      </c>
      <c r="M472" s="3">
        <v>55865</v>
      </c>
      <c r="N472" s="3">
        <v>51271</v>
      </c>
      <c r="O472" s="3">
        <v>49023</v>
      </c>
      <c r="P472" s="3">
        <v>53780</v>
      </c>
      <c r="Q472" s="3">
        <v>49457</v>
      </c>
      <c r="R472" s="3">
        <v>56574</v>
      </c>
      <c r="S472" s="12">
        <f t="shared" si="7"/>
        <v>683035</v>
      </c>
    </row>
    <row r="473" spans="1:19" ht="12.75">
      <c r="A473" s="2" t="s">
        <v>71</v>
      </c>
      <c r="B473" s="2" t="s">
        <v>146</v>
      </c>
      <c r="C473" s="4">
        <v>1</v>
      </c>
      <c r="D473" s="5">
        <v>1000</v>
      </c>
      <c r="E473" s="2" t="s">
        <v>27</v>
      </c>
      <c r="F473" s="2" t="s">
        <v>72</v>
      </c>
      <c r="G473" s="3">
        <v>2557</v>
      </c>
      <c r="H473" s="3">
        <v>2485</v>
      </c>
      <c r="I473" s="3">
        <v>2935</v>
      </c>
      <c r="J473" s="3">
        <v>3185</v>
      </c>
      <c r="K473" s="3">
        <v>2314</v>
      </c>
      <c r="L473" s="3">
        <v>2120</v>
      </c>
      <c r="M473" s="3">
        <v>1978</v>
      </c>
      <c r="N473" s="3">
        <v>2177</v>
      </c>
      <c r="O473" s="3">
        <v>1838</v>
      </c>
      <c r="P473" s="3">
        <v>2398</v>
      </c>
      <c r="Q473" s="3">
        <v>1739</v>
      </c>
      <c r="R473" s="3">
        <v>1571</v>
      </c>
      <c r="S473" s="12">
        <f t="shared" si="7"/>
        <v>27297</v>
      </c>
    </row>
    <row r="474" spans="1:19" ht="12.75">
      <c r="A474" s="2" t="s">
        <v>71</v>
      </c>
      <c r="B474" s="2" t="s">
        <v>146</v>
      </c>
      <c r="C474" s="4">
        <v>1</v>
      </c>
      <c r="D474" s="5">
        <v>60</v>
      </c>
      <c r="E474" s="2" t="s">
        <v>30</v>
      </c>
      <c r="F474" s="2" t="s">
        <v>72</v>
      </c>
      <c r="G474" s="3">
        <v>83760</v>
      </c>
      <c r="H474" s="3">
        <v>80271</v>
      </c>
      <c r="I474" s="3">
        <v>86744</v>
      </c>
      <c r="J474" s="3">
        <v>85039</v>
      </c>
      <c r="K474" s="3">
        <v>80896</v>
      </c>
      <c r="L474" s="3">
        <v>82211</v>
      </c>
      <c r="M474" s="3">
        <v>90445</v>
      </c>
      <c r="N474" s="3">
        <v>110911</v>
      </c>
      <c r="O474" s="3">
        <v>106983</v>
      </c>
      <c r="P474" s="3">
        <v>114108</v>
      </c>
      <c r="Q474" s="3">
        <v>112662</v>
      </c>
      <c r="R474" s="3">
        <v>120455</v>
      </c>
      <c r="S474" s="12">
        <f t="shared" si="7"/>
        <v>1154485</v>
      </c>
    </row>
    <row r="475" spans="1:19" ht="12.75">
      <c r="A475" s="2" t="s">
        <v>71</v>
      </c>
      <c r="B475" s="2" t="s">
        <v>146</v>
      </c>
      <c r="C475" s="4">
        <v>1</v>
      </c>
      <c r="D475" s="5">
        <v>100</v>
      </c>
      <c r="E475" s="2" t="s">
        <v>30</v>
      </c>
      <c r="F475" s="2" t="s">
        <v>72</v>
      </c>
      <c r="G475" s="3">
        <v>260142</v>
      </c>
      <c r="H475" s="3">
        <v>246288</v>
      </c>
      <c r="I475" s="3">
        <v>254308</v>
      </c>
      <c r="J475" s="3">
        <v>263329</v>
      </c>
      <c r="K475" s="3">
        <v>244410</v>
      </c>
      <c r="L475" s="3">
        <v>205382</v>
      </c>
      <c r="M475" s="3">
        <v>179268</v>
      </c>
      <c r="N475" s="3">
        <v>146703</v>
      </c>
      <c r="O475" s="3">
        <v>139316</v>
      </c>
      <c r="P475" s="3">
        <v>136601</v>
      </c>
      <c r="Q475" s="3">
        <v>135986</v>
      </c>
      <c r="R475" s="3">
        <v>150497</v>
      </c>
      <c r="S475" s="12">
        <f t="shared" si="7"/>
        <v>2362230</v>
      </c>
    </row>
    <row r="476" spans="1:19" ht="12.75">
      <c r="A476" s="2" t="s">
        <v>71</v>
      </c>
      <c r="B476" s="2" t="s">
        <v>146</v>
      </c>
      <c r="C476" s="4">
        <v>1</v>
      </c>
      <c r="D476" s="5">
        <v>500</v>
      </c>
      <c r="E476" s="2" t="s">
        <v>30</v>
      </c>
      <c r="F476" s="2" t="s">
        <v>72</v>
      </c>
      <c r="G476" s="3">
        <v>10365</v>
      </c>
      <c r="H476" s="3">
        <v>13020</v>
      </c>
      <c r="I476" s="3">
        <v>20966</v>
      </c>
      <c r="J476" s="3">
        <v>16724</v>
      </c>
      <c r="K476" s="3">
        <v>13325</v>
      </c>
      <c r="L476" s="3">
        <v>36166</v>
      </c>
      <c r="M476" s="3">
        <v>59819</v>
      </c>
      <c r="N476" s="3">
        <v>68285</v>
      </c>
      <c r="O476" s="3">
        <v>63611</v>
      </c>
      <c r="P476" s="3">
        <v>67683</v>
      </c>
      <c r="Q476" s="3">
        <v>66884</v>
      </c>
      <c r="R476" s="3">
        <v>69932</v>
      </c>
      <c r="S476" s="12">
        <f t="shared" si="7"/>
        <v>506780</v>
      </c>
    </row>
    <row r="477" spans="1:19" ht="12.75">
      <c r="A477" s="2" t="s">
        <v>71</v>
      </c>
      <c r="B477" s="2" t="s">
        <v>146</v>
      </c>
      <c r="C477" s="4">
        <v>1</v>
      </c>
      <c r="D477" s="5">
        <v>1000</v>
      </c>
      <c r="E477" s="2" t="s">
        <v>30</v>
      </c>
      <c r="F477" s="2" t="s">
        <v>72</v>
      </c>
      <c r="G477" s="3">
        <v>42186</v>
      </c>
      <c r="H477" s="3">
        <v>39473</v>
      </c>
      <c r="I477" s="3">
        <v>47653</v>
      </c>
      <c r="J477" s="3">
        <v>39656</v>
      </c>
      <c r="K477" s="3">
        <v>39864</v>
      </c>
      <c r="L477" s="3">
        <v>36960</v>
      </c>
      <c r="M477" s="3">
        <v>41308</v>
      </c>
      <c r="N477" s="3">
        <v>44030</v>
      </c>
      <c r="O477" s="3">
        <v>43785</v>
      </c>
      <c r="P477" s="3">
        <v>39792</v>
      </c>
      <c r="Q477" s="3">
        <v>39961</v>
      </c>
      <c r="R477" s="3">
        <v>40192</v>
      </c>
      <c r="S477" s="12">
        <f t="shared" si="7"/>
        <v>494860</v>
      </c>
    </row>
    <row r="478" spans="1:19" ht="12.75">
      <c r="A478" s="2" t="s">
        <v>98</v>
      </c>
      <c r="B478" s="2" t="s">
        <v>146</v>
      </c>
      <c r="C478" s="4">
        <v>1</v>
      </c>
      <c r="D478" s="5">
        <v>60</v>
      </c>
      <c r="E478" s="2" t="s">
        <v>99</v>
      </c>
      <c r="F478" s="2" t="s">
        <v>72</v>
      </c>
      <c r="G478" s="3">
        <v>42013</v>
      </c>
      <c r="H478" s="3">
        <v>40400</v>
      </c>
      <c r="I478" s="3">
        <v>41820.111000000004</v>
      </c>
      <c r="J478" s="3">
        <v>41968</v>
      </c>
      <c r="K478" s="3">
        <v>36669</v>
      </c>
      <c r="L478" s="3">
        <v>35831</v>
      </c>
      <c r="M478" s="3">
        <v>42305</v>
      </c>
      <c r="N478" s="3">
        <v>34332</v>
      </c>
      <c r="O478" s="3">
        <v>31943</v>
      </c>
      <c r="P478" s="3">
        <v>33637</v>
      </c>
      <c r="Q478" s="3">
        <v>30899</v>
      </c>
      <c r="R478" s="3">
        <v>34967</v>
      </c>
      <c r="S478" s="12">
        <f t="shared" si="7"/>
        <v>446784.11100000003</v>
      </c>
    </row>
    <row r="479" spans="1:19" ht="12.75">
      <c r="A479" s="2" t="s">
        <v>98</v>
      </c>
      <c r="B479" s="2" t="s">
        <v>146</v>
      </c>
      <c r="C479" s="4">
        <v>1</v>
      </c>
      <c r="D479" s="5">
        <v>90</v>
      </c>
      <c r="E479" s="2" t="s">
        <v>99</v>
      </c>
      <c r="F479" s="2" t="s">
        <v>72</v>
      </c>
      <c r="G479" s="3">
        <v>3748</v>
      </c>
      <c r="H479" s="3">
        <v>3333</v>
      </c>
      <c r="I479" s="3">
        <v>2608</v>
      </c>
      <c r="J479" s="3">
        <v>3182</v>
      </c>
      <c r="K479" s="3">
        <v>3290</v>
      </c>
      <c r="L479" s="3">
        <v>2770</v>
      </c>
      <c r="M479" s="3">
        <v>2697</v>
      </c>
      <c r="N479" s="3">
        <v>3178</v>
      </c>
      <c r="O479" s="3">
        <v>1829</v>
      </c>
      <c r="P479" s="3">
        <v>2054</v>
      </c>
      <c r="Q479" s="3">
        <v>1734</v>
      </c>
      <c r="R479" s="3">
        <v>2614</v>
      </c>
      <c r="S479" s="12">
        <f t="shared" si="7"/>
        <v>33037</v>
      </c>
    </row>
    <row r="480" spans="1:19" ht="12.75">
      <c r="A480" s="2" t="s">
        <v>98</v>
      </c>
      <c r="B480" s="2" t="s">
        <v>146</v>
      </c>
      <c r="C480" s="4">
        <v>1</v>
      </c>
      <c r="D480" s="5">
        <v>100</v>
      </c>
      <c r="E480" s="2" t="s">
        <v>99</v>
      </c>
      <c r="F480" s="2" t="s">
        <v>72</v>
      </c>
      <c r="G480" s="3">
        <v>60</v>
      </c>
      <c r="H480" s="3">
        <v>150</v>
      </c>
      <c r="I480" s="3">
        <v>60</v>
      </c>
      <c r="J480" s="3">
        <v>90</v>
      </c>
      <c r="K480" s="3">
        <v>30</v>
      </c>
      <c r="L480" s="3">
        <v>0</v>
      </c>
      <c r="M480" s="3">
        <v>140</v>
      </c>
      <c r="N480" s="3">
        <v>20</v>
      </c>
      <c r="O480" s="3">
        <v>0</v>
      </c>
      <c r="P480" s="3">
        <v>90</v>
      </c>
      <c r="Q480" s="3">
        <v>0</v>
      </c>
      <c r="R480" s="3">
        <v>0</v>
      </c>
      <c r="S480" s="12">
        <f t="shared" si="7"/>
        <v>640</v>
      </c>
    </row>
    <row r="481" spans="1:19" ht="12.75">
      <c r="A481" s="2" t="s">
        <v>98</v>
      </c>
      <c r="B481" s="2" t="s">
        <v>146</v>
      </c>
      <c r="C481" s="4">
        <v>1</v>
      </c>
      <c r="D481" s="5">
        <v>60</v>
      </c>
      <c r="E481" s="2" t="s">
        <v>120</v>
      </c>
      <c r="F481" s="2" t="s">
        <v>72</v>
      </c>
      <c r="G481" s="3">
        <v>103555</v>
      </c>
      <c r="H481" s="3">
        <v>101314</v>
      </c>
      <c r="I481" s="3">
        <v>110364</v>
      </c>
      <c r="J481" s="3">
        <v>101207</v>
      </c>
      <c r="K481" s="3">
        <v>97866</v>
      </c>
      <c r="L481" s="3">
        <v>97459</v>
      </c>
      <c r="M481" s="3">
        <v>95451</v>
      </c>
      <c r="N481" s="3">
        <v>91763</v>
      </c>
      <c r="O481" s="3">
        <v>87358</v>
      </c>
      <c r="P481" s="3">
        <v>87350</v>
      </c>
      <c r="Q481" s="3">
        <v>80995</v>
      </c>
      <c r="R481" s="3">
        <v>81572</v>
      </c>
      <c r="S481" s="12">
        <f t="shared" si="7"/>
        <v>1136254</v>
      </c>
    </row>
    <row r="482" spans="1:19" ht="12.75">
      <c r="A482" s="2" t="s">
        <v>98</v>
      </c>
      <c r="B482" s="2" t="s">
        <v>146</v>
      </c>
      <c r="C482" s="4">
        <v>1</v>
      </c>
      <c r="D482" s="5">
        <v>100</v>
      </c>
      <c r="E482" s="2" t="s">
        <v>120</v>
      </c>
      <c r="F482" s="2" t="s">
        <v>72</v>
      </c>
      <c r="G482" s="3">
        <v>120</v>
      </c>
      <c r="H482" s="3">
        <v>330</v>
      </c>
      <c r="I482" s="3">
        <v>180</v>
      </c>
      <c r="J482" s="3">
        <v>360</v>
      </c>
      <c r="K482" s="3">
        <v>150</v>
      </c>
      <c r="L482" s="3">
        <v>600</v>
      </c>
      <c r="M482" s="3">
        <v>360</v>
      </c>
      <c r="N482" s="3">
        <v>360</v>
      </c>
      <c r="O482" s="3">
        <v>180</v>
      </c>
      <c r="P482" s="3">
        <v>0</v>
      </c>
      <c r="Q482" s="3">
        <v>120</v>
      </c>
      <c r="R482" s="3">
        <v>0</v>
      </c>
      <c r="S482" s="12">
        <f t="shared" si="7"/>
        <v>2760</v>
      </c>
    </row>
    <row r="483" spans="1:19" ht="12.75">
      <c r="A483" s="2" t="s">
        <v>53</v>
      </c>
      <c r="B483" s="2" t="s">
        <v>146</v>
      </c>
      <c r="C483" s="4">
        <v>1</v>
      </c>
      <c r="D483" s="5">
        <v>100</v>
      </c>
      <c r="E483" s="2" t="s">
        <v>57</v>
      </c>
      <c r="F483" s="2" t="s">
        <v>72</v>
      </c>
      <c r="G483" s="3">
        <v>4697</v>
      </c>
      <c r="H483" s="3">
        <v>3790</v>
      </c>
      <c r="I483" s="3">
        <v>6087</v>
      </c>
      <c r="J483" s="3">
        <v>5165</v>
      </c>
      <c r="K483" s="3">
        <v>5432</v>
      </c>
      <c r="L483" s="3">
        <v>4482</v>
      </c>
      <c r="M483" s="3">
        <v>5581</v>
      </c>
      <c r="N483" s="3">
        <v>3734</v>
      </c>
      <c r="O483" s="3">
        <v>4815</v>
      </c>
      <c r="P483" s="3">
        <v>4417</v>
      </c>
      <c r="Q483" s="3">
        <v>3587</v>
      </c>
      <c r="R483" s="3">
        <v>4555</v>
      </c>
      <c r="S483" s="12">
        <f t="shared" si="7"/>
        <v>56342</v>
      </c>
    </row>
    <row r="484" spans="1:19" ht="12.75">
      <c r="A484" s="2" t="s">
        <v>53</v>
      </c>
      <c r="B484" s="2" t="s">
        <v>146</v>
      </c>
      <c r="C484" s="4">
        <v>1</v>
      </c>
      <c r="D484" s="5">
        <v>500</v>
      </c>
      <c r="E484" s="2" t="s">
        <v>57</v>
      </c>
      <c r="F484" s="2" t="s">
        <v>72</v>
      </c>
      <c r="G484" s="3">
        <v>0</v>
      </c>
      <c r="H484" s="3">
        <v>60</v>
      </c>
      <c r="I484" s="3">
        <v>0</v>
      </c>
      <c r="J484" s="3">
        <v>20</v>
      </c>
      <c r="K484" s="3">
        <v>90</v>
      </c>
      <c r="L484" s="3">
        <v>60</v>
      </c>
      <c r="M484" s="3">
        <v>0</v>
      </c>
      <c r="N484" s="3">
        <v>80</v>
      </c>
      <c r="O484" s="3">
        <v>60</v>
      </c>
      <c r="P484" s="3">
        <v>60</v>
      </c>
      <c r="Q484" s="3">
        <v>0</v>
      </c>
      <c r="R484" s="3">
        <v>0</v>
      </c>
      <c r="S484" s="12">
        <f t="shared" si="7"/>
        <v>430</v>
      </c>
    </row>
    <row r="485" spans="1:19" ht="12.75">
      <c r="A485" s="2" t="s">
        <v>53</v>
      </c>
      <c r="B485" s="2" t="s">
        <v>146</v>
      </c>
      <c r="C485" s="4">
        <v>1</v>
      </c>
      <c r="D485" s="5">
        <v>100</v>
      </c>
      <c r="E485" s="2" t="s">
        <v>17</v>
      </c>
      <c r="F485" s="2" t="s">
        <v>72</v>
      </c>
      <c r="G485" s="3">
        <v>34509</v>
      </c>
      <c r="H485" s="3">
        <v>33546</v>
      </c>
      <c r="I485" s="3">
        <v>37724.111000000004</v>
      </c>
      <c r="J485" s="3">
        <v>35133</v>
      </c>
      <c r="K485" s="3">
        <v>34002</v>
      </c>
      <c r="L485" s="3">
        <v>35058</v>
      </c>
      <c r="M485" s="3">
        <v>31609</v>
      </c>
      <c r="N485" s="3">
        <v>30688</v>
      </c>
      <c r="O485" s="3">
        <v>29451</v>
      </c>
      <c r="P485" s="3">
        <v>31045</v>
      </c>
      <c r="Q485" s="3">
        <v>31510</v>
      </c>
      <c r="R485" s="3">
        <v>33890</v>
      </c>
      <c r="S485" s="12">
        <f t="shared" si="7"/>
        <v>398165.11100000003</v>
      </c>
    </row>
    <row r="486" spans="1:19" ht="12.75">
      <c r="A486" s="2" t="s">
        <v>53</v>
      </c>
      <c r="B486" s="2" t="s">
        <v>146</v>
      </c>
      <c r="C486" s="4">
        <v>1</v>
      </c>
      <c r="D486" s="5">
        <v>500</v>
      </c>
      <c r="E486" s="2" t="s">
        <v>17</v>
      </c>
      <c r="F486" s="2" t="s">
        <v>72</v>
      </c>
      <c r="G486" s="3">
        <v>1140</v>
      </c>
      <c r="H486" s="3">
        <v>1290</v>
      </c>
      <c r="I486" s="3">
        <v>1314</v>
      </c>
      <c r="J486" s="3">
        <v>1430</v>
      </c>
      <c r="K486" s="3">
        <v>362</v>
      </c>
      <c r="L486" s="3">
        <v>367</v>
      </c>
      <c r="M486" s="3">
        <v>886</v>
      </c>
      <c r="N486" s="3">
        <v>610</v>
      </c>
      <c r="O486" s="3">
        <v>720</v>
      </c>
      <c r="P486" s="3">
        <v>670</v>
      </c>
      <c r="Q486" s="3">
        <v>450</v>
      </c>
      <c r="R486" s="3">
        <v>518</v>
      </c>
      <c r="S486" s="12">
        <f t="shared" si="7"/>
        <v>9757</v>
      </c>
    </row>
    <row r="487" spans="1:19" ht="12.75">
      <c r="A487" s="2" t="s">
        <v>48</v>
      </c>
      <c r="B487" s="11" t="s">
        <v>146</v>
      </c>
      <c r="C487" s="4">
        <v>1</v>
      </c>
      <c r="D487" s="5">
        <v>100</v>
      </c>
      <c r="E487" s="2" t="s">
        <v>56</v>
      </c>
      <c r="F487" s="2" t="s">
        <v>96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12">
        <f t="shared" si="7"/>
        <v>0</v>
      </c>
    </row>
    <row r="488" spans="1:19" ht="12.75">
      <c r="A488" s="2" t="s">
        <v>48</v>
      </c>
      <c r="B488" s="11" t="s">
        <v>146</v>
      </c>
      <c r="C488" s="4">
        <v>1</v>
      </c>
      <c r="D488" s="5">
        <v>75</v>
      </c>
      <c r="E488" s="2" t="s">
        <v>14</v>
      </c>
      <c r="F488" s="2" t="s">
        <v>96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12">
        <f t="shared" si="7"/>
        <v>0</v>
      </c>
    </row>
    <row r="489" spans="1:19" ht="12.75">
      <c r="A489" s="2" t="s">
        <v>48</v>
      </c>
      <c r="B489" s="2" t="s">
        <v>146</v>
      </c>
      <c r="C489" s="4">
        <v>1</v>
      </c>
      <c r="D489" s="5">
        <v>20</v>
      </c>
      <c r="E489" s="2" t="s">
        <v>152</v>
      </c>
      <c r="F489" s="2" t="s">
        <v>153</v>
      </c>
      <c r="G489" s="3">
        <v>0</v>
      </c>
      <c r="H489" s="3">
        <v>40</v>
      </c>
      <c r="I489" s="3">
        <v>40</v>
      </c>
      <c r="J489" s="3">
        <v>40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12">
        <f t="shared" si="7"/>
        <v>120</v>
      </c>
    </row>
    <row r="490" spans="1:19" ht="12.75">
      <c r="A490" s="2" t="s">
        <v>48</v>
      </c>
      <c r="B490" s="2" t="s">
        <v>146</v>
      </c>
      <c r="C490" s="4">
        <v>1</v>
      </c>
      <c r="D490" s="5">
        <v>100</v>
      </c>
      <c r="E490" s="2" t="s">
        <v>57</v>
      </c>
      <c r="F490" s="2" t="s">
        <v>123</v>
      </c>
      <c r="G490" s="3">
        <v>9966</v>
      </c>
      <c r="H490" s="3">
        <v>8257</v>
      </c>
      <c r="I490" s="3">
        <v>10615.111</v>
      </c>
      <c r="J490" s="3">
        <v>7436</v>
      </c>
      <c r="K490" s="3">
        <v>7690</v>
      </c>
      <c r="L490" s="3">
        <v>7542</v>
      </c>
      <c r="M490" s="3">
        <v>6986</v>
      </c>
      <c r="N490" s="3">
        <v>5144</v>
      </c>
      <c r="O490" s="3">
        <v>3482</v>
      </c>
      <c r="P490" s="3">
        <v>4302</v>
      </c>
      <c r="Q490" s="3">
        <v>3196</v>
      </c>
      <c r="R490" s="3">
        <v>2830</v>
      </c>
      <c r="S490" s="12">
        <f t="shared" si="7"/>
        <v>77446.111</v>
      </c>
    </row>
    <row r="491" spans="1:19" ht="12.75">
      <c r="A491" s="2" t="s">
        <v>48</v>
      </c>
      <c r="B491" s="2" t="s">
        <v>146</v>
      </c>
      <c r="C491" s="4">
        <v>1</v>
      </c>
      <c r="D491" s="5">
        <v>75</v>
      </c>
      <c r="E491" s="2" t="s">
        <v>17</v>
      </c>
      <c r="F491" s="2" t="s">
        <v>123</v>
      </c>
      <c r="G491" s="3">
        <v>30062</v>
      </c>
      <c r="H491" s="3">
        <v>26670</v>
      </c>
      <c r="I491" s="3">
        <v>26189.111</v>
      </c>
      <c r="J491" s="3">
        <v>23765</v>
      </c>
      <c r="K491" s="3">
        <v>22319</v>
      </c>
      <c r="L491" s="3">
        <v>20761</v>
      </c>
      <c r="M491" s="3">
        <v>19378</v>
      </c>
      <c r="N491" s="3">
        <v>11327</v>
      </c>
      <c r="O491" s="3">
        <v>10015</v>
      </c>
      <c r="P491" s="3">
        <v>11373</v>
      </c>
      <c r="Q491" s="3">
        <v>10177</v>
      </c>
      <c r="R491" s="3">
        <v>10749</v>
      </c>
      <c r="S491" s="12">
        <f t="shared" si="7"/>
        <v>222785.111</v>
      </c>
    </row>
    <row r="492" spans="1:19" ht="12.75">
      <c r="A492" s="2" t="s">
        <v>48</v>
      </c>
      <c r="B492" s="2" t="s">
        <v>146</v>
      </c>
      <c r="C492" s="4">
        <v>1</v>
      </c>
      <c r="D492" s="5">
        <v>30</v>
      </c>
      <c r="E492" s="2" t="s">
        <v>19</v>
      </c>
      <c r="F492" s="2" t="s">
        <v>123</v>
      </c>
      <c r="G492" s="3">
        <v>19031</v>
      </c>
      <c r="H492" s="3">
        <v>15371</v>
      </c>
      <c r="I492" s="3">
        <v>14121</v>
      </c>
      <c r="J492" s="3">
        <v>13157</v>
      </c>
      <c r="K492" s="3">
        <v>12058</v>
      </c>
      <c r="L492" s="3">
        <v>10666</v>
      </c>
      <c r="M492" s="3">
        <v>10403</v>
      </c>
      <c r="N492" s="3">
        <v>8110</v>
      </c>
      <c r="O492" s="3">
        <v>5982</v>
      </c>
      <c r="P492" s="3">
        <v>7566</v>
      </c>
      <c r="Q492" s="3">
        <v>7134</v>
      </c>
      <c r="R492" s="3">
        <v>6472</v>
      </c>
      <c r="S492" s="12">
        <f t="shared" si="7"/>
        <v>130071</v>
      </c>
    </row>
    <row r="493" spans="6:19" ht="15">
      <c r="F493" s="14" t="s">
        <v>333</v>
      </c>
      <c r="G493" s="15">
        <f>SUM(G251:G492)</f>
        <v>10304287.793</v>
      </c>
      <c r="H493" s="15">
        <f>SUM(H251:H492)</f>
        <v>9745679.942</v>
      </c>
      <c r="I493" s="15">
        <f>SUM(I251:I492)</f>
        <v>10594027.220999995</v>
      </c>
      <c r="J493" s="15">
        <f>SUM(J251:J492)</f>
        <v>10185824.111</v>
      </c>
      <c r="K493" s="15">
        <f>SUM(K251:K492)</f>
        <v>9727151.991999999</v>
      </c>
      <c r="L493" s="15">
        <f>SUM(L251:L492)</f>
        <v>9244920</v>
      </c>
      <c r="M493" s="15">
        <f>SUM(M251:M492)</f>
        <v>9349391.166000001</v>
      </c>
      <c r="N493" s="15">
        <f>SUM(N251:N492)</f>
        <v>9007225.22</v>
      </c>
      <c r="O493" s="15">
        <f>SUM(O251:O492)</f>
        <v>7776107.5</v>
      </c>
      <c r="P493" s="15">
        <f>SUM(P251:P492)</f>
        <v>7467548.673</v>
      </c>
      <c r="Q493" s="15">
        <f>SUM(Q251:Q492)</f>
        <v>7731277.026000001</v>
      </c>
      <c r="R493" s="15">
        <f>SUM(R251:R492)</f>
        <v>8782310</v>
      </c>
      <c r="S493" s="16">
        <f>SUM(S251:S492)</f>
        <v>109915750.64400002</v>
      </c>
    </row>
    <row r="494" spans="1:19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25.5">
      <c r="A495" s="9" t="s">
        <v>314</v>
      </c>
      <c r="B495" s="9" t="s">
        <v>315</v>
      </c>
      <c r="C495" s="9" t="s">
        <v>316</v>
      </c>
      <c r="D495" s="9" t="s">
        <v>317</v>
      </c>
      <c r="E495" s="9" t="s">
        <v>318</v>
      </c>
      <c r="F495" s="9" t="s">
        <v>319</v>
      </c>
      <c r="G495" s="10" t="s">
        <v>320</v>
      </c>
      <c r="H495" s="10" t="s">
        <v>321</v>
      </c>
      <c r="I495" s="10" t="s">
        <v>322</v>
      </c>
      <c r="J495" s="10" t="s">
        <v>323</v>
      </c>
      <c r="K495" s="10" t="s">
        <v>324</v>
      </c>
      <c r="L495" s="10" t="s">
        <v>325</v>
      </c>
      <c r="M495" s="10" t="s">
        <v>326</v>
      </c>
      <c r="N495" s="10" t="s">
        <v>327</v>
      </c>
      <c r="O495" s="10" t="s">
        <v>328</v>
      </c>
      <c r="P495" s="10" t="s">
        <v>329</v>
      </c>
      <c r="Q495" s="10" t="s">
        <v>330</v>
      </c>
      <c r="R495" s="10" t="s">
        <v>332</v>
      </c>
      <c r="S495" s="7" t="s">
        <v>331</v>
      </c>
    </row>
    <row r="496" spans="1:19" ht="12.75">
      <c r="A496" s="2" t="s">
        <v>128</v>
      </c>
      <c r="B496" s="2" t="s">
        <v>155</v>
      </c>
      <c r="C496" s="4">
        <v>1</v>
      </c>
      <c r="D496" s="5">
        <v>30</v>
      </c>
      <c r="E496" s="2" t="s">
        <v>129</v>
      </c>
      <c r="F496" s="2" t="s">
        <v>130</v>
      </c>
      <c r="G496" s="3">
        <v>44295</v>
      </c>
      <c r="H496" s="3">
        <v>47185</v>
      </c>
      <c r="I496" s="3">
        <v>46505</v>
      </c>
      <c r="J496" s="3">
        <v>55150</v>
      </c>
      <c r="K496" s="3">
        <v>53025</v>
      </c>
      <c r="L496" s="3">
        <v>62690</v>
      </c>
      <c r="M496" s="3">
        <v>60085</v>
      </c>
      <c r="N496" s="3">
        <v>63460</v>
      </c>
      <c r="O496" s="3">
        <v>63820</v>
      </c>
      <c r="P496" s="3">
        <v>67310</v>
      </c>
      <c r="Q496" s="3">
        <v>76640</v>
      </c>
      <c r="R496" s="3">
        <v>67620</v>
      </c>
      <c r="S496" s="12">
        <f>SUM(G496:R496)</f>
        <v>707785</v>
      </c>
    </row>
    <row r="497" spans="1:19" ht="12.75">
      <c r="A497" s="2" t="s">
        <v>74</v>
      </c>
      <c r="B497" s="2" t="s">
        <v>155</v>
      </c>
      <c r="C497" s="4">
        <v>1</v>
      </c>
      <c r="D497" s="5">
        <v>100</v>
      </c>
      <c r="E497" s="2" t="s">
        <v>38</v>
      </c>
      <c r="F497" s="2" t="s">
        <v>87</v>
      </c>
      <c r="G497" s="3">
        <v>2970</v>
      </c>
      <c r="H497" s="3">
        <v>2109</v>
      </c>
      <c r="I497" s="3">
        <v>2610</v>
      </c>
      <c r="J497" s="3">
        <v>2160</v>
      </c>
      <c r="K497" s="3">
        <v>1929</v>
      </c>
      <c r="L497" s="3">
        <v>2820</v>
      </c>
      <c r="M497" s="3">
        <v>2700</v>
      </c>
      <c r="N497" s="3">
        <v>2739</v>
      </c>
      <c r="O497" s="3">
        <v>2340</v>
      </c>
      <c r="P497" s="3">
        <v>2070</v>
      </c>
      <c r="Q497" s="3">
        <v>3189</v>
      </c>
      <c r="R497" s="3">
        <v>2160</v>
      </c>
      <c r="S497" s="12">
        <f aca="true" t="shared" si="8" ref="S497:S552">SUM(G497:R497)</f>
        <v>29796</v>
      </c>
    </row>
    <row r="498" spans="1:19" ht="12.75">
      <c r="A498" s="2" t="s">
        <v>122</v>
      </c>
      <c r="B498" s="2" t="s">
        <v>155</v>
      </c>
      <c r="C498" s="4">
        <v>1</v>
      </c>
      <c r="D498" s="5">
        <v>100</v>
      </c>
      <c r="E498" s="2" t="s">
        <v>59</v>
      </c>
      <c r="F498" s="2" t="s">
        <v>8</v>
      </c>
      <c r="G498" s="3">
        <v>90780</v>
      </c>
      <c r="H498" s="3">
        <v>92805</v>
      </c>
      <c r="I498" s="3">
        <v>98954</v>
      </c>
      <c r="J498" s="3">
        <v>93205</v>
      </c>
      <c r="K498" s="3">
        <v>101051</v>
      </c>
      <c r="L498" s="3">
        <v>103250</v>
      </c>
      <c r="M498" s="3">
        <v>101619</v>
      </c>
      <c r="N498" s="3">
        <v>122403</v>
      </c>
      <c r="O498" s="3">
        <v>103830</v>
      </c>
      <c r="P498" s="3">
        <v>109202</v>
      </c>
      <c r="Q498" s="3">
        <v>111101</v>
      </c>
      <c r="R498" s="3">
        <v>109310</v>
      </c>
      <c r="S498" s="12">
        <f t="shared" si="8"/>
        <v>1237510</v>
      </c>
    </row>
    <row r="499" spans="1:19" ht="12.75">
      <c r="A499" s="2" t="s">
        <v>122</v>
      </c>
      <c r="B499" s="11" t="s">
        <v>155</v>
      </c>
      <c r="C499" s="4">
        <v>1</v>
      </c>
      <c r="D499" s="5">
        <v>500</v>
      </c>
      <c r="E499" s="2" t="s">
        <v>59</v>
      </c>
      <c r="F499" s="2" t="s">
        <v>8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12">
        <f t="shared" si="8"/>
        <v>0</v>
      </c>
    </row>
    <row r="500" spans="1:19" ht="12.75">
      <c r="A500" s="2" t="s">
        <v>122</v>
      </c>
      <c r="B500" s="2" t="s">
        <v>155</v>
      </c>
      <c r="C500" s="4">
        <v>1</v>
      </c>
      <c r="D500" s="5">
        <v>100</v>
      </c>
      <c r="E500" s="2" t="s">
        <v>38</v>
      </c>
      <c r="F500" s="2" t="s">
        <v>8</v>
      </c>
      <c r="G500" s="3">
        <v>963861</v>
      </c>
      <c r="H500" s="3">
        <v>939135</v>
      </c>
      <c r="I500" s="3">
        <v>1001743</v>
      </c>
      <c r="J500" s="3">
        <v>976079</v>
      </c>
      <c r="K500" s="3">
        <v>1030256</v>
      </c>
      <c r="L500" s="3">
        <v>991577</v>
      </c>
      <c r="M500" s="3">
        <v>1107718</v>
      </c>
      <c r="N500" s="3">
        <v>1170124</v>
      </c>
      <c r="O500" s="3">
        <v>1084937</v>
      </c>
      <c r="P500" s="3">
        <v>1184781</v>
      </c>
      <c r="Q500" s="3">
        <v>1148033</v>
      </c>
      <c r="R500" s="3">
        <v>1188653</v>
      </c>
      <c r="S500" s="12">
        <f t="shared" si="8"/>
        <v>12786897</v>
      </c>
    </row>
    <row r="501" spans="1:19" ht="12.75">
      <c r="A501" s="2" t="s">
        <v>122</v>
      </c>
      <c r="B501" s="11" t="s">
        <v>155</v>
      </c>
      <c r="C501" s="4">
        <v>1</v>
      </c>
      <c r="D501" s="5">
        <v>500</v>
      </c>
      <c r="E501" s="2" t="s">
        <v>38</v>
      </c>
      <c r="F501" s="2" t="s">
        <v>8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12">
        <f t="shared" si="8"/>
        <v>0</v>
      </c>
    </row>
    <row r="502" spans="1:19" ht="12.75">
      <c r="A502" s="2" t="s">
        <v>122</v>
      </c>
      <c r="B502" s="2" t="s">
        <v>155</v>
      </c>
      <c r="C502" s="4">
        <v>1</v>
      </c>
      <c r="D502" s="5">
        <v>60</v>
      </c>
      <c r="E502" s="2" t="s">
        <v>39</v>
      </c>
      <c r="F502" s="2" t="s">
        <v>8</v>
      </c>
      <c r="G502" s="3">
        <v>3110</v>
      </c>
      <c r="H502" s="3">
        <v>4530</v>
      </c>
      <c r="I502" s="3">
        <v>3415</v>
      </c>
      <c r="J502" s="3">
        <v>3835</v>
      </c>
      <c r="K502" s="3">
        <v>3985</v>
      </c>
      <c r="L502" s="3">
        <v>3695</v>
      </c>
      <c r="M502" s="3">
        <v>3630</v>
      </c>
      <c r="N502" s="3">
        <v>4410</v>
      </c>
      <c r="O502" s="3">
        <v>4170</v>
      </c>
      <c r="P502" s="3">
        <v>5010</v>
      </c>
      <c r="Q502" s="3">
        <v>4385</v>
      </c>
      <c r="R502" s="3">
        <v>4650</v>
      </c>
      <c r="S502" s="12">
        <f t="shared" si="8"/>
        <v>48825</v>
      </c>
    </row>
    <row r="503" spans="1:19" ht="12.75">
      <c r="A503" s="2" t="s">
        <v>122</v>
      </c>
      <c r="B503" s="11" t="s">
        <v>155</v>
      </c>
      <c r="C503" s="4">
        <v>1</v>
      </c>
      <c r="D503" s="5">
        <v>100</v>
      </c>
      <c r="E503" s="2" t="s">
        <v>39</v>
      </c>
      <c r="F503" s="2" t="s">
        <v>8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12">
        <f t="shared" si="8"/>
        <v>0</v>
      </c>
    </row>
    <row r="504" spans="1:19" ht="12.75">
      <c r="A504" s="2" t="s">
        <v>122</v>
      </c>
      <c r="B504" s="2" t="s">
        <v>155</v>
      </c>
      <c r="C504" s="4">
        <v>1</v>
      </c>
      <c r="D504" s="5">
        <v>60</v>
      </c>
      <c r="E504" s="2" t="s">
        <v>27</v>
      </c>
      <c r="F504" s="2" t="s">
        <v>8</v>
      </c>
      <c r="G504" s="3">
        <v>900</v>
      </c>
      <c r="H504" s="3">
        <v>450</v>
      </c>
      <c r="I504" s="3">
        <v>1170</v>
      </c>
      <c r="J504" s="3">
        <v>630</v>
      </c>
      <c r="K504" s="3">
        <v>900</v>
      </c>
      <c r="L504" s="3">
        <v>1410</v>
      </c>
      <c r="M504" s="3">
        <v>1290</v>
      </c>
      <c r="N504" s="3">
        <v>990</v>
      </c>
      <c r="O504" s="3">
        <v>1440</v>
      </c>
      <c r="P504" s="3">
        <v>1260</v>
      </c>
      <c r="Q504" s="3">
        <v>1710</v>
      </c>
      <c r="R504" s="3">
        <v>900</v>
      </c>
      <c r="S504" s="12">
        <f t="shared" si="8"/>
        <v>13050</v>
      </c>
    </row>
    <row r="505" spans="1:19" ht="12.75">
      <c r="A505" s="2" t="s">
        <v>103</v>
      </c>
      <c r="B505" s="2" t="s">
        <v>155</v>
      </c>
      <c r="C505" s="4">
        <v>1</v>
      </c>
      <c r="D505" s="5">
        <v>100</v>
      </c>
      <c r="E505" s="2" t="s">
        <v>24</v>
      </c>
      <c r="F505" s="2" t="s">
        <v>8</v>
      </c>
      <c r="G505" s="3">
        <v>8810</v>
      </c>
      <c r="H505" s="3">
        <v>7530</v>
      </c>
      <c r="I505" s="3">
        <v>12760</v>
      </c>
      <c r="J505" s="3">
        <v>8760</v>
      </c>
      <c r="K505" s="3">
        <v>15424</v>
      </c>
      <c r="L505" s="3">
        <v>16360</v>
      </c>
      <c r="M505" s="3">
        <v>13680</v>
      </c>
      <c r="N505" s="3">
        <v>16630</v>
      </c>
      <c r="O505" s="3">
        <v>15476</v>
      </c>
      <c r="P505" s="3">
        <v>19860</v>
      </c>
      <c r="Q505" s="3">
        <v>15850</v>
      </c>
      <c r="R505" s="3">
        <v>22620</v>
      </c>
      <c r="S505" s="12">
        <f t="shared" si="8"/>
        <v>173760</v>
      </c>
    </row>
    <row r="506" spans="1:19" ht="12.75">
      <c r="A506" s="2" t="s">
        <v>80</v>
      </c>
      <c r="B506" s="17" t="s">
        <v>155</v>
      </c>
      <c r="C506" s="4">
        <v>1</v>
      </c>
      <c r="D506" s="5">
        <v>30</v>
      </c>
      <c r="E506" s="2" t="s">
        <v>38</v>
      </c>
      <c r="F506" s="2" t="s">
        <v>8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12">
        <f t="shared" si="8"/>
        <v>0</v>
      </c>
    </row>
    <row r="507" spans="1:19" ht="12.75">
      <c r="A507" s="2" t="s">
        <v>80</v>
      </c>
      <c r="B507" s="2" t="s">
        <v>155</v>
      </c>
      <c r="C507" s="4">
        <v>1</v>
      </c>
      <c r="D507" s="5">
        <v>100</v>
      </c>
      <c r="E507" s="2" t="s">
        <v>38</v>
      </c>
      <c r="F507" s="2" t="s">
        <v>8</v>
      </c>
      <c r="G507" s="3">
        <v>1350</v>
      </c>
      <c r="H507" s="3">
        <v>2130</v>
      </c>
      <c r="I507" s="3">
        <v>1410</v>
      </c>
      <c r="J507" s="3">
        <v>2040</v>
      </c>
      <c r="K507" s="3">
        <v>1560</v>
      </c>
      <c r="L507" s="3">
        <v>2220</v>
      </c>
      <c r="M507" s="3">
        <v>2070</v>
      </c>
      <c r="N507" s="3">
        <v>3510</v>
      </c>
      <c r="O507" s="3">
        <v>3210</v>
      </c>
      <c r="P507" s="3">
        <v>4980</v>
      </c>
      <c r="Q507" s="3">
        <v>3960</v>
      </c>
      <c r="R507" s="3">
        <v>2610</v>
      </c>
      <c r="S507" s="12">
        <f t="shared" si="8"/>
        <v>31050</v>
      </c>
    </row>
    <row r="508" spans="1:19" ht="12.75">
      <c r="A508" s="2" t="s">
        <v>80</v>
      </c>
      <c r="B508" s="2" t="s">
        <v>155</v>
      </c>
      <c r="C508" s="4">
        <v>1</v>
      </c>
      <c r="D508" s="5">
        <v>100</v>
      </c>
      <c r="E508" s="2" t="s">
        <v>82</v>
      </c>
      <c r="F508" s="2" t="s">
        <v>8</v>
      </c>
      <c r="G508" s="3">
        <v>7110</v>
      </c>
      <c r="H508" s="3">
        <v>7080</v>
      </c>
      <c r="I508" s="3">
        <v>10080</v>
      </c>
      <c r="J508" s="3">
        <v>7560</v>
      </c>
      <c r="K508" s="3">
        <v>8358</v>
      </c>
      <c r="L508" s="3">
        <v>8820</v>
      </c>
      <c r="M508" s="3">
        <v>9510</v>
      </c>
      <c r="N508" s="3">
        <v>9330</v>
      </c>
      <c r="O508" s="3">
        <v>9630</v>
      </c>
      <c r="P508" s="3">
        <v>9630</v>
      </c>
      <c r="Q508" s="3">
        <v>11274</v>
      </c>
      <c r="R508" s="3">
        <v>11070</v>
      </c>
      <c r="S508" s="12">
        <f t="shared" si="8"/>
        <v>109452</v>
      </c>
    </row>
    <row r="509" spans="1:19" ht="12.75">
      <c r="A509" s="2" t="s">
        <v>149</v>
      </c>
      <c r="B509" s="2" t="s">
        <v>155</v>
      </c>
      <c r="C509" s="4">
        <v>1</v>
      </c>
      <c r="D509" s="5">
        <v>100</v>
      </c>
      <c r="E509" s="2" t="s">
        <v>38</v>
      </c>
      <c r="F509" s="2" t="s">
        <v>8</v>
      </c>
      <c r="G509" s="3">
        <v>1080</v>
      </c>
      <c r="H509" s="3">
        <v>720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12">
        <f t="shared" si="8"/>
        <v>1800</v>
      </c>
    </row>
    <row r="510" spans="1:19" ht="12.75">
      <c r="A510" s="2" t="s">
        <v>149</v>
      </c>
      <c r="B510" s="2" t="s">
        <v>155</v>
      </c>
      <c r="C510" s="4">
        <v>1</v>
      </c>
      <c r="D510" s="5">
        <v>90</v>
      </c>
      <c r="E510" s="2" t="s">
        <v>39</v>
      </c>
      <c r="F510" s="2" t="s">
        <v>8</v>
      </c>
      <c r="G510" s="3">
        <v>180</v>
      </c>
      <c r="H510" s="3">
        <v>0</v>
      </c>
      <c r="I510" s="3">
        <v>180</v>
      </c>
      <c r="J510" s="3">
        <v>270</v>
      </c>
      <c r="K510" s="3">
        <v>180</v>
      </c>
      <c r="L510" s="3">
        <v>450</v>
      </c>
      <c r="M510" s="3">
        <v>90</v>
      </c>
      <c r="N510" s="3">
        <v>1080</v>
      </c>
      <c r="O510" s="3">
        <v>450</v>
      </c>
      <c r="P510" s="3">
        <v>630</v>
      </c>
      <c r="Q510" s="3">
        <v>270</v>
      </c>
      <c r="R510" s="3">
        <v>810</v>
      </c>
      <c r="S510" s="12">
        <f t="shared" si="8"/>
        <v>4590</v>
      </c>
    </row>
    <row r="511" spans="1:19" ht="12.75">
      <c r="A511" s="2" t="s">
        <v>23</v>
      </c>
      <c r="B511" s="11" t="s">
        <v>155</v>
      </c>
      <c r="C511" s="4">
        <v>1</v>
      </c>
      <c r="D511" s="5">
        <v>15</v>
      </c>
      <c r="E511" s="2" t="s">
        <v>24</v>
      </c>
      <c r="F511" s="2" t="s">
        <v>8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12">
        <f t="shared" si="8"/>
        <v>0</v>
      </c>
    </row>
    <row r="512" spans="1:19" ht="12.75">
      <c r="A512" s="2" t="s">
        <v>23</v>
      </c>
      <c r="B512" s="11" t="s">
        <v>155</v>
      </c>
      <c r="C512" s="4">
        <v>1</v>
      </c>
      <c r="D512" s="5">
        <v>21</v>
      </c>
      <c r="E512" s="2" t="s">
        <v>24</v>
      </c>
      <c r="F512" s="2" t="s">
        <v>8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12">
        <f t="shared" si="8"/>
        <v>0</v>
      </c>
    </row>
    <row r="513" spans="1:19" ht="12.75">
      <c r="A513" s="2" t="s">
        <v>23</v>
      </c>
      <c r="B513" s="11" t="s">
        <v>155</v>
      </c>
      <c r="C513" s="4">
        <v>1</v>
      </c>
      <c r="D513" s="5">
        <v>30</v>
      </c>
      <c r="E513" s="2" t="s">
        <v>24</v>
      </c>
      <c r="F513" s="2" t="s">
        <v>8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12">
        <f t="shared" si="8"/>
        <v>0</v>
      </c>
    </row>
    <row r="514" spans="1:19" ht="12.75">
      <c r="A514" s="2" t="s">
        <v>23</v>
      </c>
      <c r="B514" s="2" t="s">
        <v>155</v>
      </c>
      <c r="C514" s="4">
        <v>1</v>
      </c>
      <c r="D514" s="5">
        <v>100</v>
      </c>
      <c r="E514" s="2" t="s">
        <v>24</v>
      </c>
      <c r="F514" s="2" t="s">
        <v>8</v>
      </c>
      <c r="G514" s="3">
        <v>16088</v>
      </c>
      <c r="H514" s="3">
        <v>17485</v>
      </c>
      <c r="I514" s="3">
        <v>16691</v>
      </c>
      <c r="J514" s="3">
        <v>21001</v>
      </c>
      <c r="K514" s="3">
        <v>24052</v>
      </c>
      <c r="L514" s="3">
        <v>23202</v>
      </c>
      <c r="M514" s="3">
        <v>17065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12">
        <f t="shared" si="8"/>
        <v>135584</v>
      </c>
    </row>
    <row r="515" spans="1:19" ht="12.75">
      <c r="A515" s="2" t="s">
        <v>23</v>
      </c>
      <c r="B515" s="17" t="s">
        <v>155</v>
      </c>
      <c r="C515" s="4">
        <v>1</v>
      </c>
      <c r="D515" s="5">
        <v>500</v>
      </c>
      <c r="E515" s="2" t="s">
        <v>25</v>
      </c>
      <c r="F515" s="2" t="s">
        <v>8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12">
        <f t="shared" si="8"/>
        <v>0</v>
      </c>
    </row>
    <row r="516" spans="1:19" ht="12.75">
      <c r="A516" s="2" t="s">
        <v>23</v>
      </c>
      <c r="B516" s="2" t="s">
        <v>155</v>
      </c>
      <c r="C516" s="4">
        <v>1</v>
      </c>
      <c r="D516" s="5">
        <v>1000</v>
      </c>
      <c r="E516" s="2" t="s">
        <v>24</v>
      </c>
      <c r="F516" s="2" t="s">
        <v>8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7270</v>
      </c>
      <c r="N516" s="3">
        <v>26090</v>
      </c>
      <c r="O516" s="3">
        <v>27525</v>
      </c>
      <c r="P516" s="3">
        <v>27931</v>
      </c>
      <c r="Q516" s="3">
        <v>22096</v>
      </c>
      <c r="R516" s="3">
        <v>27875</v>
      </c>
      <c r="S516" s="12">
        <f t="shared" si="8"/>
        <v>138787</v>
      </c>
    </row>
    <row r="517" spans="1:19" ht="12.75">
      <c r="A517" s="2" t="s">
        <v>23</v>
      </c>
      <c r="B517" s="17" t="s">
        <v>155</v>
      </c>
      <c r="C517" s="4">
        <v>1</v>
      </c>
      <c r="D517" s="5">
        <v>20</v>
      </c>
      <c r="E517" s="2" t="s">
        <v>27</v>
      </c>
      <c r="F517" s="2" t="s">
        <v>8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12">
        <f t="shared" si="8"/>
        <v>0</v>
      </c>
    </row>
    <row r="518" spans="1:19" ht="12.75">
      <c r="A518" s="2" t="s">
        <v>23</v>
      </c>
      <c r="B518" s="17" t="s">
        <v>155</v>
      </c>
      <c r="C518" s="4">
        <v>1</v>
      </c>
      <c r="D518" s="5">
        <v>21</v>
      </c>
      <c r="E518" s="2" t="s">
        <v>27</v>
      </c>
      <c r="F518" s="2" t="s">
        <v>8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12">
        <f t="shared" si="8"/>
        <v>0</v>
      </c>
    </row>
    <row r="519" spans="1:19" ht="12.75">
      <c r="A519" s="2" t="s">
        <v>23</v>
      </c>
      <c r="B519" s="2" t="s">
        <v>155</v>
      </c>
      <c r="C519" s="4">
        <v>1</v>
      </c>
      <c r="D519" s="5">
        <v>100</v>
      </c>
      <c r="E519" s="2" t="s">
        <v>27</v>
      </c>
      <c r="F519" s="2" t="s">
        <v>8</v>
      </c>
      <c r="G519" s="3">
        <v>15247</v>
      </c>
      <c r="H519" s="3">
        <v>14360</v>
      </c>
      <c r="I519" s="3">
        <v>18521</v>
      </c>
      <c r="J519" s="3">
        <v>18086</v>
      </c>
      <c r="K519" s="3">
        <v>21835</v>
      </c>
      <c r="L519" s="3">
        <v>25300</v>
      </c>
      <c r="M519" s="3">
        <v>21835</v>
      </c>
      <c r="N519" s="3">
        <v>29838</v>
      </c>
      <c r="O519" s="3">
        <v>24518</v>
      </c>
      <c r="P519" s="3">
        <v>26213</v>
      </c>
      <c r="Q519" s="3">
        <v>29881</v>
      </c>
      <c r="R519" s="3">
        <v>32121</v>
      </c>
      <c r="S519" s="12">
        <f t="shared" si="8"/>
        <v>277755</v>
      </c>
    </row>
    <row r="520" spans="1:19" ht="12.75">
      <c r="A520" s="2" t="s">
        <v>23</v>
      </c>
      <c r="B520" s="17" t="s">
        <v>155</v>
      </c>
      <c r="C520" s="4">
        <v>1</v>
      </c>
      <c r="D520" s="5">
        <v>300</v>
      </c>
      <c r="E520" s="2" t="s">
        <v>27</v>
      </c>
      <c r="F520" s="2" t="s">
        <v>8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12">
        <f t="shared" si="8"/>
        <v>0</v>
      </c>
    </row>
    <row r="521" spans="1:19" ht="12.75">
      <c r="A521" s="2" t="s">
        <v>23</v>
      </c>
      <c r="B521" s="17" t="s">
        <v>155</v>
      </c>
      <c r="C521" s="4">
        <v>1</v>
      </c>
      <c r="D521" s="5">
        <v>500</v>
      </c>
      <c r="E521" s="2" t="s">
        <v>27</v>
      </c>
      <c r="F521" s="2" t="s">
        <v>8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12">
        <f t="shared" si="8"/>
        <v>0</v>
      </c>
    </row>
    <row r="522" spans="1:19" ht="12.75">
      <c r="A522" s="2" t="s">
        <v>74</v>
      </c>
      <c r="B522" s="2" t="s">
        <v>155</v>
      </c>
      <c r="C522" s="4">
        <v>1</v>
      </c>
      <c r="D522" s="5">
        <v>100</v>
      </c>
      <c r="E522" s="2" t="s">
        <v>27</v>
      </c>
      <c r="F522" s="2" t="s">
        <v>8</v>
      </c>
      <c r="G522" s="3">
        <v>630</v>
      </c>
      <c r="H522" s="3">
        <v>1530</v>
      </c>
      <c r="I522" s="3">
        <v>2430</v>
      </c>
      <c r="J522" s="3">
        <v>690</v>
      </c>
      <c r="K522" s="3">
        <v>1650</v>
      </c>
      <c r="L522" s="3">
        <v>2790</v>
      </c>
      <c r="M522" s="3">
        <v>990</v>
      </c>
      <c r="N522" s="3">
        <v>3150</v>
      </c>
      <c r="O522" s="3">
        <v>720</v>
      </c>
      <c r="P522" s="3">
        <v>2640</v>
      </c>
      <c r="Q522" s="3">
        <v>840</v>
      </c>
      <c r="R522" s="3">
        <v>2430</v>
      </c>
      <c r="S522" s="12">
        <f t="shared" si="8"/>
        <v>20490</v>
      </c>
    </row>
    <row r="523" spans="1:19" ht="12.75">
      <c r="A523" s="2" t="s">
        <v>74</v>
      </c>
      <c r="B523" s="17" t="s">
        <v>155</v>
      </c>
      <c r="C523" s="4">
        <v>1</v>
      </c>
      <c r="D523" s="5">
        <v>100</v>
      </c>
      <c r="E523" s="2" t="s">
        <v>30</v>
      </c>
      <c r="F523" s="2" t="s">
        <v>8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12">
        <f t="shared" si="8"/>
        <v>0</v>
      </c>
    </row>
    <row r="524" spans="1:19" ht="12.75">
      <c r="A524" s="2" t="s">
        <v>74</v>
      </c>
      <c r="B524" s="2" t="s">
        <v>155</v>
      </c>
      <c r="C524" s="4">
        <v>1</v>
      </c>
      <c r="D524" s="5">
        <v>500</v>
      </c>
      <c r="E524" s="2" t="s">
        <v>30</v>
      </c>
      <c r="F524" s="2" t="s">
        <v>8</v>
      </c>
      <c r="G524" s="3">
        <v>4800</v>
      </c>
      <c r="H524" s="3">
        <v>5490</v>
      </c>
      <c r="I524" s="3">
        <v>4320</v>
      </c>
      <c r="J524" s="3">
        <v>3870</v>
      </c>
      <c r="K524" s="3">
        <v>7070</v>
      </c>
      <c r="L524" s="3">
        <v>6270</v>
      </c>
      <c r="M524" s="3">
        <v>5220</v>
      </c>
      <c r="N524" s="3">
        <v>7980</v>
      </c>
      <c r="O524" s="3">
        <v>5680</v>
      </c>
      <c r="P524" s="3">
        <v>7120</v>
      </c>
      <c r="Q524" s="3">
        <v>8200</v>
      </c>
      <c r="R524" s="3">
        <v>6510</v>
      </c>
      <c r="S524" s="12">
        <f t="shared" si="8"/>
        <v>72530</v>
      </c>
    </row>
    <row r="525" spans="1:19" ht="12.75">
      <c r="A525" s="2" t="s">
        <v>65</v>
      </c>
      <c r="B525" s="2" t="s">
        <v>155</v>
      </c>
      <c r="C525" s="4">
        <v>1</v>
      </c>
      <c r="D525" s="5">
        <v>100</v>
      </c>
      <c r="E525" s="2" t="s">
        <v>59</v>
      </c>
      <c r="F525" s="2" t="s">
        <v>8</v>
      </c>
      <c r="G525" s="3">
        <v>540</v>
      </c>
      <c r="H525" s="3">
        <v>270</v>
      </c>
      <c r="I525" s="3">
        <v>450</v>
      </c>
      <c r="J525" s="3">
        <v>540</v>
      </c>
      <c r="K525" s="3">
        <v>1350</v>
      </c>
      <c r="L525" s="3">
        <v>360</v>
      </c>
      <c r="M525" s="3">
        <v>990</v>
      </c>
      <c r="N525" s="3">
        <v>990</v>
      </c>
      <c r="O525" s="3">
        <v>540</v>
      </c>
      <c r="P525" s="3">
        <v>1530</v>
      </c>
      <c r="Q525" s="3">
        <v>450</v>
      </c>
      <c r="R525" s="3">
        <v>990</v>
      </c>
      <c r="S525" s="12">
        <f t="shared" si="8"/>
        <v>9000</v>
      </c>
    </row>
    <row r="526" spans="1:19" ht="12.75">
      <c r="A526" s="2" t="s">
        <v>65</v>
      </c>
      <c r="B526" s="17" t="s">
        <v>155</v>
      </c>
      <c r="C526" s="4">
        <v>1</v>
      </c>
      <c r="D526" s="5">
        <v>500</v>
      </c>
      <c r="E526" s="2" t="s">
        <v>59</v>
      </c>
      <c r="F526" s="2" t="s">
        <v>8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12">
        <f t="shared" si="8"/>
        <v>0</v>
      </c>
    </row>
    <row r="527" spans="1:19" ht="12.75">
      <c r="A527" s="2" t="s">
        <v>65</v>
      </c>
      <c r="B527" s="2" t="s">
        <v>155</v>
      </c>
      <c r="C527" s="4">
        <v>1</v>
      </c>
      <c r="D527" s="5">
        <v>100</v>
      </c>
      <c r="E527" s="2" t="s">
        <v>27</v>
      </c>
      <c r="F527" s="2" t="s">
        <v>8</v>
      </c>
      <c r="G527" s="3">
        <v>270</v>
      </c>
      <c r="H527" s="3">
        <v>0</v>
      </c>
      <c r="I527" s="3">
        <v>270</v>
      </c>
      <c r="J527" s="3">
        <v>0</v>
      </c>
      <c r="K527" s="3">
        <v>270</v>
      </c>
      <c r="L527" s="3">
        <v>270</v>
      </c>
      <c r="M527" s="3">
        <v>270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12">
        <f t="shared" si="8"/>
        <v>1350</v>
      </c>
    </row>
    <row r="528" spans="1:19" ht="12.75">
      <c r="A528" s="2" t="s">
        <v>6</v>
      </c>
      <c r="B528" s="17" t="s">
        <v>155</v>
      </c>
      <c r="C528" s="4">
        <v>1</v>
      </c>
      <c r="D528" s="5">
        <v>5</v>
      </c>
      <c r="E528" s="2" t="s">
        <v>7</v>
      </c>
      <c r="F528" s="2" t="s">
        <v>8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12">
        <f t="shared" si="8"/>
        <v>0</v>
      </c>
    </row>
    <row r="529" spans="1:19" ht="12.75">
      <c r="A529" s="2" t="s">
        <v>6</v>
      </c>
      <c r="B529" s="17" t="s">
        <v>155</v>
      </c>
      <c r="C529" s="4">
        <v>1</v>
      </c>
      <c r="D529" s="5">
        <v>15</v>
      </c>
      <c r="E529" s="2" t="s">
        <v>7</v>
      </c>
      <c r="F529" s="2" t="s">
        <v>8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12">
        <f t="shared" si="8"/>
        <v>0</v>
      </c>
    </row>
    <row r="530" spans="1:19" ht="12.75">
      <c r="A530" s="2" t="s">
        <v>6</v>
      </c>
      <c r="B530" s="2" t="s">
        <v>155</v>
      </c>
      <c r="C530" s="4">
        <v>1</v>
      </c>
      <c r="D530" s="5">
        <v>30</v>
      </c>
      <c r="E530" s="2" t="s">
        <v>7</v>
      </c>
      <c r="F530" s="2" t="s">
        <v>8</v>
      </c>
      <c r="G530" s="3">
        <v>916</v>
      </c>
      <c r="H530" s="3">
        <v>30</v>
      </c>
      <c r="I530" s="3">
        <v>828</v>
      </c>
      <c r="J530" s="3">
        <v>166</v>
      </c>
      <c r="K530" s="3">
        <v>162</v>
      </c>
      <c r="L530" s="3">
        <v>480</v>
      </c>
      <c r="M530" s="3">
        <v>312</v>
      </c>
      <c r="N530" s="3">
        <v>339</v>
      </c>
      <c r="O530" s="3">
        <v>568</v>
      </c>
      <c r="P530" s="3">
        <v>726</v>
      </c>
      <c r="Q530" s="3">
        <v>718</v>
      </c>
      <c r="R530" s="3">
        <v>370</v>
      </c>
      <c r="S530" s="12">
        <f t="shared" si="8"/>
        <v>5615</v>
      </c>
    </row>
    <row r="531" spans="1:19" ht="12.75">
      <c r="A531" s="2" t="s">
        <v>6</v>
      </c>
      <c r="B531" s="17" t="s">
        <v>155</v>
      </c>
      <c r="C531" s="4">
        <v>1</v>
      </c>
      <c r="D531" s="5">
        <v>100</v>
      </c>
      <c r="E531" s="2" t="s">
        <v>7</v>
      </c>
      <c r="F531" s="2" t="s">
        <v>8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12">
        <f t="shared" si="8"/>
        <v>0</v>
      </c>
    </row>
    <row r="532" spans="1:19" ht="12.75">
      <c r="A532" s="2" t="s">
        <v>66</v>
      </c>
      <c r="B532" s="2" t="s">
        <v>155</v>
      </c>
      <c r="C532" s="4">
        <v>1</v>
      </c>
      <c r="D532" s="5">
        <v>100</v>
      </c>
      <c r="E532" s="2" t="s">
        <v>67</v>
      </c>
      <c r="F532" s="2" t="s">
        <v>8</v>
      </c>
      <c r="G532" s="3">
        <v>4770</v>
      </c>
      <c r="H532" s="3">
        <v>5190</v>
      </c>
      <c r="I532" s="3">
        <v>5025</v>
      </c>
      <c r="J532" s="3">
        <v>5445</v>
      </c>
      <c r="K532" s="3">
        <v>5490</v>
      </c>
      <c r="L532" s="3">
        <v>4410</v>
      </c>
      <c r="M532" s="3">
        <v>4740</v>
      </c>
      <c r="N532" s="3">
        <v>6705</v>
      </c>
      <c r="O532" s="3">
        <v>3525</v>
      </c>
      <c r="P532" s="3">
        <v>6540</v>
      </c>
      <c r="Q532" s="3">
        <v>4845</v>
      </c>
      <c r="R532" s="3">
        <v>5850</v>
      </c>
      <c r="S532" s="12">
        <f t="shared" si="8"/>
        <v>62535</v>
      </c>
    </row>
    <row r="533" spans="1:19" ht="12.75">
      <c r="A533" s="2" t="s">
        <v>66</v>
      </c>
      <c r="B533" s="2" t="s">
        <v>155</v>
      </c>
      <c r="C533" s="4">
        <v>1</v>
      </c>
      <c r="D533" s="5">
        <v>100</v>
      </c>
      <c r="E533" s="2" t="s">
        <v>70</v>
      </c>
      <c r="F533" s="2" t="s">
        <v>8</v>
      </c>
      <c r="G533" s="3">
        <v>90</v>
      </c>
      <c r="H533" s="3">
        <v>0</v>
      </c>
      <c r="I533" s="3">
        <v>180</v>
      </c>
      <c r="J533" s="3">
        <v>90</v>
      </c>
      <c r="K533" s="3">
        <v>90</v>
      </c>
      <c r="L533" s="3">
        <v>0</v>
      </c>
      <c r="M533" s="3">
        <v>90</v>
      </c>
      <c r="N533" s="3">
        <v>270</v>
      </c>
      <c r="O533" s="3">
        <v>90</v>
      </c>
      <c r="P533" s="3">
        <v>180</v>
      </c>
      <c r="Q533" s="3">
        <v>0</v>
      </c>
      <c r="R533" s="3">
        <v>19914</v>
      </c>
      <c r="S533" s="12">
        <f t="shared" si="8"/>
        <v>20994</v>
      </c>
    </row>
    <row r="534" spans="1:19" ht="12.75">
      <c r="A534" s="2" t="s">
        <v>66</v>
      </c>
      <c r="B534" s="2" t="s">
        <v>155</v>
      </c>
      <c r="C534" s="4">
        <v>1</v>
      </c>
      <c r="D534" s="5">
        <v>500</v>
      </c>
      <c r="E534" s="2" t="s">
        <v>70</v>
      </c>
      <c r="F534" s="2" t="s">
        <v>8</v>
      </c>
      <c r="G534" s="3">
        <v>20941</v>
      </c>
      <c r="H534" s="3">
        <v>24380</v>
      </c>
      <c r="I534" s="3">
        <v>24762</v>
      </c>
      <c r="J534" s="3">
        <v>21644</v>
      </c>
      <c r="K534" s="3">
        <v>24592</v>
      </c>
      <c r="L534" s="3">
        <v>27303</v>
      </c>
      <c r="M534" s="3">
        <v>25473</v>
      </c>
      <c r="N534" s="3">
        <v>30369</v>
      </c>
      <c r="O534" s="3">
        <v>28134</v>
      </c>
      <c r="P534" s="3">
        <v>31594</v>
      </c>
      <c r="Q534" s="3">
        <v>27654</v>
      </c>
      <c r="R534" s="3">
        <v>10860</v>
      </c>
      <c r="S534" s="12">
        <f t="shared" si="8"/>
        <v>297706</v>
      </c>
    </row>
    <row r="535" spans="1:19" ht="12.75">
      <c r="A535" s="2" t="s">
        <v>46</v>
      </c>
      <c r="B535" s="2" t="s">
        <v>155</v>
      </c>
      <c r="C535" s="4">
        <v>1</v>
      </c>
      <c r="D535" s="5">
        <v>100</v>
      </c>
      <c r="E535" s="2" t="s">
        <v>39</v>
      </c>
      <c r="F535" s="2" t="s">
        <v>8</v>
      </c>
      <c r="G535" s="3">
        <v>1980</v>
      </c>
      <c r="H535" s="3">
        <v>2250</v>
      </c>
      <c r="I535" s="3">
        <v>1800</v>
      </c>
      <c r="J535" s="3">
        <v>1350</v>
      </c>
      <c r="K535" s="3">
        <v>1710</v>
      </c>
      <c r="L535" s="3">
        <v>2790</v>
      </c>
      <c r="M535" s="3">
        <v>990</v>
      </c>
      <c r="N535" s="3">
        <v>2340</v>
      </c>
      <c r="O535" s="3">
        <v>2700</v>
      </c>
      <c r="P535" s="3">
        <v>2700</v>
      </c>
      <c r="Q535" s="3">
        <v>2070</v>
      </c>
      <c r="R535" s="3">
        <v>3150</v>
      </c>
      <c r="S535" s="12">
        <f t="shared" si="8"/>
        <v>25830</v>
      </c>
    </row>
    <row r="536" spans="1:19" ht="12.75">
      <c r="A536" s="2" t="s">
        <v>23</v>
      </c>
      <c r="B536" s="17" t="s">
        <v>155</v>
      </c>
      <c r="C536" s="4">
        <v>1</v>
      </c>
      <c r="D536" s="5">
        <v>30</v>
      </c>
      <c r="E536" s="2" t="s">
        <v>30</v>
      </c>
      <c r="F536" s="2" t="s">
        <v>31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12">
        <f t="shared" si="8"/>
        <v>0</v>
      </c>
    </row>
    <row r="537" spans="1:19" ht="12.75">
      <c r="A537" s="2" t="s">
        <v>23</v>
      </c>
      <c r="B537" s="17" t="s">
        <v>155</v>
      </c>
      <c r="C537" s="4">
        <v>1</v>
      </c>
      <c r="D537" s="5">
        <v>60</v>
      </c>
      <c r="E537" s="2" t="s">
        <v>30</v>
      </c>
      <c r="F537" s="2" t="s">
        <v>31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12">
        <f t="shared" si="8"/>
        <v>0</v>
      </c>
    </row>
    <row r="538" spans="1:19" ht="12.75">
      <c r="A538" s="2" t="s">
        <v>23</v>
      </c>
      <c r="B538" s="17" t="s">
        <v>155</v>
      </c>
      <c r="C538" s="4">
        <v>1</v>
      </c>
      <c r="D538" s="5">
        <v>90</v>
      </c>
      <c r="E538" s="2" t="s">
        <v>30</v>
      </c>
      <c r="F538" s="2" t="s">
        <v>31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12">
        <f t="shared" si="8"/>
        <v>0</v>
      </c>
    </row>
    <row r="539" spans="1:19" ht="12.75">
      <c r="A539" s="2" t="s">
        <v>23</v>
      </c>
      <c r="B539" s="2" t="s">
        <v>155</v>
      </c>
      <c r="C539" s="4">
        <v>1</v>
      </c>
      <c r="D539" s="5">
        <v>100</v>
      </c>
      <c r="E539" s="2" t="s">
        <v>30</v>
      </c>
      <c r="F539" s="2" t="s">
        <v>31</v>
      </c>
      <c r="G539" s="3">
        <v>8250</v>
      </c>
      <c r="H539" s="3">
        <v>8040</v>
      </c>
      <c r="I539" s="3">
        <v>6470</v>
      </c>
      <c r="J539" s="3">
        <v>7490</v>
      </c>
      <c r="K539" s="3">
        <v>9270</v>
      </c>
      <c r="L539" s="3">
        <v>6540</v>
      </c>
      <c r="M539" s="3">
        <v>10210</v>
      </c>
      <c r="N539" s="3">
        <v>9950</v>
      </c>
      <c r="O539" s="3">
        <v>8496</v>
      </c>
      <c r="P539" s="3">
        <v>10146</v>
      </c>
      <c r="Q539" s="3">
        <v>11450</v>
      </c>
      <c r="R539" s="3">
        <v>12850</v>
      </c>
      <c r="S539" s="12">
        <f t="shared" si="8"/>
        <v>109162</v>
      </c>
    </row>
    <row r="540" spans="1:19" ht="12.75">
      <c r="A540" s="2" t="s">
        <v>23</v>
      </c>
      <c r="B540" s="2" t="s">
        <v>155</v>
      </c>
      <c r="C540" s="4">
        <v>1</v>
      </c>
      <c r="D540" s="5">
        <v>500</v>
      </c>
      <c r="E540" s="2" t="s">
        <v>30</v>
      </c>
      <c r="F540" s="2" t="s">
        <v>31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180</v>
      </c>
      <c r="P540" s="3">
        <v>0</v>
      </c>
      <c r="Q540" s="3">
        <v>0</v>
      </c>
      <c r="R540" s="3">
        <v>180</v>
      </c>
      <c r="S540" s="12">
        <f t="shared" si="8"/>
        <v>360</v>
      </c>
    </row>
    <row r="541" spans="1:19" ht="12.75">
      <c r="A541" s="2" t="s">
        <v>23</v>
      </c>
      <c r="B541" s="17" t="s">
        <v>155</v>
      </c>
      <c r="C541" s="4">
        <v>1</v>
      </c>
      <c r="D541" s="5">
        <v>60</v>
      </c>
      <c r="E541" s="2" t="s">
        <v>32</v>
      </c>
      <c r="F541" s="2" t="s">
        <v>33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12">
        <f t="shared" si="8"/>
        <v>0</v>
      </c>
    </row>
    <row r="542" spans="1:19" ht="12.75">
      <c r="A542" s="2" t="s">
        <v>23</v>
      </c>
      <c r="B542" s="17" t="s">
        <v>155</v>
      </c>
      <c r="C542" s="4">
        <v>1</v>
      </c>
      <c r="D542" s="5">
        <v>100</v>
      </c>
      <c r="E542" s="2" t="s">
        <v>32</v>
      </c>
      <c r="F542" s="2" t="s">
        <v>33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12">
        <f t="shared" si="8"/>
        <v>0</v>
      </c>
    </row>
    <row r="543" spans="1:19" ht="12.75">
      <c r="A543" s="2" t="s">
        <v>71</v>
      </c>
      <c r="B543" s="2" t="s">
        <v>155</v>
      </c>
      <c r="C543" s="4">
        <v>1</v>
      </c>
      <c r="D543" s="5">
        <v>150</v>
      </c>
      <c r="E543" s="2" t="s">
        <v>125</v>
      </c>
      <c r="F543" s="2" t="s">
        <v>126</v>
      </c>
      <c r="G543" s="3">
        <v>35250</v>
      </c>
      <c r="H543" s="3">
        <v>36300</v>
      </c>
      <c r="I543" s="3">
        <v>41550</v>
      </c>
      <c r="J543" s="3">
        <v>48900</v>
      </c>
      <c r="K543" s="3">
        <v>57450</v>
      </c>
      <c r="L543" s="3">
        <v>53850</v>
      </c>
      <c r="M543" s="3">
        <v>53550</v>
      </c>
      <c r="N543" s="3">
        <v>58800</v>
      </c>
      <c r="O543" s="3">
        <v>70950</v>
      </c>
      <c r="P543" s="3">
        <v>72150</v>
      </c>
      <c r="Q543" s="3">
        <v>104700</v>
      </c>
      <c r="R543" s="3">
        <v>105000</v>
      </c>
      <c r="S543" s="12">
        <f t="shared" si="8"/>
        <v>738450</v>
      </c>
    </row>
    <row r="544" spans="1:19" ht="12.75">
      <c r="A544" s="2" t="s">
        <v>37</v>
      </c>
      <c r="B544" s="17" t="s">
        <v>155</v>
      </c>
      <c r="C544" s="4">
        <v>1</v>
      </c>
      <c r="D544" s="5">
        <v>15</v>
      </c>
      <c r="E544" s="2" t="s">
        <v>110</v>
      </c>
      <c r="F544" s="2" t="s">
        <v>111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12">
        <f t="shared" si="8"/>
        <v>0</v>
      </c>
    </row>
    <row r="545" spans="1:19" ht="12.75">
      <c r="A545" s="2" t="s">
        <v>71</v>
      </c>
      <c r="B545" s="2" t="s">
        <v>155</v>
      </c>
      <c r="C545" s="4">
        <v>1</v>
      </c>
      <c r="D545" s="5">
        <v>100</v>
      </c>
      <c r="E545" s="2" t="s">
        <v>92</v>
      </c>
      <c r="F545" s="2" t="s">
        <v>93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82000</v>
      </c>
      <c r="S545" s="12">
        <f t="shared" si="8"/>
        <v>82000</v>
      </c>
    </row>
    <row r="546" spans="1:19" ht="12.75">
      <c r="A546" s="2" t="s">
        <v>71</v>
      </c>
      <c r="B546" s="2" t="s">
        <v>155</v>
      </c>
      <c r="C546" s="4">
        <v>3</v>
      </c>
      <c r="D546" s="5">
        <v>100</v>
      </c>
      <c r="E546" s="2" t="s">
        <v>92</v>
      </c>
      <c r="F546" s="2" t="s">
        <v>93</v>
      </c>
      <c r="G546" s="3">
        <v>85200</v>
      </c>
      <c r="H546" s="3">
        <v>745100</v>
      </c>
      <c r="I546" s="3">
        <v>794100</v>
      </c>
      <c r="J546" s="3">
        <v>865200</v>
      </c>
      <c r="K546" s="3">
        <v>989600</v>
      </c>
      <c r="L546" s="3">
        <v>994900</v>
      </c>
      <c r="M546" s="3">
        <v>1094100</v>
      </c>
      <c r="N546" s="3">
        <v>495400</v>
      </c>
      <c r="O546" s="3">
        <v>0</v>
      </c>
      <c r="P546" s="3">
        <v>0</v>
      </c>
      <c r="Q546" s="3">
        <v>396500</v>
      </c>
      <c r="R546" s="3">
        <v>400</v>
      </c>
      <c r="S546" s="12">
        <f t="shared" si="8"/>
        <v>6460500</v>
      </c>
    </row>
    <row r="547" spans="1:19" ht="12.75">
      <c r="A547" s="2" t="s">
        <v>71</v>
      </c>
      <c r="B547" s="2" t="s">
        <v>155</v>
      </c>
      <c r="C547" s="4">
        <v>5</v>
      </c>
      <c r="D547" s="5">
        <v>100</v>
      </c>
      <c r="E547" s="2" t="s">
        <v>92</v>
      </c>
      <c r="F547" s="2" t="s">
        <v>93</v>
      </c>
      <c r="G547" s="3">
        <v>634300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12">
        <f t="shared" si="8"/>
        <v>634300</v>
      </c>
    </row>
    <row r="548" spans="1:19" ht="12.75">
      <c r="A548" s="2" t="s">
        <v>10</v>
      </c>
      <c r="B548" s="17" t="s">
        <v>155</v>
      </c>
      <c r="C548" s="4">
        <v>1</v>
      </c>
      <c r="D548" s="5">
        <v>240</v>
      </c>
      <c r="E548" s="2" t="s">
        <v>11</v>
      </c>
      <c r="F548" s="2" t="s">
        <v>12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12">
        <f t="shared" si="8"/>
        <v>0</v>
      </c>
    </row>
    <row r="549" spans="1:19" ht="12.75">
      <c r="A549" s="2" t="s">
        <v>37</v>
      </c>
      <c r="B549" s="17" t="s">
        <v>155</v>
      </c>
      <c r="C549" s="4">
        <v>1</v>
      </c>
      <c r="D549" s="5">
        <v>5</v>
      </c>
      <c r="E549" s="2" t="s">
        <v>77</v>
      </c>
      <c r="F549" s="2" t="s">
        <v>36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12">
        <f t="shared" si="8"/>
        <v>0</v>
      </c>
    </row>
    <row r="550" spans="1:19" ht="12.75">
      <c r="A550" s="2" t="s">
        <v>37</v>
      </c>
      <c r="B550" s="17" t="s">
        <v>155</v>
      </c>
      <c r="C550" s="4">
        <v>30</v>
      </c>
      <c r="D550" s="5">
        <v>5</v>
      </c>
      <c r="E550" s="2" t="s">
        <v>77</v>
      </c>
      <c r="F550" s="2" t="s">
        <v>36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12">
        <f t="shared" si="8"/>
        <v>0</v>
      </c>
    </row>
    <row r="551" spans="1:19" ht="12.75">
      <c r="A551" s="2" t="s">
        <v>37</v>
      </c>
      <c r="B551" s="17" t="s">
        <v>155</v>
      </c>
      <c r="C551" s="4">
        <v>40</v>
      </c>
      <c r="D551" s="5">
        <v>5</v>
      </c>
      <c r="E551" s="2" t="s">
        <v>77</v>
      </c>
      <c r="F551" s="2" t="s">
        <v>36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12">
        <f t="shared" si="8"/>
        <v>0</v>
      </c>
    </row>
    <row r="552" spans="1:19" ht="12.75">
      <c r="A552" s="2" t="s">
        <v>37</v>
      </c>
      <c r="B552" s="17" t="s">
        <v>155</v>
      </c>
      <c r="C552" s="4">
        <v>50</v>
      </c>
      <c r="D552" s="5">
        <v>5</v>
      </c>
      <c r="E552" s="2" t="s">
        <v>77</v>
      </c>
      <c r="F552" s="2" t="s">
        <v>36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12">
        <f t="shared" si="8"/>
        <v>0</v>
      </c>
    </row>
    <row r="553" spans="1:19" ht="12.75">
      <c r="A553" s="2" t="s">
        <v>37</v>
      </c>
      <c r="B553" s="17" t="s">
        <v>155</v>
      </c>
      <c r="C553" s="4">
        <v>100</v>
      </c>
      <c r="D553" s="5">
        <v>5</v>
      </c>
      <c r="E553" s="2" t="s">
        <v>77</v>
      </c>
      <c r="F553" s="2" t="s">
        <v>36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12">
        <f aca="true" t="shared" si="9" ref="S553:S616">SUM(G553:R553)</f>
        <v>0</v>
      </c>
    </row>
    <row r="554" spans="1:19" ht="12.75">
      <c r="A554" s="2" t="s">
        <v>37</v>
      </c>
      <c r="B554" s="17" t="s">
        <v>155</v>
      </c>
      <c r="C554" s="4">
        <v>1</v>
      </c>
      <c r="D554" s="5">
        <v>10</v>
      </c>
      <c r="E554" s="2" t="s">
        <v>77</v>
      </c>
      <c r="F554" s="2" t="s">
        <v>36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12">
        <f t="shared" si="9"/>
        <v>0</v>
      </c>
    </row>
    <row r="555" spans="1:19" ht="12.75">
      <c r="A555" s="2" t="s">
        <v>37</v>
      </c>
      <c r="B555" s="17" t="s">
        <v>155</v>
      </c>
      <c r="C555" s="4">
        <v>40</v>
      </c>
      <c r="D555" s="5">
        <v>10</v>
      </c>
      <c r="E555" s="2" t="s">
        <v>77</v>
      </c>
      <c r="F555" s="2" t="s">
        <v>36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12">
        <f t="shared" si="9"/>
        <v>0</v>
      </c>
    </row>
    <row r="556" spans="1:19" ht="12.75">
      <c r="A556" s="2" t="s">
        <v>37</v>
      </c>
      <c r="B556" s="17" t="s">
        <v>155</v>
      </c>
      <c r="C556" s="4">
        <v>1</v>
      </c>
      <c r="D556" s="5">
        <v>60</v>
      </c>
      <c r="E556" s="2" t="s">
        <v>77</v>
      </c>
      <c r="F556" s="2" t="s">
        <v>36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12">
        <f t="shared" si="9"/>
        <v>0</v>
      </c>
    </row>
    <row r="557" spans="1:19" ht="12.75">
      <c r="A557" s="2" t="s">
        <v>37</v>
      </c>
      <c r="B557" s="17" t="s">
        <v>155</v>
      </c>
      <c r="C557" s="4">
        <v>1</v>
      </c>
      <c r="D557" s="5">
        <v>118</v>
      </c>
      <c r="E557" s="2" t="s">
        <v>77</v>
      </c>
      <c r="F557" s="2" t="s">
        <v>36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12">
        <f t="shared" si="9"/>
        <v>0</v>
      </c>
    </row>
    <row r="558" spans="1:19" ht="12.75">
      <c r="A558" s="2" t="s">
        <v>37</v>
      </c>
      <c r="B558" s="17" t="s">
        <v>155</v>
      </c>
      <c r="C558" s="4">
        <v>1</v>
      </c>
      <c r="D558" s="5">
        <v>120</v>
      </c>
      <c r="E558" s="2" t="s">
        <v>77</v>
      </c>
      <c r="F558" s="2" t="s">
        <v>36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12">
        <f t="shared" si="9"/>
        <v>0</v>
      </c>
    </row>
    <row r="559" spans="1:19" ht="12.75">
      <c r="A559" s="2" t="s">
        <v>37</v>
      </c>
      <c r="B559" s="17" t="s">
        <v>155</v>
      </c>
      <c r="C559" s="4">
        <v>24</v>
      </c>
      <c r="D559" s="5">
        <v>120</v>
      </c>
      <c r="E559" s="2" t="s">
        <v>79</v>
      </c>
      <c r="F559" s="2" t="s">
        <v>36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12">
        <f t="shared" si="9"/>
        <v>0</v>
      </c>
    </row>
    <row r="560" spans="1:19" ht="12.75">
      <c r="A560" s="2" t="s">
        <v>37</v>
      </c>
      <c r="B560" s="17" t="s">
        <v>155</v>
      </c>
      <c r="C560" s="4">
        <v>36</v>
      </c>
      <c r="D560" s="5">
        <v>120</v>
      </c>
      <c r="E560" s="2" t="s">
        <v>77</v>
      </c>
      <c r="F560" s="2" t="s">
        <v>36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12">
        <f t="shared" si="9"/>
        <v>0</v>
      </c>
    </row>
    <row r="561" spans="1:19" ht="12.75">
      <c r="A561" s="2" t="s">
        <v>37</v>
      </c>
      <c r="B561" s="17" t="s">
        <v>155</v>
      </c>
      <c r="C561" s="4">
        <v>1</v>
      </c>
      <c r="D561" s="5">
        <v>240</v>
      </c>
      <c r="E561" s="2" t="s">
        <v>77</v>
      </c>
      <c r="F561" s="2" t="s">
        <v>36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12">
        <f t="shared" si="9"/>
        <v>0</v>
      </c>
    </row>
    <row r="562" spans="1:19" ht="12.75">
      <c r="A562" s="2" t="s">
        <v>37</v>
      </c>
      <c r="B562" s="2" t="s">
        <v>155</v>
      </c>
      <c r="C562" s="4">
        <v>1</v>
      </c>
      <c r="D562" s="5">
        <v>473</v>
      </c>
      <c r="E562" s="2" t="s">
        <v>77</v>
      </c>
      <c r="F562" s="2" t="s">
        <v>36</v>
      </c>
      <c r="G562" s="3">
        <v>1320</v>
      </c>
      <c r="H562" s="3">
        <v>4050</v>
      </c>
      <c r="I562" s="3">
        <v>7200</v>
      </c>
      <c r="J562" s="3">
        <v>7200</v>
      </c>
      <c r="K562" s="3">
        <v>13110</v>
      </c>
      <c r="L562" s="3">
        <v>10560</v>
      </c>
      <c r="M562" s="3">
        <v>4800</v>
      </c>
      <c r="N562" s="3">
        <v>14190</v>
      </c>
      <c r="O562" s="3">
        <v>9480</v>
      </c>
      <c r="P562" s="3">
        <v>18610</v>
      </c>
      <c r="Q562" s="3">
        <v>17940</v>
      </c>
      <c r="R562" s="3">
        <v>5770</v>
      </c>
      <c r="S562" s="12">
        <f t="shared" si="9"/>
        <v>114230</v>
      </c>
    </row>
    <row r="563" spans="1:19" ht="12.75">
      <c r="A563" s="2" t="s">
        <v>37</v>
      </c>
      <c r="B563" s="17" t="s">
        <v>155</v>
      </c>
      <c r="C563" s="4">
        <v>1</v>
      </c>
      <c r="D563" s="5">
        <v>480</v>
      </c>
      <c r="E563" s="2" t="s">
        <v>79</v>
      </c>
      <c r="F563" s="2" t="s">
        <v>36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12">
        <f t="shared" si="9"/>
        <v>0</v>
      </c>
    </row>
    <row r="564" spans="1:19" ht="12.75">
      <c r="A564" s="2" t="s">
        <v>23</v>
      </c>
      <c r="B564" s="2" t="s">
        <v>155</v>
      </c>
      <c r="C564" s="4">
        <v>1</v>
      </c>
      <c r="D564" s="5">
        <v>237</v>
      </c>
      <c r="E564" s="2" t="s">
        <v>35</v>
      </c>
      <c r="F564" s="2" t="s">
        <v>36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3780</v>
      </c>
      <c r="N564" s="3">
        <v>900</v>
      </c>
      <c r="O564" s="3">
        <v>900</v>
      </c>
      <c r="P564" s="3">
        <v>450</v>
      </c>
      <c r="Q564" s="3">
        <v>450</v>
      </c>
      <c r="R564" s="3">
        <v>450</v>
      </c>
      <c r="S564" s="12">
        <f t="shared" si="9"/>
        <v>6930</v>
      </c>
    </row>
    <row r="565" spans="1:19" ht="12.75">
      <c r="A565" s="2" t="s">
        <v>114</v>
      </c>
      <c r="B565" s="2" t="s">
        <v>155</v>
      </c>
      <c r="C565" s="4">
        <v>1</v>
      </c>
      <c r="D565" s="5">
        <v>100</v>
      </c>
      <c r="E565" s="2" t="s">
        <v>150</v>
      </c>
      <c r="F565" s="2" t="s">
        <v>36</v>
      </c>
      <c r="G565" s="3">
        <v>0</v>
      </c>
      <c r="H565" s="3">
        <v>300</v>
      </c>
      <c r="I565" s="3">
        <v>300</v>
      </c>
      <c r="J565" s="3">
        <v>0</v>
      </c>
      <c r="K565" s="3">
        <v>1300</v>
      </c>
      <c r="L565" s="3">
        <v>500</v>
      </c>
      <c r="M565" s="3">
        <v>900</v>
      </c>
      <c r="N565" s="3">
        <v>700</v>
      </c>
      <c r="O565" s="3">
        <v>800</v>
      </c>
      <c r="P565" s="3">
        <v>100</v>
      </c>
      <c r="Q565" s="3">
        <v>500</v>
      </c>
      <c r="R565" s="3">
        <v>400</v>
      </c>
      <c r="S565" s="12">
        <f t="shared" si="9"/>
        <v>5800</v>
      </c>
    </row>
    <row r="566" spans="1:19" ht="12.75">
      <c r="A566" s="2" t="s">
        <v>53</v>
      </c>
      <c r="B566" s="17" t="s">
        <v>155</v>
      </c>
      <c r="C566" s="4">
        <v>1</v>
      </c>
      <c r="D566" s="5">
        <v>480</v>
      </c>
      <c r="E566" s="2" t="s">
        <v>54</v>
      </c>
      <c r="F566" s="2" t="s">
        <v>36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12">
        <f t="shared" si="9"/>
        <v>0</v>
      </c>
    </row>
    <row r="567" spans="1:19" ht="12.75">
      <c r="A567" s="2" t="s">
        <v>53</v>
      </c>
      <c r="B567" s="2" t="s">
        <v>155</v>
      </c>
      <c r="C567" s="4">
        <v>1</v>
      </c>
      <c r="D567" s="5">
        <v>500</v>
      </c>
      <c r="E567" s="2" t="s">
        <v>54</v>
      </c>
      <c r="F567" s="2" t="s">
        <v>36</v>
      </c>
      <c r="G567" s="3">
        <v>100</v>
      </c>
      <c r="H567" s="3">
        <v>1800</v>
      </c>
      <c r="I567" s="3">
        <v>2880</v>
      </c>
      <c r="J567" s="3">
        <v>0</v>
      </c>
      <c r="K567" s="3">
        <v>540</v>
      </c>
      <c r="L567" s="3">
        <v>1080</v>
      </c>
      <c r="M567" s="3">
        <v>1275</v>
      </c>
      <c r="N567" s="3">
        <v>4800</v>
      </c>
      <c r="O567" s="3">
        <v>4180</v>
      </c>
      <c r="P567" s="3">
        <v>300</v>
      </c>
      <c r="Q567" s="3">
        <v>4380</v>
      </c>
      <c r="R567" s="3">
        <v>4920</v>
      </c>
      <c r="S567" s="12">
        <f t="shared" si="9"/>
        <v>26255</v>
      </c>
    </row>
    <row r="568" spans="1:19" ht="12.75">
      <c r="A568" s="2" t="s">
        <v>103</v>
      </c>
      <c r="B568" s="2" t="s">
        <v>155</v>
      </c>
      <c r="C568" s="4">
        <v>1</v>
      </c>
      <c r="D568" s="5">
        <v>9</v>
      </c>
      <c r="E568" s="2" t="s">
        <v>27</v>
      </c>
      <c r="F568" s="2" t="s">
        <v>145</v>
      </c>
      <c r="G568" s="3">
        <v>423</v>
      </c>
      <c r="H568" s="3">
        <v>666</v>
      </c>
      <c r="I568" s="3">
        <v>279</v>
      </c>
      <c r="J568" s="3">
        <v>405</v>
      </c>
      <c r="K568" s="3">
        <v>738</v>
      </c>
      <c r="L568" s="3">
        <v>630</v>
      </c>
      <c r="M568" s="3">
        <v>351</v>
      </c>
      <c r="N568" s="3">
        <v>1656</v>
      </c>
      <c r="O568" s="3">
        <v>1251</v>
      </c>
      <c r="P568" s="3">
        <v>1261</v>
      </c>
      <c r="Q568" s="3">
        <v>1362</v>
      </c>
      <c r="R568" s="3">
        <v>1490</v>
      </c>
      <c r="S568" s="12">
        <f t="shared" si="9"/>
        <v>10512</v>
      </c>
    </row>
    <row r="569" spans="1:19" ht="12.75">
      <c r="A569" s="2" t="s">
        <v>85</v>
      </c>
      <c r="B569" s="17" t="s">
        <v>155</v>
      </c>
      <c r="C569" s="4">
        <v>1</v>
      </c>
      <c r="D569" s="5">
        <v>1</v>
      </c>
      <c r="E569" s="2" t="s">
        <v>139</v>
      </c>
      <c r="F569" s="2" t="s">
        <v>140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12">
        <f t="shared" si="9"/>
        <v>0</v>
      </c>
    </row>
    <row r="570" spans="1:19" ht="12.75">
      <c r="A570" s="2" t="s">
        <v>85</v>
      </c>
      <c r="B570" s="2" t="s">
        <v>155</v>
      </c>
      <c r="C570" s="4">
        <v>1</v>
      </c>
      <c r="D570" s="5">
        <v>5</v>
      </c>
      <c r="E570" s="2" t="s">
        <v>139</v>
      </c>
      <c r="F570" s="2" t="s">
        <v>140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10</v>
      </c>
      <c r="M570" s="3">
        <v>40</v>
      </c>
      <c r="N570" s="3">
        <v>20</v>
      </c>
      <c r="O570" s="3">
        <v>65</v>
      </c>
      <c r="P570" s="3">
        <v>25</v>
      </c>
      <c r="Q570" s="3">
        <v>135</v>
      </c>
      <c r="R570" s="3">
        <v>15</v>
      </c>
      <c r="S570" s="12">
        <f t="shared" si="9"/>
        <v>310</v>
      </c>
    </row>
    <row r="571" spans="1:19" ht="12.75">
      <c r="A571" s="2" t="s">
        <v>23</v>
      </c>
      <c r="B571" s="2" t="s">
        <v>155</v>
      </c>
      <c r="C571" s="4">
        <v>1</v>
      </c>
      <c r="D571" s="5">
        <v>30</v>
      </c>
      <c r="E571" s="2" t="s">
        <v>27</v>
      </c>
      <c r="F571" s="2" t="s">
        <v>34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60</v>
      </c>
      <c r="M571" s="3">
        <v>90</v>
      </c>
      <c r="N571" s="3">
        <v>0</v>
      </c>
      <c r="O571" s="3">
        <v>100</v>
      </c>
      <c r="P571" s="3">
        <v>90</v>
      </c>
      <c r="Q571" s="3">
        <v>190</v>
      </c>
      <c r="R571" s="3">
        <v>280</v>
      </c>
      <c r="S571" s="12">
        <f t="shared" si="9"/>
        <v>810</v>
      </c>
    </row>
    <row r="572" spans="1:19" ht="12.75">
      <c r="A572" s="2" t="s">
        <v>37</v>
      </c>
      <c r="B572" s="17" t="s">
        <v>155</v>
      </c>
      <c r="C572" s="4">
        <v>1</v>
      </c>
      <c r="D572" s="5">
        <v>24</v>
      </c>
      <c r="E572" s="2" t="s">
        <v>59</v>
      </c>
      <c r="F572" s="2" t="s">
        <v>108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12">
        <f t="shared" si="9"/>
        <v>0</v>
      </c>
    </row>
    <row r="573" spans="1:19" ht="12.75">
      <c r="A573" s="2" t="s">
        <v>71</v>
      </c>
      <c r="B573" s="2" t="s">
        <v>155</v>
      </c>
      <c r="C573" s="4">
        <v>1</v>
      </c>
      <c r="D573" s="5">
        <v>100</v>
      </c>
      <c r="E573" s="2" t="s">
        <v>59</v>
      </c>
      <c r="F573" s="2" t="s">
        <v>75</v>
      </c>
      <c r="G573" s="3">
        <v>14400</v>
      </c>
      <c r="H573" s="3">
        <v>14715</v>
      </c>
      <c r="I573" s="3">
        <v>16680</v>
      </c>
      <c r="J573" s="3">
        <v>16260</v>
      </c>
      <c r="K573" s="3">
        <v>14670</v>
      </c>
      <c r="L573" s="3">
        <v>18075</v>
      </c>
      <c r="M573" s="3">
        <v>16650</v>
      </c>
      <c r="N573" s="3">
        <v>19065</v>
      </c>
      <c r="O573" s="3">
        <v>19394</v>
      </c>
      <c r="P573" s="3">
        <v>17982</v>
      </c>
      <c r="Q573" s="3">
        <v>18600</v>
      </c>
      <c r="R573" s="3">
        <v>19129</v>
      </c>
      <c r="S573" s="12">
        <f t="shared" si="9"/>
        <v>205620</v>
      </c>
    </row>
    <row r="574" spans="1:19" ht="12.75">
      <c r="A574" s="2" t="s">
        <v>80</v>
      </c>
      <c r="B574" s="17" t="s">
        <v>155</v>
      </c>
      <c r="C574" s="4">
        <v>1</v>
      </c>
      <c r="D574" s="5">
        <v>60</v>
      </c>
      <c r="E574" s="2" t="s">
        <v>39</v>
      </c>
      <c r="F574" s="2" t="s">
        <v>75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12">
        <f t="shared" si="9"/>
        <v>0</v>
      </c>
    </row>
    <row r="575" spans="1:19" ht="12.75">
      <c r="A575" s="2" t="s">
        <v>80</v>
      </c>
      <c r="B575" s="2" t="s">
        <v>155</v>
      </c>
      <c r="C575" s="4">
        <v>1</v>
      </c>
      <c r="D575" s="5">
        <v>100</v>
      </c>
      <c r="E575" s="2" t="s">
        <v>39</v>
      </c>
      <c r="F575" s="2" t="s">
        <v>75</v>
      </c>
      <c r="G575" s="3">
        <v>6870</v>
      </c>
      <c r="H575" s="3">
        <v>5220</v>
      </c>
      <c r="I575" s="3">
        <v>5550</v>
      </c>
      <c r="J575" s="3">
        <v>6240</v>
      </c>
      <c r="K575" s="3">
        <v>7620</v>
      </c>
      <c r="L575" s="3">
        <v>5460</v>
      </c>
      <c r="M575" s="3">
        <v>9000</v>
      </c>
      <c r="N575" s="3">
        <v>6870</v>
      </c>
      <c r="O575" s="3">
        <v>8490</v>
      </c>
      <c r="P575" s="3">
        <v>7800</v>
      </c>
      <c r="Q575" s="3">
        <v>7080</v>
      </c>
      <c r="R575" s="3">
        <v>8220</v>
      </c>
      <c r="S575" s="12">
        <f t="shared" si="9"/>
        <v>84420</v>
      </c>
    </row>
    <row r="576" spans="1:19" ht="12.75">
      <c r="A576" s="2" t="s">
        <v>80</v>
      </c>
      <c r="B576" s="17" t="s">
        <v>155</v>
      </c>
      <c r="C576" s="4">
        <v>1</v>
      </c>
      <c r="D576" s="5">
        <v>60</v>
      </c>
      <c r="E576" s="2" t="s">
        <v>17</v>
      </c>
      <c r="F576" s="2" t="s">
        <v>75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12">
        <f t="shared" si="9"/>
        <v>0</v>
      </c>
    </row>
    <row r="577" spans="1:19" ht="12.75">
      <c r="A577" s="2" t="s">
        <v>80</v>
      </c>
      <c r="B577" s="2" t="s">
        <v>155</v>
      </c>
      <c r="C577" s="4">
        <v>1</v>
      </c>
      <c r="D577" s="5">
        <v>100</v>
      </c>
      <c r="E577" s="2" t="s">
        <v>17</v>
      </c>
      <c r="F577" s="2" t="s">
        <v>75</v>
      </c>
      <c r="G577" s="3">
        <v>3930</v>
      </c>
      <c r="H577" s="3">
        <v>2880</v>
      </c>
      <c r="I577" s="3">
        <v>3930</v>
      </c>
      <c r="J577" s="3">
        <v>3240</v>
      </c>
      <c r="K577" s="3">
        <v>4050</v>
      </c>
      <c r="L577" s="3">
        <v>3510</v>
      </c>
      <c r="M577" s="3">
        <v>4380</v>
      </c>
      <c r="N577" s="3">
        <v>4770</v>
      </c>
      <c r="O577" s="3">
        <v>5640</v>
      </c>
      <c r="P577" s="3">
        <v>5280</v>
      </c>
      <c r="Q577" s="3">
        <v>4980</v>
      </c>
      <c r="R577" s="3">
        <v>5340</v>
      </c>
      <c r="S577" s="12">
        <f t="shared" si="9"/>
        <v>51930</v>
      </c>
    </row>
    <row r="578" spans="1:19" ht="12.75">
      <c r="A578" s="2" t="s">
        <v>80</v>
      </c>
      <c r="B578" s="17" t="s">
        <v>155</v>
      </c>
      <c r="C578" s="4">
        <v>1</v>
      </c>
      <c r="D578" s="5">
        <v>60</v>
      </c>
      <c r="E578" s="2" t="s">
        <v>42</v>
      </c>
      <c r="F578" s="2" t="s">
        <v>75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12">
        <f t="shared" si="9"/>
        <v>0</v>
      </c>
    </row>
    <row r="579" spans="1:19" ht="12.75">
      <c r="A579" s="2" t="s">
        <v>80</v>
      </c>
      <c r="B579" s="2" t="s">
        <v>155</v>
      </c>
      <c r="C579" s="4">
        <v>1</v>
      </c>
      <c r="D579" s="5">
        <v>100</v>
      </c>
      <c r="E579" s="2" t="s">
        <v>42</v>
      </c>
      <c r="F579" s="2" t="s">
        <v>75</v>
      </c>
      <c r="G579" s="3">
        <v>1440</v>
      </c>
      <c r="H579" s="3">
        <v>3240</v>
      </c>
      <c r="I579" s="3">
        <v>2070</v>
      </c>
      <c r="J579" s="3">
        <v>1350</v>
      </c>
      <c r="K579" s="3">
        <v>3510</v>
      </c>
      <c r="L579" s="3">
        <v>1830</v>
      </c>
      <c r="M579" s="3">
        <v>1800</v>
      </c>
      <c r="N579" s="3">
        <v>3510</v>
      </c>
      <c r="O579" s="3">
        <v>1650</v>
      </c>
      <c r="P579" s="3">
        <v>2790</v>
      </c>
      <c r="Q579" s="3">
        <v>2070</v>
      </c>
      <c r="R579" s="3">
        <v>2160</v>
      </c>
      <c r="S579" s="12">
        <f t="shared" si="9"/>
        <v>27420</v>
      </c>
    </row>
    <row r="580" spans="1:19" ht="12.75">
      <c r="A580" s="2" t="s">
        <v>135</v>
      </c>
      <c r="B580" s="2" t="s">
        <v>155</v>
      </c>
      <c r="C580" s="4">
        <v>1</v>
      </c>
      <c r="D580" s="5">
        <v>60</v>
      </c>
      <c r="E580" s="2" t="s">
        <v>154</v>
      </c>
      <c r="F580" s="2" t="s">
        <v>137</v>
      </c>
      <c r="G580" s="3">
        <v>1710</v>
      </c>
      <c r="H580" s="3">
        <v>2070</v>
      </c>
      <c r="I580" s="3">
        <v>2340</v>
      </c>
      <c r="J580" s="3">
        <v>2250</v>
      </c>
      <c r="K580" s="3">
        <v>3060</v>
      </c>
      <c r="L580" s="3">
        <v>3660</v>
      </c>
      <c r="M580" s="3">
        <v>3240</v>
      </c>
      <c r="N580" s="3">
        <v>3090</v>
      </c>
      <c r="O580" s="3">
        <v>3900</v>
      </c>
      <c r="P580" s="3">
        <v>3180</v>
      </c>
      <c r="Q580" s="3">
        <v>3000</v>
      </c>
      <c r="R580" s="3">
        <v>2610</v>
      </c>
      <c r="S580" s="12">
        <f t="shared" si="9"/>
        <v>34110</v>
      </c>
    </row>
    <row r="581" spans="1:19" ht="12.75">
      <c r="A581" s="2" t="s">
        <v>135</v>
      </c>
      <c r="B581" s="2" t="s">
        <v>155</v>
      </c>
      <c r="C581" s="4">
        <v>1</v>
      </c>
      <c r="D581" s="5">
        <v>60</v>
      </c>
      <c r="E581" s="2" t="s">
        <v>136</v>
      </c>
      <c r="F581" s="2" t="s">
        <v>137</v>
      </c>
      <c r="G581" s="3">
        <v>14790</v>
      </c>
      <c r="H581" s="3">
        <v>16425</v>
      </c>
      <c r="I581" s="3">
        <v>18780</v>
      </c>
      <c r="J581" s="3">
        <v>21750</v>
      </c>
      <c r="K581" s="3">
        <v>26220</v>
      </c>
      <c r="L581" s="3">
        <v>28260</v>
      </c>
      <c r="M581" s="3">
        <v>28950</v>
      </c>
      <c r="N581" s="3">
        <v>34950</v>
      </c>
      <c r="O581" s="3">
        <v>32880</v>
      </c>
      <c r="P581" s="3">
        <v>31470</v>
      </c>
      <c r="Q581" s="3">
        <v>34230</v>
      </c>
      <c r="R581" s="3">
        <v>32280</v>
      </c>
      <c r="S581" s="12">
        <f t="shared" si="9"/>
        <v>320985</v>
      </c>
    </row>
    <row r="582" spans="1:19" ht="12.75">
      <c r="A582" s="2" t="s">
        <v>135</v>
      </c>
      <c r="B582" s="17" t="s">
        <v>155</v>
      </c>
      <c r="C582" s="4">
        <v>1</v>
      </c>
      <c r="D582" s="5">
        <v>100</v>
      </c>
      <c r="E582" s="2" t="s">
        <v>136</v>
      </c>
      <c r="F582" s="2" t="s">
        <v>137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12">
        <f t="shared" si="9"/>
        <v>0</v>
      </c>
    </row>
    <row r="583" spans="1:19" ht="12.75">
      <c r="A583" s="2" t="s">
        <v>80</v>
      </c>
      <c r="B583" s="17" t="s">
        <v>155</v>
      </c>
      <c r="C583" s="4">
        <v>1</v>
      </c>
      <c r="D583" s="5">
        <v>100</v>
      </c>
      <c r="E583" s="2" t="s">
        <v>41</v>
      </c>
      <c r="F583" s="2" t="s">
        <v>101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12">
        <f t="shared" si="9"/>
        <v>0</v>
      </c>
    </row>
    <row r="584" spans="1:19" ht="12.75">
      <c r="A584" s="2" t="s">
        <v>80</v>
      </c>
      <c r="B584" s="17" t="s">
        <v>155</v>
      </c>
      <c r="C584" s="4">
        <v>1</v>
      </c>
      <c r="D584" s="5">
        <v>100</v>
      </c>
      <c r="E584" s="2" t="s">
        <v>14</v>
      </c>
      <c r="F584" s="2" t="s">
        <v>101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12">
        <f t="shared" si="9"/>
        <v>0</v>
      </c>
    </row>
    <row r="585" spans="1:19" ht="12.75">
      <c r="A585" s="2" t="s">
        <v>80</v>
      </c>
      <c r="B585" s="17" t="s">
        <v>155</v>
      </c>
      <c r="C585" s="4">
        <v>1</v>
      </c>
      <c r="D585" s="5">
        <v>100</v>
      </c>
      <c r="E585" s="2" t="s">
        <v>43</v>
      </c>
      <c r="F585" s="2" t="s">
        <v>101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12">
        <f t="shared" si="9"/>
        <v>0</v>
      </c>
    </row>
    <row r="586" spans="1:19" ht="12.75">
      <c r="A586" s="2" t="s">
        <v>10</v>
      </c>
      <c r="B586" s="17" t="s">
        <v>155</v>
      </c>
      <c r="C586" s="4">
        <v>1</v>
      </c>
      <c r="D586" s="5">
        <v>100</v>
      </c>
      <c r="E586" s="2" t="s">
        <v>17</v>
      </c>
      <c r="F586" s="2" t="s">
        <v>15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12">
        <f t="shared" si="9"/>
        <v>0</v>
      </c>
    </row>
    <row r="587" spans="1:19" ht="12.75">
      <c r="A587" s="2" t="s">
        <v>10</v>
      </c>
      <c r="B587" s="17" t="s">
        <v>155</v>
      </c>
      <c r="C587" s="4">
        <v>1</v>
      </c>
      <c r="D587" s="5">
        <v>100</v>
      </c>
      <c r="E587" s="2" t="s">
        <v>19</v>
      </c>
      <c r="F587" s="2" t="s">
        <v>15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12">
        <f t="shared" si="9"/>
        <v>0</v>
      </c>
    </row>
    <row r="588" spans="1:19" ht="12.75">
      <c r="A588" s="2" t="s">
        <v>103</v>
      </c>
      <c r="B588" s="2" t="s">
        <v>155</v>
      </c>
      <c r="C588" s="4">
        <v>1</v>
      </c>
      <c r="D588" s="5">
        <v>100</v>
      </c>
      <c r="E588" s="2" t="s">
        <v>27</v>
      </c>
      <c r="F588" s="2" t="s">
        <v>15</v>
      </c>
      <c r="G588" s="3">
        <v>12320</v>
      </c>
      <c r="H588" s="3">
        <v>11515</v>
      </c>
      <c r="I588" s="3">
        <v>11370</v>
      </c>
      <c r="J588" s="3">
        <v>14820</v>
      </c>
      <c r="K588" s="3">
        <v>15105</v>
      </c>
      <c r="L588" s="3">
        <v>16766</v>
      </c>
      <c r="M588" s="3">
        <v>13800</v>
      </c>
      <c r="N588" s="3">
        <v>21375</v>
      </c>
      <c r="O588" s="3">
        <v>18145</v>
      </c>
      <c r="P588" s="3">
        <v>19080</v>
      </c>
      <c r="Q588" s="3">
        <v>21990</v>
      </c>
      <c r="R588" s="3">
        <v>17640</v>
      </c>
      <c r="S588" s="12">
        <f t="shared" si="9"/>
        <v>193926</v>
      </c>
    </row>
    <row r="589" spans="1:19" ht="12.75">
      <c r="A589" s="2" t="s">
        <v>103</v>
      </c>
      <c r="B589" s="11" t="s">
        <v>155</v>
      </c>
      <c r="C589" s="4">
        <v>1</v>
      </c>
      <c r="D589" s="5">
        <v>500</v>
      </c>
      <c r="E589" s="2" t="s">
        <v>27</v>
      </c>
      <c r="F589" s="2" t="s">
        <v>15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12">
        <f t="shared" si="9"/>
        <v>0</v>
      </c>
    </row>
    <row r="590" spans="1:19" ht="12.75">
      <c r="A590" s="2" t="s">
        <v>21</v>
      </c>
      <c r="B590" s="2" t="s">
        <v>155</v>
      </c>
      <c r="C590" s="4">
        <v>1</v>
      </c>
      <c r="D590" s="5">
        <v>60</v>
      </c>
      <c r="E590" s="2" t="s">
        <v>17</v>
      </c>
      <c r="F590" s="2" t="s">
        <v>15</v>
      </c>
      <c r="G590" s="3">
        <v>9290</v>
      </c>
      <c r="H590" s="3">
        <v>9458</v>
      </c>
      <c r="I590" s="3">
        <v>8390</v>
      </c>
      <c r="J590" s="3">
        <v>12180</v>
      </c>
      <c r="K590" s="3">
        <v>9500</v>
      </c>
      <c r="L590" s="3">
        <v>10830</v>
      </c>
      <c r="M590" s="3">
        <v>11304</v>
      </c>
      <c r="N590" s="3">
        <v>11220</v>
      </c>
      <c r="O590" s="3">
        <v>11280</v>
      </c>
      <c r="P590" s="3">
        <v>13710</v>
      </c>
      <c r="Q590" s="3">
        <v>12510</v>
      </c>
      <c r="R590" s="3">
        <v>11445</v>
      </c>
      <c r="S590" s="12">
        <f t="shared" si="9"/>
        <v>131117</v>
      </c>
    </row>
    <row r="591" spans="1:19" ht="12.75">
      <c r="A591" s="2" t="s">
        <v>21</v>
      </c>
      <c r="B591" s="11" t="s">
        <v>155</v>
      </c>
      <c r="C591" s="4">
        <v>1</v>
      </c>
      <c r="D591" s="5">
        <v>100</v>
      </c>
      <c r="E591" s="2" t="s">
        <v>17</v>
      </c>
      <c r="F591" s="2" t="s">
        <v>15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12">
        <f t="shared" si="9"/>
        <v>0</v>
      </c>
    </row>
    <row r="592" spans="1:19" ht="12.75">
      <c r="A592" s="2" t="s">
        <v>21</v>
      </c>
      <c r="B592" s="11" t="s">
        <v>155</v>
      </c>
      <c r="C592" s="4">
        <v>1</v>
      </c>
      <c r="D592" s="5">
        <v>500</v>
      </c>
      <c r="E592" s="2" t="s">
        <v>17</v>
      </c>
      <c r="F592" s="2" t="s">
        <v>15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12">
        <f t="shared" si="9"/>
        <v>0</v>
      </c>
    </row>
    <row r="593" spans="1:19" ht="12.75">
      <c r="A593" s="2" t="s">
        <v>80</v>
      </c>
      <c r="B593" s="11" t="s">
        <v>155</v>
      </c>
      <c r="C593" s="4">
        <v>1</v>
      </c>
      <c r="D593" s="5">
        <v>60</v>
      </c>
      <c r="E593" s="2" t="s">
        <v>39</v>
      </c>
      <c r="F593" s="2" t="s">
        <v>15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12">
        <f t="shared" si="9"/>
        <v>0</v>
      </c>
    </row>
    <row r="594" spans="1:19" ht="12.75">
      <c r="A594" s="2" t="s">
        <v>80</v>
      </c>
      <c r="B594" s="2" t="s">
        <v>155</v>
      </c>
      <c r="C594" s="4">
        <v>1</v>
      </c>
      <c r="D594" s="5">
        <v>100</v>
      </c>
      <c r="E594" s="2" t="s">
        <v>39</v>
      </c>
      <c r="F594" s="2" t="s">
        <v>15</v>
      </c>
      <c r="G594" s="3">
        <v>0</v>
      </c>
      <c r="H594" s="3">
        <v>0</v>
      </c>
      <c r="I594" s="3">
        <v>41530</v>
      </c>
      <c r="J594" s="3">
        <v>44506</v>
      </c>
      <c r="K594" s="3">
        <v>56334</v>
      </c>
      <c r="L594" s="3">
        <v>49435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47469</v>
      </c>
      <c r="S594" s="12">
        <f t="shared" si="9"/>
        <v>239274</v>
      </c>
    </row>
    <row r="595" spans="1:19" ht="12.75">
      <c r="A595" s="2" t="s">
        <v>80</v>
      </c>
      <c r="B595" s="11" t="s">
        <v>155</v>
      </c>
      <c r="C595" s="4">
        <v>1</v>
      </c>
      <c r="D595" s="5">
        <v>500</v>
      </c>
      <c r="E595" s="2" t="s">
        <v>39</v>
      </c>
      <c r="F595" s="2" t="s">
        <v>15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12">
        <f t="shared" si="9"/>
        <v>0</v>
      </c>
    </row>
    <row r="596" spans="1:19" ht="12.75">
      <c r="A596" s="2" t="s">
        <v>80</v>
      </c>
      <c r="B596" s="2" t="s">
        <v>155</v>
      </c>
      <c r="C596" s="4">
        <v>1</v>
      </c>
      <c r="D596" s="5">
        <v>1000</v>
      </c>
      <c r="E596" s="2" t="s">
        <v>39</v>
      </c>
      <c r="F596" s="2" t="s">
        <v>15</v>
      </c>
      <c r="G596" s="3">
        <v>45751</v>
      </c>
      <c r="H596" s="3">
        <v>45839</v>
      </c>
      <c r="I596" s="3">
        <v>12510</v>
      </c>
      <c r="J596" s="3">
        <v>0</v>
      </c>
      <c r="K596" s="3">
        <v>0</v>
      </c>
      <c r="L596" s="3">
        <v>5265</v>
      </c>
      <c r="M596" s="3">
        <v>53630</v>
      </c>
      <c r="N596" s="3">
        <v>66600</v>
      </c>
      <c r="O596" s="3">
        <v>57684</v>
      </c>
      <c r="P596" s="3">
        <v>66289</v>
      </c>
      <c r="Q596" s="3">
        <v>66183</v>
      </c>
      <c r="R596" s="3">
        <v>19680</v>
      </c>
      <c r="S596" s="12">
        <f t="shared" si="9"/>
        <v>439431</v>
      </c>
    </row>
    <row r="597" spans="1:19" ht="12.75">
      <c r="A597" s="2" t="s">
        <v>80</v>
      </c>
      <c r="B597" s="2" t="s">
        <v>155</v>
      </c>
      <c r="C597" s="4">
        <v>1</v>
      </c>
      <c r="D597" s="5">
        <v>100</v>
      </c>
      <c r="E597" s="2" t="s">
        <v>17</v>
      </c>
      <c r="F597" s="2" t="s">
        <v>15</v>
      </c>
      <c r="G597" s="3">
        <v>15210</v>
      </c>
      <c r="H597" s="3">
        <v>13185</v>
      </c>
      <c r="I597" s="3">
        <v>16620</v>
      </c>
      <c r="J597" s="3">
        <v>17790</v>
      </c>
      <c r="K597" s="3">
        <v>16065</v>
      </c>
      <c r="L597" s="3">
        <v>16950</v>
      </c>
      <c r="M597" s="3">
        <v>19570</v>
      </c>
      <c r="N597" s="3">
        <v>17825</v>
      </c>
      <c r="O597" s="3">
        <v>18330</v>
      </c>
      <c r="P597" s="3">
        <v>18420</v>
      </c>
      <c r="Q597" s="3">
        <v>19710</v>
      </c>
      <c r="R597" s="3">
        <v>23310</v>
      </c>
      <c r="S597" s="12">
        <f t="shared" si="9"/>
        <v>212985</v>
      </c>
    </row>
    <row r="598" spans="1:19" ht="12.75">
      <c r="A598" s="2" t="s">
        <v>149</v>
      </c>
      <c r="B598" s="2" t="s">
        <v>155</v>
      </c>
      <c r="C598" s="4">
        <v>1</v>
      </c>
      <c r="D598" s="5">
        <v>100</v>
      </c>
      <c r="E598" s="2" t="s">
        <v>42</v>
      </c>
      <c r="F598" s="2" t="s">
        <v>15</v>
      </c>
      <c r="G598" s="3">
        <v>540</v>
      </c>
      <c r="H598" s="3">
        <v>180</v>
      </c>
      <c r="I598" s="3">
        <v>810</v>
      </c>
      <c r="J598" s="3">
        <v>360</v>
      </c>
      <c r="K598" s="3">
        <v>450</v>
      </c>
      <c r="L598" s="3">
        <v>540</v>
      </c>
      <c r="M598" s="3">
        <v>990</v>
      </c>
      <c r="N598" s="3">
        <v>360</v>
      </c>
      <c r="O598" s="3">
        <v>1170</v>
      </c>
      <c r="P598" s="3">
        <v>360</v>
      </c>
      <c r="Q598" s="3">
        <v>630</v>
      </c>
      <c r="R598" s="3">
        <v>1080</v>
      </c>
      <c r="S598" s="12">
        <f t="shared" si="9"/>
        <v>7470</v>
      </c>
    </row>
    <row r="599" spans="1:19" ht="12.75">
      <c r="A599" s="2" t="s">
        <v>58</v>
      </c>
      <c r="B599" s="2" t="s">
        <v>155</v>
      </c>
      <c r="C599" s="4">
        <v>1</v>
      </c>
      <c r="D599" s="5">
        <v>100</v>
      </c>
      <c r="E599" s="2" t="s">
        <v>59</v>
      </c>
      <c r="F599" s="2" t="s">
        <v>15</v>
      </c>
      <c r="G599" s="3">
        <v>6180</v>
      </c>
      <c r="H599" s="3">
        <v>5670</v>
      </c>
      <c r="I599" s="3">
        <v>3330</v>
      </c>
      <c r="J599" s="3">
        <v>7740</v>
      </c>
      <c r="K599" s="3">
        <v>4680</v>
      </c>
      <c r="L599" s="3">
        <v>4690</v>
      </c>
      <c r="M599" s="3">
        <v>6930</v>
      </c>
      <c r="N599" s="3">
        <v>5590</v>
      </c>
      <c r="O599" s="3">
        <v>7135</v>
      </c>
      <c r="P599" s="3">
        <v>7110</v>
      </c>
      <c r="Q599" s="3">
        <v>5788</v>
      </c>
      <c r="R599" s="3">
        <v>0</v>
      </c>
      <c r="S599" s="12">
        <f t="shared" si="9"/>
        <v>64843</v>
      </c>
    </row>
    <row r="600" spans="1:19" ht="12.75">
      <c r="A600" s="2" t="s">
        <v>58</v>
      </c>
      <c r="B600" s="2" t="s">
        <v>155</v>
      </c>
      <c r="C600" s="4">
        <v>1</v>
      </c>
      <c r="D600" s="5">
        <v>500</v>
      </c>
      <c r="E600" s="2" t="s">
        <v>59</v>
      </c>
      <c r="F600" s="2" t="s">
        <v>15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900</v>
      </c>
      <c r="R600" s="3">
        <v>7078</v>
      </c>
      <c r="S600" s="12">
        <f t="shared" si="9"/>
        <v>7978</v>
      </c>
    </row>
    <row r="601" spans="1:19" ht="12.75">
      <c r="A601" s="2" t="s">
        <v>58</v>
      </c>
      <c r="B601" s="11" t="s">
        <v>155</v>
      </c>
      <c r="C601" s="4">
        <v>1</v>
      </c>
      <c r="D601" s="5">
        <v>2000</v>
      </c>
      <c r="E601" s="2" t="s">
        <v>59</v>
      </c>
      <c r="F601" s="2" t="s">
        <v>15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12">
        <f t="shared" si="9"/>
        <v>0</v>
      </c>
    </row>
    <row r="602" spans="1:19" ht="12.75">
      <c r="A602" s="2" t="s">
        <v>58</v>
      </c>
      <c r="B602" s="2" t="s">
        <v>155</v>
      </c>
      <c r="C602" s="4">
        <v>1</v>
      </c>
      <c r="D602" s="5">
        <v>100</v>
      </c>
      <c r="E602" s="2" t="s">
        <v>27</v>
      </c>
      <c r="F602" s="2" t="s">
        <v>15</v>
      </c>
      <c r="G602" s="3">
        <v>270</v>
      </c>
      <c r="H602" s="3">
        <v>0</v>
      </c>
      <c r="I602" s="3">
        <v>180</v>
      </c>
      <c r="J602" s="3">
        <v>360</v>
      </c>
      <c r="K602" s="3">
        <v>360</v>
      </c>
      <c r="L602" s="3">
        <v>180</v>
      </c>
      <c r="M602" s="3">
        <v>720</v>
      </c>
      <c r="N602" s="3">
        <v>90</v>
      </c>
      <c r="O602" s="3">
        <v>270</v>
      </c>
      <c r="P602" s="3">
        <v>180</v>
      </c>
      <c r="Q602" s="3">
        <v>540</v>
      </c>
      <c r="R602" s="3">
        <v>0</v>
      </c>
      <c r="S602" s="12">
        <f t="shared" si="9"/>
        <v>3150</v>
      </c>
    </row>
    <row r="603" spans="1:19" ht="12.75">
      <c r="A603" s="2" t="s">
        <v>37</v>
      </c>
      <c r="B603" s="11" t="s">
        <v>155</v>
      </c>
      <c r="C603" s="4">
        <v>1</v>
      </c>
      <c r="D603" s="5">
        <v>8</v>
      </c>
      <c r="E603" s="2" t="s">
        <v>38</v>
      </c>
      <c r="F603" s="2" t="s">
        <v>15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12">
        <f t="shared" si="9"/>
        <v>0</v>
      </c>
    </row>
    <row r="604" spans="1:19" ht="12.75">
      <c r="A604" s="2" t="s">
        <v>37</v>
      </c>
      <c r="B604" s="11" t="s">
        <v>155</v>
      </c>
      <c r="C604" s="4">
        <v>1</v>
      </c>
      <c r="D604" s="5">
        <v>24</v>
      </c>
      <c r="E604" s="2" t="s">
        <v>38</v>
      </c>
      <c r="F604" s="2" t="s">
        <v>15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12">
        <f t="shared" si="9"/>
        <v>0</v>
      </c>
    </row>
    <row r="605" spans="1:19" ht="12.75">
      <c r="A605" s="2" t="s">
        <v>37</v>
      </c>
      <c r="B605" s="11" t="s">
        <v>155</v>
      </c>
      <c r="C605" s="4">
        <v>1</v>
      </c>
      <c r="D605" s="5">
        <v>50</v>
      </c>
      <c r="E605" s="2" t="s">
        <v>38</v>
      </c>
      <c r="F605" s="2" t="s">
        <v>15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12">
        <f t="shared" si="9"/>
        <v>0</v>
      </c>
    </row>
    <row r="606" spans="1:19" ht="12.75">
      <c r="A606" s="2" t="s">
        <v>37</v>
      </c>
      <c r="B606" s="11" t="s">
        <v>155</v>
      </c>
      <c r="C606" s="4">
        <v>1</v>
      </c>
      <c r="D606" s="5">
        <v>60</v>
      </c>
      <c r="E606" s="2" t="s">
        <v>38</v>
      </c>
      <c r="F606" s="2" t="s">
        <v>15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12">
        <f t="shared" si="9"/>
        <v>0</v>
      </c>
    </row>
    <row r="607" spans="1:19" ht="12.75">
      <c r="A607" s="2" t="s">
        <v>37</v>
      </c>
      <c r="B607" s="11" t="s">
        <v>155</v>
      </c>
      <c r="C607" s="4">
        <v>1</v>
      </c>
      <c r="D607" s="5">
        <v>100</v>
      </c>
      <c r="E607" s="2" t="s">
        <v>38</v>
      </c>
      <c r="F607" s="2" t="s">
        <v>15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12">
        <f t="shared" si="9"/>
        <v>0</v>
      </c>
    </row>
    <row r="608" spans="1:19" ht="12.75">
      <c r="A608" s="2" t="s">
        <v>37</v>
      </c>
      <c r="B608" s="11" t="s">
        <v>155</v>
      </c>
      <c r="C608" s="4">
        <v>1</v>
      </c>
      <c r="D608" s="5">
        <v>250</v>
      </c>
      <c r="E608" s="2" t="s">
        <v>38</v>
      </c>
      <c r="F608" s="2" t="s">
        <v>15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12">
        <f t="shared" si="9"/>
        <v>0</v>
      </c>
    </row>
    <row r="609" spans="1:19" ht="12.75">
      <c r="A609" s="2" t="s">
        <v>37</v>
      </c>
      <c r="B609" s="11" t="s">
        <v>155</v>
      </c>
      <c r="C609" s="4">
        <v>1</v>
      </c>
      <c r="D609" s="5">
        <v>500</v>
      </c>
      <c r="E609" s="2" t="s">
        <v>38</v>
      </c>
      <c r="F609" s="2" t="s">
        <v>15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12">
        <f t="shared" si="9"/>
        <v>0</v>
      </c>
    </row>
    <row r="610" spans="1:19" ht="12.75">
      <c r="A610" s="2" t="s">
        <v>37</v>
      </c>
      <c r="B610" s="11" t="s">
        <v>155</v>
      </c>
      <c r="C610" s="4">
        <v>1</v>
      </c>
      <c r="D610" s="5">
        <v>1000</v>
      </c>
      <c r="E610" s="2" t="s">
        <v>38</v>
      </c>
      <c r="F610" s="2" t="s">
        <v>15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12">
        <f t="shared" si="9"/>
        <v>0</v>
      </c>
    </row>
    <row r="611" spans="1:19" ht="12.75">
      <c r="A611" s="2" t="s">
        <v>37</v>
      </c>
      <c r="B611" s="11" t="s">
        <v>155</v>
      </c>
      <c r="C611" s="4">
        <v>1</v>
      </c>
      <c r="D611" s="5">
        <v>15</v>
      </c>
      <c r="E611" s="2" t="s">
        <v>39</v>
      </c>
      <c r="F611" s="2" t="s">
        <v>15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12">
        <f t="shared" si="9"/>
        <v>0</v>
      </c>
    </row>
    <row r="612" spans="1:19" ht="12.75">
      <c r="A612" s="2" t="s">
        <v>37</v>
      </c>
      <c r="B612" s="11" t="s">
        <v>155</v>
      </c>
      <c r="C612" s="4">
        <v>1</v>
      </c>
      <c r="D612" s="5">
        <v>16</v>
      </c>
      <c r="E612" s="2" t="s">
        <v>39</v>
      </c>
      <c r="F612" s="2" t="s">
        <v>15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12">
        <f t="shared" si="9"/>
        <v>0</v>
      </c>
    </row>
    <row r="613" spans="1:19" ht="12.75">
      <c r="A613" s="2" t="s">
        <v>37</v>
      </c>
      <c r="B613" s="11" t="s">
        <v>155</v>
      </c>
      <c r="C613" s="4">
        <v>1</v>
      </c>
      <c r="D613" s="5">
        <v>20</v>
      </c>
      <c r="E613" s="2" t="s">
        <v>39</v>
      </c>
      <c r="F613" s="2" t="s">
        <v>15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12">
        <f t="shared" si="9"/>
        <v>0</v>
      </c>
    </row>
    <row r="614" spans="1:19" ht="12.75">
      <c r="A614" s="2" t="s">
        <v>37</v>
      </c>
      <c r="B614" s="11" t="s">
        <v>155</v>
      </c>
      <c r="C614" s="4">
        <v>1</v>
      </c>
      <c r="D614" s="5">
        <v>30</v>
      </c>
      <c r="E614" s="2" t="s">
        <v>39</v>
      </c>
      <c r="F614" s="2" t="s">
        <v>15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12">
        <f t="shared" si="9"/>
        <v>0</v>
      </c>
    </row>
    <row r="615" spans="1:19" ht="12.75">
      <c r="A615" s="2" t="s">
        <v>37</v>
      </c>
      <c r="B615" s="11" t="s">
        <v>155</v>
      </c>
      <c r="C615" s="4">
        <v>1</v>
      </c>
      <c r="D615" s="5">
        <v>90</v>
      </c>
      <c r="E615" s="2" t="s">
        <v>39</v>
      </c>
      <c r="F615" s="2" t="s">
        <v>15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12">
        <f t="shared" si="9"/>
        <v>0</v>
      </c>
    </row>
    <row r="616" spans="1:19" ht="12.75">
      <c r="A616" s="2" t="s">
        <v>37</v>
      </c>
      <c r="B616" s="11" t="s">
        <v>155</v>
      </c>
      <c r="C616" s="4">
        <v>6</v>
      </c>
      <c r="D616" s="5">
        <v>90</v>
      </c>
      <c r="E616" s="2" t="s">
        <v>39</v>
      </c>
      <c r="F616" s="2" t="s">
        <v>15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12">
        <f t="shared" si="9"/>
        <v>0</v>
      </c>
    </row>
    <row r="617" spans="1:19" ht="12.75">
      <c r="A617" s="2" t="s">
        <v>37</v>
      </c>
      <c r="B617" s="11" t="s">
        <v>155</v>
      </c>
      <c r="C617" s="4">
        <v>1</v>
      </c>
      <c r="D617" s="5">
        <v>100</v>
      </c>
      <c r="E617" s="2" t="s">
        <v>39</v>
      </c>
      <c r="F617" s="2" t="s">
        <v>15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12">
        <f aca="true" t="shared" si="10" ref="S617:S680">SUM(G617:R617)</f>
        <v>0</v>
      </c>
    </row>
    <row r="618" spans="1:19" ht="12.75">
      <c r="A618" s="2" t="s">
        <v>37</v>
      </c>
      <c r="B618" s="11" t="s">
        <v>155</v>
      </c>
      <c r="C618" s="4">
        <v>1</v>
      </c>
      <c r="D618" s="5">
        <v>500</v>
      </c>
      <c r="E618" s="2" t="s">
        <v>39</v>
      </c>
      <c r="F618" s="2" t="s">
        <v>15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12">
        <f t="shared" si="10"/>
        <v>0</v>
      </c>
    </row>
    <row r="619" spans="1:19" ht="12.75">
      <c r="A619" s="2" t="s">
        <v>37</v>
      </c>
      <c r="B619" s="11" t="s">
        <v>155</v>
      </c>
      <c r="C619" s="4">
        <v>1</v>
      </c>
      <c r="D619" s="5">
        <v>750</v>
      </c>
      <c r="E619" s="2" t="s">
        <v>39</v>
      </c>
      <c r="F619" s="2" t="s">
        <v>15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12">
        <f t="shared" si="10"/>
        <v>0</v>
      </c>
    </row>
    <row r="620" spans="1:19" ht="12.75">
      <c r="A620" s="2" t="s">
        <v>37</v>
      </c>
      <c r="B620" s="2" t="s">
        <v>155</v>
      </c>
      <c r="C620" s="4">
        <v>1</v>
      </c>
      <c r="D620" s="5">
        <v>10000</v>
      </c>
      <c r="E620" s="2" t="s">
        <v>39</v>
      </c>
      <c r="F620" s="2" t="s">
        <v>15</v>
      </c>
      <c r="G620" s="3">
        <v>29299</v>
      </c>
      <c r="H620" s="3">
        <v>30690</v>
      </c>
      <c r="I620" s="3">
        <v>27847</v>
      </c>
      <c r="J620" s="3">
        <v>28410</v>
      </c>
      <c r="K620" s="3">
        <v>36900</v>
      </c>
      <c r="L620" s="3">
        <v>36835</v>
      </c>
      <c r="M620" s="3">
        <v>36690</v>
      </c>
      <c r="N620" s="3">
        <v>38182</v>
      </c>
      <c r="O620" s="3">
        <v>37540</v>
      </c>
      <c r="P620" s="3">
        <v>43085</v>
      </c>
      <c r="Q620" s="3">
        <v>41603</v>
      </c>
      <c r="R620" s="3">
        <v>42824</v>
      </c>
      <c r="S620" s="12">
        <f t="shared" si="10"/>
        <v>429905</v>
      </c>
    </row>
    <row r="621" spans="1:19" ht="12.75">
      <c r="A621" s="2" t="s">
        <v>37</v>
      </c>
      <c r="B621" s="11" t="s">
        <v>155</v>
      </c>
      <c r="C621" s="4">
        <v>1</v>
      </c>
      <c r="D621" s="5">
        <v>30</v>
      </c>
      <c r="E621" s="2" t="s">
        <v>42</v>
      </c>
      <c r="F621" s="2" t="s">
        <v>15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12">
        <f t="shared" si="10"/>
        <v>0</v>
      </c>
    </row>
    <row r="622" spans="1:19" ht="12.75">
      <c r="A622" s="2" t="s">
        <v>37</v>
      </c>
      <c r="B622" s="11" t="s">
        <v>155</v>
      </c>
      <c r="C622" s="4">
        <v>1</v>
      </c>
      <c r="D622" s="5">
        <v>50</v>
      </c>
      <c r="E622" s="2" t="s">
        <v>42</v>
      </c>
      <c r="F622" s="2" t="s">
        <v>15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12">
        <f t="shared" si="10"/>
        <v>0</v>
      </c>
    </row>
    <row r="623" spans="1:19" ht="12.75">
      <c r="A623" s="2" t="s">
        <v>37</v>
      </c>
      <c r="B623" s="11" t="s">
        <v>155</v>
      </c>
      <c r="C623" s="4">
        <v>12</v>
      </c>
      <c r="D623" s="5">
        <v>60</v>
      </c>
      <c r="E623" s="2" t="s">
        <v>42</v>
      </c>
      <c r="F623" s="2" t="s">
        <v>15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12">
        <f t="shared" si="10"/>
        <v>0</v>
      </c>
    </row>
    <row r="624" spans="1:19" ht="12.75">
      <c r="A624" s="2" t="s">
        <v>37</v>
      </c>
      <c r="B624" s="11" t="s">
        <v>155</v>
      </c>
      <c r="C624" s="4">
        <v>1</v>
      </c>
      <c r="D624" s="5">
        <v>90</v>
      </c>
      <c r="E624" s="2" t="s">
        <v>42</v>
      </c>
      <c r="F624" s="2" t="s">
        <v>15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12">
        <f t="shared" si="10"/>
        <v>0</v>
      </c>
    </row>
    <row r="625" spans="1:19" ht="12.75">
      <c r="A625" s="2" t="s">
        <v>37</v>
      </c>
      <c r="B625" s="2" t="s">
        <v>155</v>
      </c>
      <c r="C625" s="4">
        <v>1</v>
      </c>
      <c r="D625" s="5">
        <v>100</v>
      </c>
      <c r="E625" s="2" t="s">
        <v>42</v>
      </c>
      <c r="F625" s="2" t="s">
        <v>15</v>
      </c>
      <c r="G625" s="3">
        <v>0</v>
      </c>
      <c r="H625" s="3">
        <v>0</v>
      </c>
      <c r="I625" s="3">
        <v>0</v>
      </c>
      <c r="J625" s="3">
        <v>23840</v>
      </c>
      <c r="K625" s="3">
        <v>450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12">
        <f t="shared" si="10"/>
        <v>24290</v>
      </c>
    </row>
    <row r="626" spans="1:19" ht="12.75">
      <c r="A626" s="2" t="s">
        <v>37</v>
      </c>
      <c r="B626" s="11" t="s">
        <v>155</v>
      </c>
      <c r="C626" s="4">
        <v>1</v>
      </c>
      <c r="D626" s="5">
        <v>180</v>
      </c>
      <c r="E626" s="2" t="s">
        <v>42</v>
      </c>
      <c r="F626" s="2" t="s">
        <v>15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12">
        <f t="shared" si="10"/>
        <v>0</v>
      </c>
    </row>
    <row r="627" spans="1:19" ht="12.75">
      <c r="A627" s="2" t="s">
        <v>37</v>
      </c>
      <c r="B627" s="11" t="s">
        <v>155</v>
      </c>
      <c r="C627" s="4">
        <v>1</v>
      </c>
      <c r="D627" s="5">
        <v>270</v>
      </c>
      <c r="E627" s="2" t="s">
        <v>42</v>
      </c>
      <c r="F627" s="2" t="s">
        <v>15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12">
        <f t="shared" si="10"/>
        <v>0</v>
      </c>
    </row>
    <row r="628" spans="1:19" ht="12.75">
      <c r="A628" s="2" t="s">
        <v>37</v>
      </c>
      <c r="B628" s="2" t="s">
        <v>155</v>
      </c>
      <c r="C628" s="4">
        <v>1</v>
      </c>
      <c r="D628" s="5">
        <v>500</v>
      </c>
      <c r="E628" s="2" t="s">
        <v>42</v>
      </c>
      <c r="F628" s="2" t="s">
        <v>15</v>
      </c>
      <c r="G628" s="3">
        <v>89907</v>
      </c>
      <c r="H628" s="3">
        <v>91160</v>
      </c>
      <c r="I628" s="3">
        <v>91998</v>
      </c>
      <c r="J628" s="3">
        <v>67075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12">
        <f t="shared" si="10"/>
        <v>340140</v>
      </c>
    </row>
    <row r="629" spans="1:19" ht="12.75">
      <c r="A629" s="2" t="s">
        <v>37</v>
      </c>
      <c r="B629" s="11" t="s">
        <v>155</v>
      </c>
      <c r="C629" s="4">
        <v>1</v>
      </c>
      <c r="D629" s="5">
        <v>750</v>
      </c>
      <c r="E629" s="2" t="s">
        <v>42</v>
      </c>
      <c r="F629" s="2" t="s">
        <v>15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12">
        <f t="shared" si="10"/>
        <v>0</v>
      </c>
    </row>
    <row r="630" spans="1:19" ht="12.75">
      <c r="A630" s="2" t="s">
        <v>37</v>
      </c>
      <c r="B630" s="2" t="s">
        <v>155</v>
      </c>
      <c r="C630" s="4">
        <v>1</v>
      </c>
      <c r="D630" s="5">
        <v>10000</v>
      </c>
      <c r="E630" s="2" t="s">
        <v>42</v>
      </c>
      <c r="F630" s="2" t="s">
        <v>15</v>
      </c>
      <c r="G630" s="3">
        <v>0</v>
      </c>
      <c r="H630" s="3">
        <v>0</v>
      </c>
      <c r="I630" s="3">
        <v>0</v>
      </c>
      <c r="J630" s="3">
        <v>2490</v>
      </c>
      <c r="K630" s="3">
        <v>107170</v>
      </c>
      <c r="L630" s="3">
        <v>107998</v>
      </c>
      <c r="M630" s="3">
        <v>124474</v>
      </c>
      <c r="N630" s="3">
        <v>127785</v>
      </c>
      <c r="O630" s="3">
        <v>117586</v>
      </c>
      <c r="P630" s="3">
        <v>128463</v>
      </c>
      <c r="Q630" s="3">
        <v>123315</v>
      </c>
      <c r="R630" s="3">
        <v>141913</v>
      </c>
      <c r="S630" s="12">
        <f t="shared" si="10"/>
        <v>981194</v>
      </c>
    </row>
    <row r="631" spans="1:19" ht="12.75">
      <c r="A631" s="2" t="s">
        <v>37</v>
      </c>
      <c r="B631" s="11" t="s">
        <v>155</v>
      </c>
      <c r="C631" s="4">
        <v>1</v>
      </c>
      <c r="D631" s="5">
        <v>15000</v>
      </c>
      <c r="E631" s="2" t="s">
        <v>42</v>
      </c>
      <c r="F631" s="2" t="s">
        <v>15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12">
        <f t="shared" si="10"/>
        <v>0</v>
      </c>
    </row>
    <row r="632" spans="1:19" ht="12.75">
      <c r="A632" s="2" t="s">
        <v>37</v>
      </c>
      <c r="B632" s="11" t="s">
        <v>155</v>
      </c>
      <c r="C632" s="4">
        <v>1</v>
      </c>
      <c r="D632" s="5">
        <v>20</v>
      </c>
      <c r="E632" s="2" t="s">
        <v>44</v>
      </c>
      <c r="F632" s="2" t="s">
        <v>15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12">
        <f t="shared" si="10"/>
        <v>0</v>
      </c>
    </row>
    <row r="633" spans="1:19" ht="12.75">
      <c r="A633" s="2" t="s">
        <v>37</v>
      </c>
      <c r="B633" s="11" t="s">
        <v>155</v>
      </c>
      <c r="C633" s="4">
        <v>1</v>
      </c>
      <c r="D633" s="5">
        <v>24</v>
      </c>
      <c r="E633" s="2" t="s">
        <v>44</v>
      </c>
      <c r="F633" s="2" t="s">
        <v>15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12">
        <f t="shared" si="10"/>
        <v>0</v>
      </c>
    </row>
    <row r="634" spans="1:19" ht="12.75">
      <c r="A634" s="2" t="s">
        <v>37</v>
      </c>
      <c r="B634" s="11" t="s">
        <v>155</v>
      </c>
      <c r="C634" s="4">
        <v>1</v>
      </c>
      <c r="D634" s="5">
        <v>30</v>
      </c>
      <c r="E634" s="2" t="s">
        <v>44</v>
      </c>
      <c r="F634" s="2" t="s">
        <v>15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12">
        <f t="shared" si="10"/>
        <v>0</v>
      </c>
    </row>
    <row r="635" spans="1:19" ht="12.75">
      <c r="A635" s="2" t="s">
        <v>37</v>
      </c>
      <c r="B635" s="11" t="s">
        <v>155</v>
      </c>
      <c r="C635" s="4">
        <v>12</v>
      </c>
      <c r="D635" s="5">
        <v>30</v>
      </c>
      <c r="E635" s="2" t="s">
        <v>44</v>
      </c>
      <c r="F635" s="2" t="s">
        <v>15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12">
        <f t="shared" si="10"/>
        <v>0</v>
      </c>
    </row>
    <row r="636" spans="1:19" ht="12.75">
      <c r="A636" s="2" t="s">
        <v>37</v>
      </c>
      <c r="B636" s="11" t="s">
        <v>155</v>
      </c>
      <c r="C636" s="4">
        <v>1</v>
      </c>
      <c r="D636" s="5">
        <v>50</v>
      </c>
      <c r="E636" s="2" t="s">
        <v>44</v>
      </c>
      <c r="F636" s="2" t="s">
        <v>15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12">
        <f t="shared" si="10"/>
        <v>0</v>
      </c>
    </row>
    <row r="637" spans="1:19" ht="12.75">
      <c r="A637" s="2" t="s">
        <v>37</v>
      </c>
      <c r="B637" s="11" t="s">
        <v>155</v>
      </c>
      <c r="C637" s="4">
        <v>1</v>
      </c>
      <c r="D637" s="5">
        <v>60</v>
      </c>
      <c r="E637" s="2" t="s">
        <v>44</v>
      </c>
      <c r="F637" s="2" t="s">
        <v>15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12">
        <f t="shared" si="10"/>
        <v>0</v>
      </c>
    </row>
    <row r="638" spans="1:19" ht="12.75">
      <c r="A638" s="2" t="s">
        <v>37</v>
      </c>
      <c r="B638" s="11" t="s">
        <v>155</v>
      </c>
      <c r="C638" s="4">
        <v>1</v>
      </c>
      <c r="D638" s="5">
        <v>90</v>
      </c>
      <c r="E638" s="2" t="s">
        <v>44</v>
      </c>
      <c r="F638" s="2" t="s">
        <v>15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12">
        <f t="shared" si="10"/>
        <v>0</v>
      </c>
    </row>
    <row r="639" spans="1:19" ht="12.75">
      <c r="A639" s="2" t="s">
        <v>37</v>
      </c>
      <c r="B639" s="2" t="s">
        <v>155</v>
      </c>
      <c r="C639" s="4">
        <v>1</v>
      </c>
      <c r="D639" s="5">
        <v>100</v>
      </c>
      <c r="E639" s="2" t="s">
        <v>44</v>
      </c>
      <c r="F639" s="2" t="s">
        <v>15</v>
      </c>
      <c r="G639" s="3">
        <v>0</v>
      </c>
      <c r="H639" s="3">
        <v>0</v>
      </c>
      <c r="I639" s="3">
        <v>0</v>
      </c>
      <c r="J639" s="3">
        <v>0</v>
      </c>
      <c r="K639" s="3">
        <v>180</v>
      </c>
      <c r="L639" s="3">
        <v>0</v>
      </c>
      <c r="M639" s="3">
        <v>180</v>
      </c>
      <c r="N639" s="3">
        <v>0</v>
      </c>
      <c r="O639" s="3">
        <v>0</v>
      </c>
      <c r="P639" s="3">
        <v>0</v>
      </c>
      <c r="Q639" s="3">
        <v>270</v>
      </c>
      <c r="R639" s="3">
        <v>0</v>
      </c>
      <c r="S639" s="12">
        <f t="shared" si="10"/>
        <v>630</v>
      </c>
    </row>
    <row r="640" spans="1:19" ht="12.75">
      <c r="A640" s="2" t="s">
        <v>37</v>
      </c>
      <c r="B640" s="11" t="s">
        <v>155</v>
      </c>
      <c r="C640" s="4">
        <v>1</v>
      </c>
      <c r="D640" s="5">
        <v>180</v>
      </c>
      <c r="E640" s="2" t="s">
        <v>44</v>
      </c>
      <c r="F640" s="2" t="s">
        <v>15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12">
        <f t="shared" si="10"/>
        <v>0</v>
      </c>
    </row>
    <row r="641" spans="1:19" ht="12.75">
      <c r="A641" s="2" t="s">
        <v>37</v>
      </c>
      <c r="B641" s="11" t="s">
        <v>155</v>
      </c>
      <c r="C641" s="4">
        <v>1</v>
      </c>
      <c r="D641" s="5">
        <v>270</v>
      </c>
      <c r="E641" s="2" t="s">
        <v>44</v>
      </c>
      <c r="F641" s="2" t="s">
        <v>15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12">
        <f t="shared" si="10"/>
        <v>0</v>
      </c>
    </row>
    <row r="642" spans="1:19" ht="12.75">
      <c r="A642" s="2" t="s">
        <v>37</v>
      </c>
      <c r="B642" s="11" t="s">
        <v>155</v>
      </c>
      <c r="C642" s="4">
        <v>1</v>
      </c>
      <c r="D642" s="5">
        <v>500</v>
      </c>
      <c r="E642" s="2" t="s">
        <v>44</v>
      </c>
      <c r="F642" s="2" t="s">
        <v>15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12">
        <f t="shared" si="10"/>
        <v>0</v>
      </c>
    </row>
    <row r="643" spans="1:19" ht="12.75">
      <c r="A643" s="2" t="s">
        <v>37</v>
      </c>
      <c r="B643" s="11" t="s">
        <v>155</v>
      </c>
      <c r="C643" s="4">
        <v>1</v>
      </c>
      <c r="D643" s="5">
        <v>750</v>
      </c>
      <c r="E643" s="2" t="s">
        <v>44</v>
      </c>
      <c r="F643" s="2" t="s">
        <v>15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12">
        <f t="shared" si="10"/>
        <v>0</v>
      </c>
    </row>
    <row r="644" spans="1:19" ht="12.75">
      <c r="A644" s="2" t="s">
        <v>37</v>
      </c>
      <c r="B644" s="11" t="s">
        <v>155</v>
      </c>
      <c r="C644" s="4">
        <v>1</v>
      </c>
      <c r="D644" s="5">
        <v>8000</v>
      </c>
      <c r="E644" s="2" t="s">
        <v>45</v>
      </c>
      <c r="F644" s="2" t="s">
        <v>15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12">
        <f t="shared" si="10"/>
        <v>0</v>
      </c>
    </row>
    <row r="645" spans="1:19" ht="12.75">
      <c r="A645" s="2" t="s">
        <v>37</v>
      </c>
      <c r="B645" s="2" t="s">
        <v>155</v>
      </c>
      <c r="C645" s="4">
        <v>1</v>
      </c>
      <c r="D645" s="5">
        <v>10000</v>
      </c>
      <c r="E645" s="2" t="s">
        <v>44</v>
      </c>
      <c r="F645" s="2" t="s">
        <v>15</v>
      </c>
      <c r="G645" s="3">
        <v>333727</v>
      </c>
      <c r="H645" s="3">
        <v>309832</v>
      </c>
      <c r="I645" s="3">
        <v>332524</v>
      </c>
      <c r="J645" s="3">
        <v>352808</v>
      </c>
      <c r="K645" s="3">
        <v>418146</v>
      </c>
      <c r="L645" s="3">
        <v>406601</v>
      </c>
      <c r="M645" s="3">
        <v>424960</v>
      </c>
      <c r="N645" s="3">
        <v>503518</v>
      </c>
      <c r="O645" s="3">
        <v>456824</v>
      </c>
      <c r="P645" s="3">
        <v>496293</v>
      </c>
      <c r="Q645" s="3">
        <v>492754</v>
      </c>
      <c r="R645" s="3">
        <v>501961</v>
      </c>
      <c r="S645" s="12">
        <f t="shared" si="10"/>
        <v>5029948</v>
      </c>
    </row>
    <row r="646" spans="1:19" ht="12.75">
      <c r="A646" s="2" t="s">
        <v>37</v>
      </c>
      <c r="B646" s="11" t="s">
        <v>155</v>
      </c>
      <c r="C646" s="4">
        <v>1</v>
      </c>
      <c r="D646" s="5">
        <v>12000</v>
      </c>
      <c r="E646" s="2" t="s">
        <v>44</v>
      </c>
      <c r="F646" s="2" t="s">
        <v>15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12">
        <f t="shared" si="10"/>
        <v>0</v>
      </c>
    </row>
    <row r="647" spans="1:19" ht="12.75">
      <c r="A647" s="2" t="s">
        <v>142</v>
      </c>
      <c r="B647" s="2" t="s">
        <v>155</v>
      </c>
      <c r="C647" s="4">
        <v>1</v>
      </c>
      <c r="D647" s="5">
        <v>90</v>
      </c>
      <c r="E647" s="2" t="s">
        <v>143</v>
      </c>
      <c r="F647" s="2" t="s">
        <v>15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1490</v>
      </c>
      <c r="O647" s="3">
        <v>1590</v>
      </c>
      <c r="P647" s="3">
        <v>3320</v>
      </c>
      <c r="Q647" s="3">
        <v>1350</v>
      </c>
      <c r="R647" s="3">
        <v>2910</v>
      </c>
      <c r="S647" s="12">
        <f t="shared" si="10"/>
        <v>10660</v>
      </c>
    </row>
    <row r="648" spans="1:19" ht="12.75">
      <c r="A648" s="2" t="s">
        <v>85</v>
      </c>
      <c r="B648" s="11" t="s">
        <v>155</v>
      </c>
      <c r="C648" s="4">
        <v>1</v>
      </c>
      <c r="D648" s="5">
        <v>15</v>
      </c>
      <c r="E648" s="2" t="s">
        <v>67</v>
      </c>
      <c r="F648" s="2" t="s">
        <v>15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12">
        <f t="shared" si="10"/>
        <v>0</v>
      </c>
    </row>
    <row r="649" spans="1:19" ht="12.75">
      <c r="A649" s="2" t="s">
        <v>85</v>
      </c>
      <c r="B649" s="2" t="s">
        <v>155</v>
      </c>
      <c r="C649" s="4">
        <v>1</v>
      </c>
      <c r="D649" s="5">
        <v>100</v>
      </c>
      <c r="E649" s="2" t="s">
        <v>67</v>
      </c>
      <c r="F649" s="2" t="s">
        <v>15</v>
      </c>
      <c r="G649" s="3">
        <v>65</v>
      </c>
      <c r="H649" s="3">
        <v>235</v>
      </c>
      <c r="I649" s="3">
        <v>282</v>
      </c>
      <c r="J649" s="3">
        <v>190</v>
      </c>
      <c r="K649" s="3">
        <v>209</v>
      </c>
      <c r="L649" s="3">
        <v>323</v>
      </c>
      <c r="M649" s="3">
        <v>328</v>
      </c>
      <c r="N649" s="3">
        <v>475</v>
      </c>
      <c r="O649" s="3">
        <v>243</v>
      </c>
      <c r="P649" s="3">
        <v>454</v>
      </c>
      <c r="Q649" s="3">
        <v>415</v>
      </c>
      <c r="R649" s="3">
        <v>275</v>
      </c>
      <c r="S649" s="12">
        <f t="shared" si="10"/>
        <v>3494</v>
      </c>
    </row>
    <row r="650" spans="1:19" ht="12.75">
      <c r="A650" s="2" t="s">
        <v>147</v>
      </c>
      <c r="B650" s="2" t="s">
        <v>155</v>
      </c>
      <c r="C650" s="4">
        <v>1</v>
      </c>
      <c r="D650" s="5">
        <v>100</v>
      </c>
      <c r="E650" s="2" t="s">
        <v>42</v>
      </c>
      <c r="F650" s="2" t="s">
        <v>15</v>
      </c>
      <c r="G650" s="3">
        <v>360</v>
      </c>
      <c r="H650" s="3">
        <v>0</v>
      </c>
      <c r="I650" s="3">
        <v>360</v>
      </c>
      <c r="J650" s="3">
        <v>360</v>
      </c>
      <c r="K650" s="3">
        <v>360</v>
      </c>
      <c r="L650" s="3">
        <v>360</v>
      </c>
      <c r="M650" s="3">
        <v>720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12">
        <f t="shared" si="10"/>
        <v>2520</v>
      </c>
    </row>
    <row r="651" spans="1:19" ht="12.75">
      <c r="A651" s="2" t="s">
        <v>114</v>
      </c>
      <c r="B651" s="11" t="s">
        <v>155</v>
      </c>
      <c r="C651" s="4">
        <v>1</v>
      </c>
      <c r="D651" s="5">
        <v>30</v>
      </c>
      <c r="E651" s="2" t="s">
        <v>117</v>
      </c>
      <c r="F651" s="2" t="s">
        <v>15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12">
        <f t="shared" si="10"/>
        <v>0</v>
      </c>
    </row>
    <row r="652" spans="1:19" ht="12.75">
      <c r="A652" s="2" t="s">
        <v>114</v>
      </c>
      <c r="B652" s="11" t="s">
        <v>155</v>
      </c>
      <c r="C652" s="4">
        <v>12</v>
      </c>
      <c r="D652" s="5">
        <v>30</v>
      </c>
      <c r="E652" s="2" t="s">
        <v>117</v>
      </c>
      <c r="F652" s="2" t="s">
        <v>15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12">
        <f t="shared" si="10"/>
        <v>0</v>
      </c>
    </row>
    <row r="653" spans="1:19" ht="12.75">
      <c r="A653" s="2" t="s">
        <v>114</v>
      </c>
      <c r="B653" s="2" t="s">
        <v>155</v>
      </c>
      <c r="C653" s="4">
        <v>1</v>
      </c>
      <c r="D653" s="5">
        <v>100</v>
      </c>
      <c r="E653" s="2" t="s">
        <v>117</v>
      </c>
      <c r="F653" s="2" t="s">
        <v>15</v>
      </c>
      <c r="G653" s="3">
        <v>32619</v>
      </c>
      <c r="H653" s="3">
        <v>24744</v>
      </c>
      <c r="I653" s="3">
        <v>21315</v>
      </c>
      <c r="J653" s="3">
        <v>10035</v>
      </c>
      <c r="K653" s="3">
        <v>4500</v>
      </c>
      <c r="L653" s="3">
        <v>1800</v>
      </c>
      <c r="M653" s="3">
        <v>360</v>
      </c>
      <c r="N653" s="3">
        <v>180</v>
      </c>
      <c r="O653" s="3">
        <v>90</v>
      </c>
      <c r="P653" s="3">
        <v>90</v>
      </c>
      <c r="Q653" s="3">
        <v>270</v>
      </c>
      <c r="R653" s="3">
        <v>180</v>
      </c>
      <c r="S653" s="12">
        <f t="shared" si="10"/>
        <v>96183</v>
      </c>
    </row>
    <row r="654" spans="1:19" ht="12.75">
      <c r="A654" s="2" t="s">
        <v>114</v>
      </c>
      <c r="B654" s="2" t="s">
        <v>155</v>
      </c>
      <c r="C654" s="4">
        <v>1</v>
      </c>
      <c r="D654" s="5">
        <v>500</v>
      </c>
      <c r="E654" s="2" t="s">
        <v>117</v>
      </c>
      <c r="F654" s="2" t="s">
        <v>15</v>
      </c>
      <c r="G654" s="3">
        <v>237225</v>
      </c>
      <c r="H654" s="3">
        <v>231963</v>
      </c>
      <c r="I654" s="3">
        <v>261130</v>
      </c>
      <c r="J654" s="3">
        <v>272275</v>
      </c>
      <c r="K654" s="3">
        <v>306678</v>
      </c>
      <c r="L654" s="3">
        <v>309238</v>
      </c>
      <c r="M654" s="3">
        <v>340260</v>
      </c>
      <c r="N654" s="3">
        <v>388007</v>
      </c>
      <c r="O654" s="3">
        <v>370823</v>
      </c>
      <c r="P654" s="3">
        <v>389956</v>
      </c>
      <c r="Q654" s="3">
        <v>401656</v>
      </c>
      <c r="R654" s="3">
        <v>404466</v>
      </c>
      <c r="S654" s="12">
        <f t="shared" si="10"/>
        <v>3913677</v>
      </c>
    </row>
    <row r="655" spans="1:19" ht="12.75">
      <c r="A655" s="2" t="s">
        <v>114</v>
      </c>
      <c r="B655" s="11" t="s">
        <v>155</v>
      </c>
      <c r="C655" s="4">
        <v>1</v>
      </c>
      <c r="D655" s="5">
        <v>1000</v>
      </c>
      <c r="E655" s="2" t="s">
        <v>117</v>
      </c>
      <c r="F655" s="2" t="s">
        <v>15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12">
        <f t="shared" si="10"/>
        <v>0</v>
      </c>
    </row>
    <row r="656" spans="1:19" ht="12.75">
      <c r="A656" s="2" t="s">
        <v>114</v>
      </c>
      <c r="B656" s="11" t="s">
        <v>155</v>
      </c>
      <c r="C656" s="4">
        <v>1</v>
      </c>
      <c r="D656" s="5">
        <v>30</v>
      </c>
      <c r="E656" s="2" t="s">
        <v>115</v>
      </c>
      <c r="F656" s="2" t="s">
        <v>15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12">
        <f t="shared" si="10"/>
        <v>0</v>
      </c>
    </row>
    <row r="657" spans="1:19" ht="12.75">
      <c r="A657" s="2" t="s">
        <v>114</v>
      </c>
      <c r="B657" s="11" t="s">
        <v>155</v>
      </c>
      <c r="C657" s="4">
        <v>12</v>
      </c>
      <c r="D657" s="5">
        <v>30</v>
      </c>
      <c r="E657" s="2" t="s">
        <v>115</v>
      </c>
      <c r="F657" s="2" t="s">
        <v>15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12">
        <f t="shared" si="10"/>
        <v>0</v>
      </c>
    </row>
    <row r="658" spans="1:19" ht="12.75">
      <c r="A658" s="2" t="s">
        <v>114</v>
      </c>
      <c r="B658" s="2" t="s">
        <v>155</v>
      </c>
      <c r="C658" s="4">
        <v>1</v>
      </c>
      <c r="D658" s="5">
        <v>100</v>
      </c>
      <c r="E658" s="2" t="s">
        <v>115</v>
      </c>
      <c r="F658" s="2" t="s">
        <v>15</v>
      </c>
      <c r="G658" s="3">
        <v>360</v>
      </c>
      <c r="H658" s="3">
        <v>180</v>
      </c>
      <c r="I658" s="3">
        <v>630</v>
      </c>
      <c r="J658" s="3">
        <v>270</v>
      </c>
      <c r="K658" s="3">
        <v>180</v>
      </c>
      <c r="L658" s="3">
        <v>180</v>
      </c>
      <c r="M658" s="3">
        <v>180</v>
      </c>
      <c r="N658" s="3">
        <v>180</v>
      </c>
      <c r="O658" s="3">
        <v>180</v>
      </c>
      <c r="P658" s="3">
        <v>270</v>
      </c>
      <c r="Q658" s="3">
        <v>270</v>
      </c>
      <c r="R658" s="3">
        <v>180</v>
      </c>
      <c r="S658" s="12">
        <f t="shared" si="10"/>
        <v>3060</v>
      </c>
    </row>
    <row r="659" spans="1:19" ht="12.75">
      <c r="A659" s="2" t="s">
        <v>114</v>
      </c>
      <c r="B659" s="2" t="s">
        <v>155</v>
      </c>
      <c r="C659" s="4">
        <v>1</v>
      </c>
      <c r="D659" s="5">
        <v>500</v>
      </c>
      <c r="E659" s="2" t="s">
        <v>115</v>
      </c>
      <c r="F659" s="2" t="s">
        <v>15</v>
      </c>
      <c r="G659" s="3">
        <v>231006</v>
      </c>
      <c r="H659" s="3">
        <v>232187</v>
      </c>
      <c r="I659" s="3">
        <v>251074</v>
      </c>
      <c r="J659" s="3">
        <v>240672</v>
      </c>
      <c r="K659" s="3">
        <v>259217</v>
      </c>
      <c r="L659" s="3">
        <v>268360</v>
      </c>
      <c r="M659" s="3">
        <v>282005</v>
      </c>
      <c r="N659" s="3">
        <v>320718</v>
      </c>
      <c r="O659" s="3">
        <v>294911</v>
      </c>
      <c r="P659" s="3">
        <v>315055</v>
      </c>
      <c r="Q659" s="3">
        <v>320333</v>
      </c>
      <c r="R659" s="3">
        <v>334608</v>
      </c>
      <c r="S659" s="12">
        <f t="shared" si="10"/>
        <v>3350146</v>
      </c>
    </row>
    <row r="660" spans="1:19" ht="12.75">
      <c r="A660" s="2" t="s">
        <v>114</v>
      </c>
      <c r="B660" s="11" t="s">
        <v>155</v>
      </c>
      <c r="C660" s="4">
        <v>1</v>
      </c>
      <c r="D660" s="5">
        <v>1000</v>
      </c>
      <c r="E660" s="2" t="s">
        <v>115</v>
      </c>
      <c r="F660" s="2" t="s">
        <v>15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12">
        <f t="shared" si="10"/>
        <v>0</v>
      </c>
    </row>
    <row r="661" spans="1:19" ht="12.75">
      <c r="A661" s="2" t="s">
        <v>88</v>
      </c>
      <c r="B661" s="11" t="s">
        <v>155</v>
      </c>
      <c r="C661" s="4">
        <v>1</v>
      </c>
      <c r="D661" s="5">
        <v>1</v>
      </c>
      <c r="E661" s="2" t="s">
        <v>17</v>
      </c>
      <c r="F661" s="2" t="s">
        <v>15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12">
        <f t="shared" si="10"/>
        <v>0</v>
      </c>
    </row>
    <row r="662" spans="1:19" ht="12.75">
      <c r="A662" s="2" t="s">
        <v>88</v>
      </c>
      <c r="B662" s="2" t="s">
        <v>155</v>
      </c>
      <c r="C662" s="4">
        <v>1</v>
      </c>
      <c r="D662" s="5">
        <v>100</v>
      </c>
      <c r="E662" s="2" t="s">
        <v>17</v>
      </c>
      <c r="F662" s="2" t="s">
        <v>15</v>
      </c>
      <c r="G662" s="3">
        <v>78030</v>
      </c>
      <c r="H662" s="3">
        <v>78444</v>
      </c>
      <c r="I662" s="3">
        <v>90585</v>
      </c>
      <c r="J662" s="3">
        <v>79787</v>
      </c>
      <c r="K662" s="3">
        <v>98805</v>
      </c>
      <c r="L662" s="3">
        <v>93260</v>
      </c>
      <c r="M662" s="3">
        <v>95548</v>
      </c>
      <c r="N662" s="3">
        <v>115738</v>
      </c>
      <c r="O662" s="3">
        <v>91921</v>
      </c>
      <c r="P662" s="3">
        <v>107600</v>
      </c>
      <c r="Q662" s="3">
        <v>112860</v>
      </c>
      <c r="R662" s="3">
        <v>105945</v>
      </c>
      <c r="S662" s="12">
        <f t="shared" si="10"/>
        <v>1148523</v>
      </c>
    </row>
    <row r="663" spans="1:19" ht="12.75">
      <c r="A663" s="2" t="s">
        <v>88</v>
      </c>
      <c r="B663" s="11" t="s">
        <v>155</v>
      </c>
      <c r="C663" s="4">
        <v>1</v>
      </c>
      <c r="D663" s="5">
        <v>500</v>
      </c>
      <c r="E663" s="2" t="s">
        <v>17</v>
      </c>
      <c r="F663" s="2" t="s">
        <v>15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12">
        <f t="shared" si="10"/>
        <v>0</v>
      </c>
    </row>
    <row r="664" spans="1:19" ht="12.75">
      <c r="A664" s="2" t="s">
        <v>88</v>
      </c>
      <c r="B664" s="11" t="s">
        <v>155</v>
      </c>
      <c r="C664" s="4">
        <v>1</v>
      </c>
      <c r="D664" s="5">
        <v>1000</v>
      </c>
      <c r="E664" s="2" t="s">
        <v>17</v>
      </c>
      <c r="F664" s="2" t="s">
        <v>15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12">
        <f t="shared" si="10"/>
        <v>0</v>
      </c>
    </row>
    <row r="665" spans="1:19" ht="12.75">
      <c r="A665" s="2" t="s">
        <v>88</v>
      </c>
      <c r="B665" s="11" t="s">
        <v>155</v>
      </c>
      <c r="C665" s="4">
        <v>1</v>
      </c>
      <c r="D665" s="5">
        <v>14</v>
      </c>
      <c r="E665" s="2" t="s">
        <v>19</v>
      </c>
      <c r="F665" s="2" t="s">
        <v>15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12">
        <f t="shared" si="10"/>
        <v>0</v>
      </c>
    </row>
    <row r="666" spans="1:19" ht="12.75">
      <c r="A666" s="2" t="s">
        <v>88</v>
      </c>
      <c r="B666" s="2" t="s">
        <v>155</v>
      </c>
      <c r="C666" s="4">
        <v>1</v>
      </c>
      <c r="D666" s="5">
        <v>100</v>
      </c>
      <c r="E666" s="2" t="s">
        <v>19</v>
      </c>
      <c r="F666" s="2" t="s">
        <v>15</v>
      </c>
      <c r="G666" s="3">
        <v>0</v>
      </c>
      <c r="H666" s="3">
        <v>0</v>
      </c>
      <c r="I666" s="3">
        <v>0</v>
      </c>
      <c r="J666" s="3">
        <v>51795</v>
      </c>
      <c r="K666" s="3">
        <v>75180</v>
      </c>
      <c r="L666" s="3">
        <v>72980</v>
      </c>
      <c r="M666" s="3">
        <v>87342</v>
      </c>
      <c r="N666" s="3">
        <v>87515</v>
      </c>
      <c r="O666" s="3">
        <v>83970</v>
      </c>
      <c r="P666" s="3">
        <v>84450</v>
      </c>
      <c r="Q666" s="3">
        <v>88180</v>
      </c>
      <c r="R666" s="3">
        <v>85387</v>
      </c>
      <c r="S666" s="12">
        <f t="shared" si="10"/>
        <v>716799</v>
      </c>
    </row>
    <row r="667" spans="1:19" ht="12.75">
      <c r="A667" s="2" t="s">
        <v>88</v>
      </c>
      <c r="B667" s="11" t="s">
        <v>155</v>
      </c>
      <c r="C667" s="4">
        <v>1</v>
      </c>
      <c r="D667" s="5">
        <v>500</v>
      </c>
      <c r="E667" s="2" t="s">
        <v>19</v>
      </c>
      <c r="F667" s="2" t="s">
        <v>15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12">
        <f t="shared" si="10"/>
        <v>0</v>
      </c>
    </row>
    <row r="668" spans="1:19" ht="12.75">
      <c r="A668" s="2" t="s">
        <v>88</v>
      </c>
      <c r="B668" s="2" t="s">
        <v>155</v>
      </c>
      <c r="C668" s="4">
        <v>1</v>
      </c>
      <c r="D668" s="5">
        <v>1000</v>
      </c>
      <c r="E668" s="2" t="s">
        <v>19</v>
      </c>
      <c r="F668" s="2" t="s">
        <v>15</v>
      </c>
      <c r="G668" s="3">
        <v>66760</v>
      </c>
      <c r="H668" s="3">
        <v>67275</v>
      </c>
      <c r="I668" s="3">
        <v>65180</v>
      </c>
      <c r="J668" s="3">
        <v>18435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12">
        <f t="shared" si="10"/>
        <v>217650</v>
      </c>
    </row>
    <row r="669" spans="1:19" ht="12.75">
      <c r="A669" s="2" t="s">
        <v>53</v>
      </c>
      <c r="B669" s="11" t="s">
        <v>155</v>
      </c>
      <c r="C669" s="4">
        <v>1</v>
      </c>
      <c r="D669" s="5">
        <v>20</v>
      </c>
      <c r="E669" s="2" t="s">
        <v>7</v>
      </c>
      <c r="F669" s="2" t="s">
        <v>15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12">
        <f t="shared" si="10"/>
        <v>0</v>
      </c>
    </row>
    <row r="670" spans="1:19" ht="12.75">
      <c r="A670" s="2" t="s">
        <v>53</v>
      </c>
      <c r="B670" s="11" t="s">
        <v>155</v>
      </c>
      <c r="C670" s="4">
        <v>1</v>
      </c>
      <c r="D670" s="5">
        <v>100</v>
      </c>
      <c r="E670" s="2" t="s">
        <v>7</v>
      </c>
      <c r="F670" s="2" t="s">
        <v>15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12">
        <f t="shared" si="10"/>
        <v>0</v>
      </c>
    </row>
    <row r="671" spans="1:19" ht="12.75">
      <c r="A671" s="2" t="s">
        <v>53</v>
      </c>
      <c r="B671" s="2" t="s">
        <v>155</v>
      </c>
      <c r="C671" s="4">
        <v>1</v>
      </c>
      <c r="D671" s="5">
        <v>500</v>
      </c>
      <c r="E671" s="2" t="s">
        <v>7</v>
      </c>
      <c r="F671" s="2" t="s">
        <v>15</v>
      </c>
      <c r="G671" s="3">
        <v>11670</v>
      </c>
      <c r="H671" s="3">
        <v>7770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12">
        <f t="shared" si="10"/>
        <v>19440</v>
      </c>
    </row>
    <row r="672" spans="1:19" ht="12.75">
      <c r="A672" s="2" t="s">
        <v>53</v>
      </c>
      <c r="B672" s="2" t="s">
        <v>155</v>
      </c>
      <c r="C672" s="4">
        <v>1</v>
      </c>
      <c r="D672" s="5">
        <v>1000</v>
      </c>
      <c r="E672" s="2" t="s">
        <v>7</v>
      </c>
      <c r="F672" s="2" t="s">
        <v>15</v>
      </c>
      <c r="G672" s="3">
        <v>0</v>
      </c>
      <c r="H672" s="3">
        <v>2250</v>
      </c>
      <c r="I672" s="3">
        <v>9591</v>
      </c>
      <c r="J672" s="3">
        <v>14157</v>
      </c>
      <c r="K672" s="3">
        <v>11610</v>
      </c>
      <c r="L672" s="3">
        <v>11900</v>
      </c>
      <c r="M672" s="3">
        <v>15756</v>
      </c>
      <c r="N672" s="3">
        <v>14700</v>
      </c>
      <c r="O672" s="3">
        <v>12355</v>
      </c>
      <c r="P672" s="3">
        <v>16300</v>
      </c>
      <c r="Q672" s="3">
        <v>14252</v>
      </c>
      <c r="R672" s="3">
        <v>14430</v>
      </c>
      <c r="S672" s="12">
        <f t="shared" si="10"/>
        <v>137301</v>
      </c>
    </row>
    <row r="673" spans="1:19" ht="12.75">
      <c r="A673" s="2" t="s">
        <v>53</v>
      </c>
      <c r="B673" s="11" t="s">
        <v>155</v>
      </c>
      <c r="C673" s="4">
        <v>1</v>
      </c>
      <c r="D673" s="5">
        <v>50</v>
      </c>
      <c r="E673" s="2" t="s">
        <v>56</v>
      </c>
      <c r="F673" s="2" t="s">
        <v>15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12">
        <f t="shared" si="10"/>
        <v>0</v>
      </c>
    </row>
    <row r="674" spans="1:19" ht="12.75">
      <c r="A674" s="2" t="s">
        <v>53</v>
      </c>
      <c r="B674" s="11" t="s">
        <v>155</v>
      </c>
      <c r="C674" s="4">
        <v>1</v>
      </c>
      <c r="D674" s="5">
        <v>60</v>
      </c>
      <c r="E674" s="2" t="s">
        <v>57</v>
      </c>
      <c r="F674" s="2" t="s">
        <v>15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12">
        <f t="shared" si="10"/>
        <v>0</v>
      </c>
    </row>
    <row r="675" spans="1:19" ht="12.75">
      <c r="A675" s="2" t="s">
        <v>53</v>
      </c>
      <c r="B675" s="11" t="s">
        <v>155</v>
      </c>
      <c r="C675" s="4">
        <v>1</v>
      </c>
      <c r="D675" s="5">
        <v>100</v>
      </c>
      <c r="E675" s="2" t="s">
        <v>57</v>
      </c>
      <c r="F675" s="2" t="s">
        <v>15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12">
        <f t="shared" si="10"/>
        <v>0</v>
      </c>
    </row>
    <row r="676" spans="1:19" ht="12.75">
      <c r="A676" s="2" t="s">
        <v>53</v>
      </c>
      <c r="B676" s="2" t="s">
        <v>155</v>
      </c>
      <c r="C676" s="4">
        <v>1</v>
      </c>
      <c r="D676" s="5">
        <v>500</v>
      </c>
      <c r="E676" s="2" t="s">
        <v>57</v>
      </c>
      <c r="F676" s="2" t="s">
        <v>15</v>
      </c>
      <c r="G676" s="3">
        <v>25995</v>
      </c>
      <c r="H676" s="3">
        <v>21992</v>
      </c>
      <c r="I676" s="3">
        <v>270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12">
        <f t="shared" si="10"/>
        <v>48257</v>
      </c>
    </row>
    <row r="677" spans="1:19" ht="12.75">
      <c r="A677" s="2" t="s">
        <v>53</v>
      </c>
      <c r="B677" s="2" t="s">
        <v>155</v>
      </c>
      <c r="C677" s="4">
        <v>1</v>
      </c>
      <c r="D677" s="5">
        <v>1000</v>
      </c>
      <c r="E677" s="2" t="s">
        <v>57</v>
      </c>
      <c r="F677" s="2" t="s">
        <v>15</v>
      </c>
      <c r="G677" s="3">
        <v>0</v>
      </c>
      <c r="H677" s="3">
        <v>1080</v>
      </c>
      <c r="I677" s="3">
        <v>24115</v>
      </c>
      <c r="J677" s="3">
        <v>26455</v>
      </c>
      <c r="K677" s="3">
        <v>25960</v>
      </c>
      <c r="L677" s="3">
        <v>28975</v>
      </c>
      <c r="M677" s="3">
        <v>34410</v>
      </c>
      <c r="N677" s="3">
        <v>34750</v>
      </c>
      <c r="O677" s="3">
        <v>30774</v>
      </c>
      <c r="P677" s="3">
        <v>40061</v>
      </c>
      <c r="Q677" s="3">
        <v>36090</v>
      </c>
      <c r="R677" s="3">
        <v>35480</v>
      </c>
      <c r="S677" s="12">
        <f t="shared" si="10"/>
        <v>318150</v>
      </c>
    </row>
    <row r="678" spans="1:19" ht="12.75">
      <c r="A678" s="2" t="s">
        <v>53</v>
      </c>
      <c r="B678" s="11" t="s">
        <v>155</v>
      </c>
      <c r="C678" s="4">
        <v>1</v>
      </c>
      <c r="D678" s="5">
        <v>10</v>
      </c>
      <c r="E678" s="2" t="s">
        <v>17</v>
      </c>
      <c r="F678" s="2" t="s">
        <v>15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12">
        <f t="shared" si="10"/>
        <v>0</v>
      </c>
    </row>
    <row r="679" spans="1:19" ht="12.75">
      <c r="A679" s="2" t="s">
        <v>53</v>
      </c>
      <c r="B679" s="11" t="s">
        <v>155</v>
      </c>
      <c r="C679" s="4">
        <v>1</v>
      </c>
      <c r="D679" s="5">
        <v>20</v>
      </c>
      <c r="E679" s="2" t="s">
        <v>17</v>
      </c>
      <c r="F679" s="2" t="s">
        <v>15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12">
        <f t="shared" si="10"/>
        <v>0</v>
      </c>
    </row>
    <row r="680" spans="1:19" ht="12.75">
      <c r="A680" s="2" t="s">
        <v>53</v>
      </c>
      <c r="B680" s="11" t="s">
        <v>155</v>
      </c>
      <c r="C680" s="4">
        <v>1</v>
      </c>
      <c r="D680" s="5">
        <v>30</v>
      </c>
      <c r="E680" s="2" t="s">
        <v>17</v>
      </c>
      <c r="F680" s="2" t="s">
        <v>15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12">
        <f t="shared" si="10"/>
        <v>0</v>
      </c>
    </row>
    <row r="681" spans="1:19" ht="12.75">
      <c r="A681" s="2" t="s">
        <v>53</v>
      </c>
      <c r="B681" s="11" t="s">
        <v>155</v>
      </c>
      <c r="C681" s="4">
        <v>1</v>
      </c>
      <c r="D681" s="5">
        <v>50</v>
      </c>
      <c r="E681" s="2" t="s">
        <v>17</v>
      </c>
      <c r="F681" s="2" t="s">
        <v>15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12">
        <f aca="true" t="shared" si="11" ref="S681:S737">SUM(G681:R681)</f>
        <v>0</v>
      </c>
    </row>
    <row r="682" spans="1:19" ht="12.75">
      <c r="A682" s="2" t="s">
        <v>53</v>
      </c>
      <c r="B682" s="11" t="s">
        <v>155</v>
      </c>
      <c r="C682" s="4">
        <v>1</v>
      </c>
      <c r="D682" s="5">
        <v>60</v>
      </c>
      <c r="E682" s="2" t="s">
        <v>17</v>
      </c>
      <c r="F682" s="2" t="s">
        <v>15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12">
        <f t="shared" si="11"/>
        <v>0</v>
      </c>
    </row>
    <row r="683" spans="1:19" ht="12.75">
      <c r="A683" s="2" t="s">
        <v>53</v>
      </c>
      <c r="B683" s="2" t="s">
        <v>155</v>
      </c>
      <c r="C683" s="4">
        <v>1</v>
      </c>
      <c r="D683" s="5">
        <v>100</v>
      </c>
      <c r="E683" s="2" t="s">
        <v>17</v>
      </c>
      <c r="F683" s="2" t="s">
        <v>15</v>
      </c>
      <c r="G683" s="3">
        <v>0</v>
      </c>
      <c r="H683" s="3">
        <v>0</v>
      </c>
      <c r="I683" s="3">
        <v>180</v>
      </c>
      <c r="J683" s="3">
        <v>0</v>
      </c>
      <c r="K683" s="3">
        <v>0</v>
      </c>
      <c r="L683" s="3">
        <v>180</v>
      </c>
      <c r="M683" s="3">
        <v>0</v>
      </c>
      <c r="N683" s="3">
        <v>0</v>
      </c>
      <c r="O683" s="3">
        <v>0</v>
      </c>
      <c r="P683" s="3">
        <v>0</v>
      </c>
      <c r="Q683" s="3">
        <v>180</v>
      </c>
      <c r="R683" s="3">
        <v>450</v>
      </c>
      <c r="S683" s="12">
        <f t="shared" si="11"/>
        <v>990</v>
      </c>
    </row>
    <row r="684" spans="1:19" ht="12.75">
      <c r="A684" s="2" t="s">
        <v>53</v>
      </c>
      <c r="B684" s="11" t="s">
        <v>155</v>
      </c>
      <c r="C684" s="4">
        <v>1</v>
      </c>
      <c r="D684" s="5">
        <v>180</v>
      </c>
      <c r="E684" s="2" t="s">
        <v>17</v>
      </c>
      <c r="F684" s="2" t="s">
        <v>15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12">
        <f t="shared" si="11"/>
        <v>0</v>
      </c>
    </row>
    <row r="685" spans="1:19" ht="12.75">
      <c r="A685" s="2" t="s">
        <v>53</v>
      </c>
      <c r="B685" s="2" t="s">
        <v>155</v>
      </c>
      <c r="C685" s="4">
        <v>1</v>
      </c>
      <c r="D685" s="5">
        <v>500</v>
      </c>
      <c r="E685" s="2" t="s">
        <v>17</v>
      </c>
      <c r="F685" s="2" t="s">
        <v>15</v>
      </c>
      <c r="G685" s="3">
        <v>117477</v>
      </c>
      <c r="H685" s="3">
        <v>180</v>
      </c>
      <c r="I685" s="3">
        <v>0</v>
      </c>
      <c r="J685" s="3">
        <v>270</v>
      </c>
      <c r="K685" s="3">
        <v>0</v>
      </c>
      <c r="L685" s="3">
        <v>0</v>
      </c>
      <c r="M685" s="3">
        <v>0</v>
      </c>
      <c r="N685" s="3">
        <v>0</v>
      </c>
      <c r="O685" s="3">
        <v>180</v>
      </c>
      <c r="P685" s="3">
        <v>270</v>
      </c>
      <c r="Q685" s="3">
        <v>0</v>
      </c>
      <c r="R685" s="3">
        <v>0</v>
      </c>
      <c r="S685" s="12">
        <f t="shared" si="11"/>
        <v>118377</v>
      </c>
    </row>
    <row r="686" spans="1:19" ht="12.75">
      <c r="A686" s="2" t="s">
        <v>53</v>
      </c>
      <c r="B686" s="2" t="s">
        <v>155</v>
      </c>
      <c r="C686" s="4">
        <v>1</v>
      </c>
      <c r="D686" s="5">
        <v>1000</v>
      </c>
      <c r="E686" s="2" t="s">
        <v>17</v>
      </c>
      <c r="F686" s="2" t="s">
        <v>15</v>
      </c>
      <c r="G686" s="3">
        <v>100733</v>
      </c>
      <c r="H686" s="3">
        <v>236973</v>
      </c>
      <c r="I686" s="3">
        <v>244000</v>
      </c>
      <c r="J686" s="3">
        <v>239372</v>
      </c>
      <c r="K686" s="3">
        <v>286717</v>
      </c>
      <c r="L686" s="3">
        <v>272822</v>
      </c>
      <c r="M686" s="3">
        <v>302644</v>
      </c>
      <c r="N686" s="3">
        <v>332126</v>
      </c>
      <c r="O686" s="3">
        <v>296734</v>
      </c>
      <c r="P686" s="3">
        <v>340882</v>
      </c>
      <c r="Q686" s="3">
        <v>338820</v>
      </c>
      <c r="R686" s="3">
        <v>353178</v>
      </c>
      <c r="S686" s="12">
        <f t="shared" si="11"/>
        <v>3345001</v>
      </c>
    </row>
    <row r="687" spans="1:19" ht="12.75">
      <c r="A687" s="2" t="s">
        <v>48</v>
      </c>
      <c r="B687" s="11" t="s">
        <v>155</v>
      </c>
      <c r="C687" s="4">
        <v>1</v>
      </c>
      <c r="D687" s="5">
        <v>24</v>
      </c>
      <c r="E687" s="2" t="s">
        <v>104</v>
      </c>
      <c r="F687" s="2" t="s">
        <v>15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12">
        <f t="shared" si="11"/>
        <v>0</v>
      </c>
    </row>
    <row r="688" spans="1:19" ht="12.75">
      <c r="A688" s="2" t="s">
        <v>48</v>
      </c>
      <c r="B688" s="2" t="s">
        <v>155</v>
      </c>
      <c r="C688" s="4">
        <v>1</v>
      </c>
      <c r="D688" s="5">
        <v>100</v>
      </c>
      <c r="E688" s="2" t="s">
        <v>49</v>
      </c>
      <c r="F688" s="2" t="s">
        <v>15</v>
      </c>
      <c r="G688" s="3">
        <v>270</v>
      </c>
      <c r="H688" s="3">
        <v>840</v>
      </c>
      <c r="I688" s="3">
        <v>1230</v>
      </c>
      <c r="J688" s="3">
        <v>990</v>
      </c>
      <c r="K688" s="3">
        <v>1440</v>
      </c>
      <c r="L688" s="3">
        <v>1620</v>
      </c>
      <c r="M688" s="3">
        <v>990</v>
      </c>
      <c r="N688" s="3">
        <v>1830</v>
      </c>
      <c r="O688" s="3">
        <v>1260</v>
      </c>
      <c r="P688" s="3">
        <v>1410</v>
      </c>
      <c r="Q688" s="3">
        <v>1350</v>
      </c>
      <c r="R688" s="3">
        <v>990</v>
      </c>
      <c r="S688" s="12">
        <f t="shared" si="11"/>
        <v>14220</v>
      </c>
    </row>
    <row r="689" spans="1:19" ht="12.75">
      <c r="A689" s="2" t="s">
        <v>48</v>
      </c>
      <c r="B689" s="11" t="s">
        <v>155</v>
      </c>
      <c r="C689" s="4">
        <v>1</v>
      </c>
      <c r="D689" s="5">
        <v>500</v>
      </c>
      <c r="E689" s="2" t="s">
        <v>49</v>
      </c>
      <c r="F689" s="2" t="s">
        <v>15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12">
        <f t="shared" si="11"/>
        <v>0</v>
      </c>
    </row>
    <row r="690" spans="1:19" ht="12.75">
      <c r="A690" s="2" t="s">
        <v>48</v>
      </c>
      <c r="B690" s="11" t="s">
        <v>155</v>
      </c>
      <c r="C690" s="4">
        <v>1</v>
      </c>
      <c r="D690" s="5">
        <v>1000</v>
      </c>
      <c r="E690" s="2" t="s">
        <v>49</v>
      </c>
      <c r="F690" s="2" t="s">
        <v>15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12">
        <f t="shared" si="11"/>
        <v>0</v>
      </c>
    </row>
    <row r="691" spans="1:19" ht="12.75">
      <c r="A691" s="2" t="s">
        <v>48</v>
      </c>
      <c r="B691" s="11" t="s">
        <v>155</v>
      </c>
      <c r="C691" s="4">
        <v>1</v>
      </c>
      <c r="D691" s="5">
        <v>100</v>
      </c>
      <c r="E691" s="2" t="s">
        <v>51</v>
      </c>
      <c r="F691" s="2" t="s">
        <v>15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12">
        <f t="shared" si="11"/>
        <v>0</v>
      </c>
    </row>
    <row r="692" spans="1:19" ht="12.75">
      <c r="A692" s="2" t="s">
        <v>48</v>
      </c>
      <c r="B692" s="2" t="s">
        <v>155</v>
      </c>
      <c r="C692" s="4">
        <v>1</v>
      </c>
      <c r="D692" s="5">
        <v>500</v>
      </c>
      <c r="E692" s="2" t="s">
        <v>51</v>
      </c>
      <c r="F692" s="2" t="s">
        <v>15</v>
      </c>
      <c r="G692" s="3">
        <v>13030</v>
      </c>
      <c r="H692" s="3">
        <v>11760</v>
      </c>
      <c r="I692" s="3">
        <v>11526</v>
      </c>
      <c r="J692" s="3">
        <v>13590</v>
      </c>
      <c r="K692" s="3">
        <v>15975</v>
      </c>
      <c r="L692" s="3">
        <v>16364</v>
      </c>
      <c r="M692" s="3">
        <v>15370</v>
      </c>
      <c r="N692" s="3">
        <v>19037</v>
      </c>
      <c r="O692" s="3">
        <v>16860</v>
      </c>
      <c r="P692" s="3">
        <v>18000</v>
      </c>
      <c r="Q692" s="3">
        <v>22332</v>
      </c>
      <c r="R692" s="3">
        <v>17888</v>
      </c>
      <c r="S692" s="12">
        <f t="shared" si="11"/>
        <v>191732</v>
      </c>
    </row>
    <row r="693" spans="1:19" ht="12.75">
      <c r="A693" s="2" t="s">
        <v>48</v>
      </c>
      <c r="B693" s="2" t="s">
        <v>155</v>
      </c>
      <c r="C693" s="4">
        <v>1</v>
      </c>
      <c r="D693" s="5">
        <v>1000</v>
      </c>
      <c r="E693" s="2" t="s">
        <v>51</v>
      </c>
      <c r="F693" s="2" t="s">
        <v>15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60</v>
      </c>
      <c r="P693" s="3">
        <v>0</v>
      </c>
      <c r="Q693" s="3">
        <v>60</v>
      </c>
      <c r="R693" s="3">
        <v>0</v>
      </c>
      <c r="S693" s="12">
        <f t="shared" si="11"/>
        <v>120</v>
      </c>
    </row>
    <row r="694" spans="1:19" ht="12.75">
      <c r="A694" s="2" t="s">
        <v>91</v>
      </c>
      <c r="B694" s="2" t="s">
        <v>155</v>
      </c>
      <c r="C694" s="4">
        <v>1</v>
      </c>
      <c r="D694" s="5">
        <v>100</v>
      </c>
      <c r="E694" s="2" t="s">
        <v>42</v>
      </c>
      <c r="F694" s="2" t="s">
        <v>15</v>
      </c>
      <c r="G694" s="3">
        <v>31290</v>
      </c>
      <c r="H694" s="3">
        <v>1350</v>
      </c>
      <c r="I694" s="3">
        <v>0</v>
      </c>
      <c r="J694" s="3">
        <v>0</v>
      </c>
      <c r="K694" s="3">
        <v>21210</v>
      </c>
      <c r="L694" s="3">
        <v>17160</v>
      </c>
      <c r="M694" s="3">
        <v>23740</v>
      </c>
      <c r="N694" s="3">
        <v>25635</v>
      </c>
      <c r="O694" s="3">
        <v>23010</v>
      </c>
      <c r="P694" s="3">
        <v>29460</v>
      </c>
      <c r="Q694" s="3">
        <v>29640</v>
      </c>
      <c r="R694" s="3">
        <v>7050</v>
      </c>
      <c r="S694" s="12">
        <f t="shared" si="11"/>
        <v>209545</v>
      </c>
    </row>
    <row r="695" spans="1:19" ht="12.75">
      <c r="A695" s="2" t="s">
        <v>91</v>
      </c>
      <c r="B695" s="11" t="s">
        <v>155</v>
      </c>
      <c r="C695" s="4">
        <v>1</v>
      </c>
      <c r="D695" s="5">
        <v>500</v>
      </c>
      <c r="E695" s="2" t="s">
        <v>42</v>
      </c>
      <c r="F695" s="2" t="s">
        <v>15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12">
        <f t="shared" si="11"/>
        <v>0</v>
      </c>
    </row>
    <row r="696" spans="1:19" ht="12.75">
      <c r="A696" s="2" t="s">
        <v>16</v>
      </c>
      <c r="B696" s="11" t="s">
        <v>155</v>
      </c>
      <c r="C696" s="4">
        <v>1</v>
      </c>
      <c r="D696" s="5">
        <v>30</v>
      </c>
      <c r="E696" s="2" t="s">
        <v>17</v>
      </c>
      <c r="F696" s="2" t="s">
        <v>15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12">
        <f t="shared" si="11"/>
        <v>0</v>
      </c>
    </row>
    <row r="697" spans="1:19" ht="12.75">
      <c r="A697" s="2" t="s">
        <v>16</v>
      </c>
      <c r="B697" s="2" t="s">
        <v>155</v>
      </c>
      <c r="C697" s="4">
        <v>1</v>
      </c>
      <c r="D697" s="5">
        <v>100</v>
      </c>
      <c r="E697" s="2" t="s">
        <v>17</v>
      </c>
      <c r="F697" s="2" t="s">
        <v>15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1090</v>
      </c>
      <c r="S697" s="12">
        <f t="shared" si="11"/>
        <v>1090</v>
      </c>
    </row>
    <row r="698" spans="1:19" ht="12.75">
      <c r="A698" s="2" t="s">
        <v>16</v>
      </c>
      <c r="B698" s="11" t="s">
        <v>155</v>
      </c>
      <c r="C698" s="4">
        <v>24</v>
      </c>
      <c r="D698" s="5">
        <v>100</v>
      </c>
      <c r="E698" s="2" t="s">
        <v>17</v>
      </c>
      <c r="F698" s="2" t="s">
        <v>15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12">
        <f t="shared" si="11"/>
        <v>0</v>
      </c>
    </row>
    <row r="699" spans="1:19" ht="12.75">
      <c r="A699" s="2" t="s">
        <v>16</v>
      </c>
      <c r="B699" s="2" t="s">
        <v>155</v>
      </c>
      <c r="C699" s="4">
        <v>1</v>
      </c>
      <c r="D699" s="5">
        <v>500</v>
      </c>
      <c r="E699" s="2" t="s">
        <v>17</v>
      </c>
      <c r="F699" s="2" t="s">
        <v>15</v>
      </c>
      <c r="G699" s="3">
        <v>11745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12">
        <f t="shared" si="11"/>
        <v>11745</v>
      </c>
    </row>
    <row r="700" spans="1:19" ht="12.75">
      <c r="A700" s="2" t="s">
        <v>16</v>
      </c>
      <c r="B700" s="2" t="s">
        <v>155</v>
      </c>
      <c r="C700" s="4">
        <v>1</v>
      </c>
      <c r="D700" s="5">
        <v>1000</v>
      </c>
      <c r="E700" s="2" t="s">
        <v>17</v>
      </c>
      <c r="F700" s="2" t="s">
        <v>15</v>
      </c>
      <c r="G700" s="3">
        <v>360</v>
      </c>
      <c r="H700" s="3">
        <v>12480</v>
      </c>
      <c r="I700" s="3">
        <v>11835</v>
      </c>
      <c r="J700" s="3">
        <v>14400</v>
      </c>
      <c r="K700" s="3">
        <v>19635</v>
      </c>
      <c r="L700" s="3">
        <v>15895</v>
      </c>
      <c r="M700" s="3">
        <v>19980</v>
      </c>
      <c r="N700" s="3">
        <v>15345</v>
      </c>
      <c r="O700" s="3">
        <v>18135</v>
      </c>
      <c r="P700" s="3">
        <v>17310</v>
      </c>
      <c r="Q700" s="3">
        <v>18615</v>
      </c>
      <c r="R700" s="3">
        <v>17370</v>
      </c>
      <c r="S700" s="12">
        <f t="shared" si="11"/>
        <v>181360</v>
      </c>
    </row>
    <row r="701" spans="1:19" ht="12.75">
      <c r="A701" s="2" t="s">
        <v>16</v>
      </c>
      <c r="B701" s="11" t="s">
        <v>155</v>
      </c>
      <c r="C701" s="4">
        <v>1</v>
      </c>
      <c r="D701" s="5">
        <v>30</v>
      </c>
      <c r="E701" s="2" t="s">
        <v>19</v>
      </c>
      <c r="F701" s="2" t="s">
        <v>15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12">
        <f t="shared" si="11"/>
        <v>0</v>
      </c>
    </row>
    <row r="702" spans="1:19" ht="12.75">
      <c r="A702" s="2" t="s">
        <v>16</v>
      </c>
      <c r="B702" s="11" t="s">
        <v>155</v>
      </c>
      <c r="C702" s="4">
        <v>1</v>
      </c>
      <c r="D702" s="5">
        <v>100</v>
      </c>
      <c r="E702" s="2" t="s">
        <v>19</v>
      </c>
      <c r="F702" s="2" t="s">
        <v>15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12">
        <f t="shared" si="11"/>
        <v>0</v>
      </c>
    </row>
    <row r="703" spans="1:19" ht="12.75">
      <c r="A703" s="2" t="s">
        <v>16</v>
      </c>
      <c r="B703" s="11" t="s">
        <v>155</v>
      </c>
      <c r="C703" s="4">
        <v>24</v>
      </c>
      <c r="D703" s="5">
        <v>100</v>
      </c>
      <c r="E703" s="2" t="s">
        <v>19</v>
      </c>
      <c r="F703" s="2" t="s">
        <v>15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12">
        <f t="shared" si="11"/>
        <v>0</v>
      </c>
    </row>
    <row r="704" spans="1:19" ht="12.75">
      <c r="A704" s="2" t="s">
        <v>16</v>
      </c>
      <c r="B704" s="2" t="s">
        <v>155</v>
      </c>
      <c r="C704" s="4">
        <v>1</v>
      </c>
      <c r="D704" s="5">
        <v>500</v>
      </c>
      <c r="E704" s="2" t="s">
        <v>19</v>
      </c>
      <c r="F704" s="2" t="s">
        <v>15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1980</v>
      </c>
      <c r="S704" s="12">
        <f t="shared" si="11"/>
        <v>1980</v>
      </c>
    </row>
    <row r="705" spans="1:19" ht="12.75">
      <c r="A705" s="2" t="s">
        <v>16</v>
      </c>
      <c r="B705" s="2" t="s">
        <v>155</v>
      </c>
      <c r="C705" s="4">
        <v>1</v>
      </c>
      <c r="D705" s="5">
        <v>1000</v>
      </c>
      <c r="E705" s="2" t="s">
        <v>19</v>
      </c>
      <c r="F705" s="2" t="s">
        <v>15</v>
      </c>
      <c r="G705" s="3">
        <v>17250</v>
      </c>
      <c r="H705" s="3">
        <v>16320</v>
      </c>
      <c r="I705" s="3">
        <v>22050</v>
      </c>
      <c r="J705" s="3">
        <v>21480</v>
      </c>
      <c r="K705" s="3">
        <v>19440</v>
      </c>
      <c r="L705" s="3">
        <v>23430</v>
      </c>
      <c r="M705" s="3">
        <v>26700</v>
      </c>
      <c r="N705" s="3">
        <v>19980</v>
      </c>
      <c r="O705" s="3">
        <v>24300</v>
      </c>
      <c r="P705" s="3">
        <v>27810</v>
      </c>
      <c r="Q705" s="3">
        <v>21180</v>
      </c>
      <c r="R705" s="3">
        <v>24330</v>
      </c>
      <c r="S705" s="12">
        <f t="shared" si="11"/>
        <v>264270</v>
      </c>
    </row>
    <row r="706" spans="1:19" ht="12.75">
      <c r="A706" s="2" t="s">
        <v>61</v>
      </c>
      <c r="B706" s="11" t="s">
        <v>155</v>
      </c>
      <c r="C706" s="4">
        <v>1</v>
      </c>
      <c r="D706" s="5">
        <v>100</v>
      </c>
      <c r="E706" s="2" t="s">
        <v>62</v>
      </c>
      <c r="F706" s="2" t="s">
        <v>15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12">
        <f t="shared" si="11"/>
        <v>0</v>
      </c>
    </row>
    <row r="707" spans="1:19" ht="12.75">
      <c r="A707" s="2" t="s">
        <v>61</v>
      </c>
      <c r="B707" s="2" t="s">
        <v>155</v>
      </c>
      <c r="C707" s="4">
        <v>1</v>
      </c>
      <c r="D707" s="5">
        <v>180</v>
      </c>
      <c r="E707" s="2" t="s">
        <v>62</v>
      </c>
      <c r="F707" s="2" t="s">
        <v>15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8580</v>
      </c>
      <c r="Q707" s="3">
        <v>13078</v>
      </c>
      <c r="R707" s="3">
        <v>13800</v>
      </c>
      <c r="S707" s="12">
        <f t="shared" si="11"/>
        <v>35458</v>
      </c>
    </row>
    <row r="708" spans="1:19" ht="12.75">
      <c r="A708" s="2" t="s">
        <v>61</v>
      </c>
      <c r="B708" s="2" t="s">
        <v>155</v>
      </c>
      <c r="C708" s="4">
        <v>1</v>
      </c>
      <c r="D708" s="5">
        <v>500</v>
      </c>
      <c r="E708" s="2" t="s">
        <v>62</v>
      </c>
      <c r="F708" s="2" t="s">
        <v>15</v>
      </c>
      <c r="G708" s="3">
        <v>11940</v>
      </c>
      <c r="H708" s="3">
        <v>9675</v>
      </c>
      <c r="I708" s="3">
        <v>11430</v>
      </c>
      <c r="J708" s="3">
        <v>10440</v>
      </c>
      <c r="K708" s="3">
        <v>12855</v>
      </c>
      <c r="L708" s="3">
        <v>9870</v>
      </c>
      <c r="M708" s="3">
        <v>17145</v>
      </c>
      <c r="N708" s="3">
        <v>13950</v>
      </c>
      <c r="O708" s="3">
        <v>14145</v>
      </c>
      <c r="P708" s="3">
        <v>9270</v>
      </c>
      <c r="Q708" s="3">
        <v>0</v>
      </c>
      <c r="R708" s="3">
        <v>0</v>
      </c>
      <c r="S708" s="12">
        <f t="shared" si="11"/>
        <v>120720</v>
      </c>
    </row>
    <row r="709" spans="1:19" ht="12.75">
      <c r="A709" s="2" t="s">
        <v>61</v>
      </c>
      <c r="B709" s="11" t="s">
        <v>155</v>
      </c>
      <c r="C709" s="4">
        <v>1</v>
      </c>
      <c r="D709" s="5">
        <v>1000</v>
      </c>
      <c r="E709" s="2" t="s">
        <v>64</v>
      </c>
      <c r="F709" s="2" t="s">
        <v>15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12">
        <f t="shared" si="11"/>
        <v>0</v>
      </c>
    </row>
    <row r="710" spans="1:19" ht="12.75">
      <c r="A710" s="2" t="s">
        <v>61</v>
      </c>
      <c r="B710" s="11" t="s">
        <v>155</v>
      </c>
      <c r="C710" s="4">
        <v>1</v>
      </c>
      <c r="D710" s="5">
        <v>100</v>
      </c>
      <c r="E710" s="2" t="s">
        <v>38</v>
      </c>
      <c r="F710" s="2" t="s">
        <v>15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12">
        <f t="shared" si="11"/>
        <v>0</v>
      </c>
    </row>
    <row r="711" spans="1:19" ht="12.75">
      <c r="A711" s="2" t="s">
        <v>61</v>
      </c>
      <c r="B711" s="2" t="s">
        <v>155</v>
      </c>
      <c r="C711" s="4">
        <v>1</v>
      </c>
      <c r="D711" s="5">
        <v>180</v>
      </c>
      <c r="E711" s="2" t="s">
        <v>38</v>
      </c>
      <c r="F711" s="2" t="s">
        <v>15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27279</v>
      </c>
      <c r="P711" s="3">
        <v>31515</v>
      </c>
      <c r="Q711" s="3">
        <v>35430</v>
      </c>
      <c r="R711" s="3">
        <v>35380</v>
      </c>
      <c r="S711" s="12">
        <f t="shared" si="11"/>
        <v>129604</v>
      </c>
    </row>
    <row r="712" spans="1:19" ht="12.75">
      <c r="A712" s="2" t="s">
        <v>61</v>
      </c>
      <c r="B712" s="2" t="s">
        <v>155</v>
      </c>
      <c r="C712" s="4">
        <v>1</v>
      </c>
      <c r="D712" s="5">
        <v>500</v>
      </c>
      <c r="E712" s="2" t="s">
        <v>38</v>
      </c>
      <c r="F712" s="2" t="s">
        <v>15</v>
      </c>
      <c r="G712" s="3">
        <v>31369</v>
      </c>
      <c r="H712" s="3">
        <v>27180</v>
      </c>
      <c r="I712" s="3">
        <v>30534</v>
      </c>
      <c r="J712" s="3">
        <v>25350</v>
      </c>
      <c r="K712" s="3">
        <v>33180</v>
      </c>
      <c r="L712" s="3">
        <v>31674</v>
      </c>
      <c r="M712" s="3">
        <v>31695</v>
      </c>
      <c r="N712" s="3">
        <v>37105</v>
      </c>
      <c r="O712" s="3">
        <v>5040</v>
      </c>
      <c r="P712" s="3">
        <v>0</v>
      </c>
      <c r="Q712" s="3">
        <v>0</v>
      </c>
      <c r="R712" s="3">
        <v>0</v>
      </c>
      <c r="S712" s="12">
        <f t="shared" si="11"/>
        <v>253127</v>
      </c>
    </row>
    <row r="713" spans="1:19" ht="12.75">
      <c r="A713" s="2" t="s">
        <v>46</v>
      </c>
      <c r="B713" s="2" t="s">
        <v>155</v>
      </c>
      <c r="C713" s="4">
        <v>1</v>
      </c>
      <c r="D713" s="5">
        <v>100</v>
      </c>
      <c r="E713" s="2" t="s">
        <v>38</v>
      </c>
      <c r="F713" s="2" t="s">
        <v>15</v>
      </c>
      <c r="G713" s="3">
        <v>0</v>
      </c>
      <c r="H713" s="3">
        <v>0</v>
      </c>
      <c r="I713" s="3">
        <v>180</v>
      </c>
      <c r="J713" s="3">
        <v>0</v>
      </c>
      <c r="K713" s="3">
        <v>0</v>
      </c>
      <c r="L713" s="3">
        <v>180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90</v>
      </c>
      <c r="S713" s="12">
        <f t="shared" si="11"/>
        <v>450</v>
      </c>
    </row>
    <row r="714" spans="1:19" ht="12.75">
      <c r="A714" s="2" t="s">
        <v>46</v>
      </c>
      <c r="B714" s="2" t="s">
        <v>155</v>
      </c>
      <c r="C714" s="4">
        <v>1</v>
      </c>
      <c r="D714" s="5">
        <v>100</v>
      </c>
      <c r="E714" s="2" t="s">
        <v>42</v>
      </c>
      <c r="F714" s="2" t="s">
        <v>15</v>
      </c>
      <c r="G714" s="3">
        <v>2430</v>
      </c>
      <c r="H714" s="3">
        <v>630</v>
      </c>
      <c r="I714" s="3">
        <v>630</v>
      </c>
      <c r="J714" s="3">
        <v>1080</v>
      </c>
      <c r="K714" s="3">
        <v>1710</v>
      </c>
      <c r="L714" s="3">
        <v>720</v>
      </c>
      <c r="M714" s="3">
        <v>1350</v>
      </c>
      <c r="N714" s="3">
        <v>1620</v>
      </c>
      <c r="O714" s="3">
        <v>720</v>
      </c>
      <c r="P714" s="3">
        <v>1620</v>
      </c>
      <c r="Q714" s="3">
        <v>1260</v>
      </c>
      <c r="R714" s="3">
        <v>1170</v>
      </c>
      <c r="S714" s="12">
        <f t="shared" si="11"/>
        <v>14940</v>
      </c>
    </row>
    <row r="715" spans="1:19" ht="12.75">
      <c r="A715" s="2" t="s">
        <v>71</v>
      </c>
      <c r="B715" s="2" t="s">
        <v>155</v>
      </c>
      <c r="C715" s="4">
        <v>1</v>
      </c>
      <c r="D715" s="5">
        <v>100</v>
      </c>
      <c r="E715" s="2" t="s">
        <v>24</v>
      </c>
      <c r="F715" s="2" t="s">
        <v>72</v>
      </c>
      <c r="G715" s="3">
        <v>0</v>
      </c>
      <c r="H715" s="3">
        <v>0</v>
      </c>
      <c r="I715" s="3">
        <v>600</v>
      </c>
      <c r="J715" s="3">
        <v>540</v>
      </c>
      <c r="K715" s="3">
        <v>990</v>
      </c>
      <c r="L715" s="3">
        <v>756</v>
      </c>
      <c r="M715" s="3">
        <v>1080</v>
      </c>
      <c r="N715" s="3">
        <v>1170</v>
      </c>
      <c r="O715" s="3">
        <v>1640</v>
      </c>
      <c r="P715" s="3">
        <v>1620</v>
      </c>
      <c r="Q715" s="3">
        <v>900</v>
      </c>
      <c r="R715" s="3">
        <v>2310</v>
      </c>
      <c r="S715" s="12">
        <f t="shared" si="11"/>
        <v>11606</v>
      </c>
    </row>
    <row r="716" spans="1:19" ht="12.75">
      <c r="A716" s="2" t="s">
        <v>71</v>
      </c>
      <c r="B716" s="11" t="s">
        <v>155</v>
      </c>
      <c r="C716" s="4">
        <v>1</v>
      </c>
      <c r="D716" s="5">
        <v>60</v>
      </c>
      <c r="E716" s="2" t="s">
        <v>27</v>
      </c>
      <c r="F716" s="2" t="s">
        <v>72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12">
        <f t="shared" si="11"/>
        <v>0</v>
      </c>
    </row>
    <row r="717" spans="1:19" ht="12.75">
      <c r="A717" s="2" t="s">
        <v>71</v>
      </c>
      <c r="B717" s="2" t="s">
        <v>155</v>
      </c>
      <c r="C717" s="4">
        <v>1</v>
      </c>
      <c r="D717" s="5">
        <v>100</v>
      </c>
      <c r="E717" s="2" t="s">
        <v>27</v>
      </c>
      <c r="F717" s="2" t="s">
        <v>72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90</v>
      </c>
      <c r="O717" s="3">
        <v>90</v>
      </c>
      <c r="P717" s="3">
        <v>90</v>
      </c>
      <c r="Q717" s="3">
        <v>0</v>
      </c>
      <c r="R717" s="3">
        <v>90</v>
      </c>
      <c r="S717" s="12">
        <f t="shared" si="11"/>
        <v>360</v>
      </c>
    </row>
    <row r="718" spans="1:19" ht="12.75">
      <c r="A718" s="2" t="s">
        <v>71</v>
      </c>
      <c r="B718" s="2" t="s">
        <v>155</v>
      </c>
      <c r="C718" s="4">
        <v>1</v>
      </c>
      <c r="D718" s="5">
        <v>1000</v>
      </c>
      <c r="E718" s="2" t="s">
        <v>27</v>
      </c>
      <c r="F718" s="2" t="s">
        <v>72</v>
      </c>
      <c r="G718" s="3">
        <v>32070</v>
      </c>
      <c r="H718" s="3">
        <v>28720</v>
      </c>
      <c r="I718" s="3">
        <v>34330</v>
      </c>
      <c r="J718" s="3">
        <v>31770</v>
      </c>
      <c r="K718" s="3">
        <v>36810</v>
      </c>
      <c r="L718" s="3">
        <v>34770</v>
      </c>
      <c r="M718" s="3">
        <v>35404</v>
      </c>
      <c r="N718" s="3">
        <v>44347</v>
      </c>
      <c r="O718" s="3">
        <v>44325</v>
      </c>
      <c r="P718" s="3">
        <v>40440</v>
      </c>
      <c r="Q718" s="3">
        <v>42735</v>
      </c>
      <c r="R718" s="3">
        <v>48608</v>
      </c>
      <c r="S718" s="12">
        <f t="shared" si="11"/>
        <v>454329</v>
      </c>
    </row>
    <row r="719" spans="1:19" ht="12.75">
      <c r="A719" s="2" t="s">
        <v>71</v>
      </c>
      <c r="B719" s="11" t="s">
        <v>155</v>
      </c>
      <c r="C719" s="4">
        <v>1</v>
      </c>
      <c r="D719" s="5">
        <v>60</v>
      </c>
      <c r="E719" s="2" t="s">
        <v>30</v>
      </c>
      <c r="F719" s="2" t="s">
        <v>72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12">
        <f t="shared" si="11"/>
        <v>0</v>
      </c>
    </row>
    <row r="720" spans="1:19" ht="12.75">
      <c r="A720" s="2" t="s">
        <v>71</v>
      </c>
      <c r="B720" s="2" t="s">
        <v>155</v>
      </c>
      <c r="C720" s="4">
        <v>1</v>
      </c>
      <c r="D720" s="5">
        <v>100</v>
      </c>
      <c r="E720" s="2" t="s">
        <v>30</v>
      </c>
      <c r="F720" s="2" t="s">
        <v>72</v>
      </c>
      <c r="G720" s="3">
        <v>180</v>
      </c>
      <c r="H720" s="3">
        <v>0</v>
      </c>
      <c r="I720" s="3">
        <v>0</v>
      </c>
      <c r="J720" s="3">
        <v>0</v>
      </c>
      <c r="K720" s="3">
        <v>0</v>
      </c>
      <c r="L720" s="3">
        <v>630</v>
      </c>
      <c r="M720" s="3">
        <v>0</v>
      </c>
      <c r="N720" s="3">
        <v>270</v>
      </c>
      <c r="O720" s="3">
        <v>180</v>
      </c>
      <c r="P720" s="3">
        <v>0</v>
      </c>
      <c r="Q720" s="3">
        <v>180</v>
      </c>
      <c r="R720" s="3">
        <v>48618</v>
      </c>
      <c r="S720" s="12">
        <f t="shared" si="11"/>
        <v>50058</v>
      </c>
    </row>
    <row r="721" spans="1:19" ht="12.75">
      <c r="A721" s="2" t="s">
        <v>71</v>
      </c>
      <c r="B721" s="11" t="s">
        <v>155</v>
      </c>
      <c r="C721" s="4">
        <v>1</v>
      </c>
      <c r="D721" s="5">
        <v>500</v>
      </c>
      <c r="E721" s="2" t="s">
        <v>30</v>
      </c>
      <c r="F721" s="2" t="s">
        <v>72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12">
        <f t="shared" si="11"/>
        <v>0</v>
      </c>
    </row>
    <row r="722" spans="1:19" ht="12.75">
      <c r="A722" s="2" t="s">
        <v>71</v>
      </c>
      <c r="B722" s="2" t="s">
        <v>155</v>
      </c>
      <c r="C722" s="4">
        <v>1</v>
      </c>
      <c r="D722" s="5">
        <v>1000</v>
      </c>
      <c r="E722" s="2" t="s">
        <v>30</v>
      </c>
      <c r="F722" s="2" t="s">
        <v>72</v>
      </c>
      <c r="G722" s="3">
        <v>140894</v>
      </c>
      <c r="H722" s="3">
        <v>138033</v>
      </c>
      <c r="I722" s="3">
        <v>120775</v>
      </c>
      <c r="J722" s="3">
        <v>139883</v>
      </c>
      <c r="K722" s="3">
        <v>167100</v>
      </c>
      <c r="L722" s="3">
        <v>152503</v>
      </c>
      <c r="M722" s="3">
        <v>181418</v>
      </c>
      <c r="N722" s="3">
        <v>195158</v>
      </c>
      <c r="O722" s="3">
        <v>180941</v>
      </c>
      <c r="P722" s="3">
        <v>203082</v>
      </c>
      <c r="Q722" s="3">
        <v>205358</v>
      </c>
      <c r="R722" s="3">
        <v>157056</v>
      </c>
      <c r="S722" s="12">
        <f t="shared" si="11"/>
        <v>1982201</v>
      </c>
    </row>
    <row r="723" spans="1:19" ht="12.75">
      <c r="A723" s="2" t="s">
        <v>98</v>
      </c>
      <c r="B723" s="2" t="s">
        <v>155</v>
      </c>
      <c r="C723" s="4">
        <v>1</v>
      </c>
      <c r="D723" s="5">
        <v>60</v>
      </c>
      <c r="E723" s="2" t="s">
        <v>99</v>
      </c>
      <c r="F723" s="2" t="s">
        <v>72</v>
      </c>
      <c r="G723" s="3">
        <v>21780</v>
      </c>
      <c r="H723" s="3">
        <v>19620</v>
      </c>
      <c r="I723" s="3">
        <v>24720</v>
      </c>
      <c r="J723" s="3">
        <v>24240</v>
      </c>
      <c r="K723" s="3">
        <v>26340</v>
      </c>
      <c r="L723" s="3">
        <v>12540</v>
      </c>
      <c r="M723" s="3">
        <v>1680</v>
      </c>
      <c r="N723" s="3">
        <v>1080</v>
      </c>
      <c r="O723" s="3">
        <v>3240</v>
      </c>
      <c r="P723" s="3">
        <v>1140</v>
      </c>
      <c r="Q723" s="3">
        <v>2640</v>
      </c>
      <c r="R723" s="3">
        <v>960</v>
      </c>
      <c r="S723" s="12">
        <f t="shared" si="11"/>
        <v>139980</v>
      </c>
    </row>
    <row r="724" spans="1:19" ht="12.75">
      <c r="A724" s="2" t="s">
        <v>98</v>
      </c>
      <c r="B724" s="2" t="s">
        <v>155</v>
      </c>
      <c r="C724" s="4">
        <v>1</v>
      </c>
      <c r="D724" s="5">
        <v>90</v>
      </c>
      <c r="E724" s="2" t="s">
        <v>99</v>
      </c>
      <c r="F724" s="2" t="s">
        <v>72</v>
      </c>
      <c r="G724" s="3">
        <v>10260</v>
      </c>
      <c r="H724" s="3">
        <v>10440</v>
      </c>
      <c r="I724" s="3">
        <v>10980</v>
      </c>
      <c r="J724" s="3">
        <v>10440</v>
      </c>
      <c r="K724" s="3">
        <v>12420</v>
      </c>
      <c r="L724" s="3">
        <v>21510</v>
      </c>
      <c r="M724" s="3">
        <v>36450</v>
      </c>
      <c r="N724" s="3">
        <v>40230</v>
      </c>
      <c r="O724" s="3">
        <v>37980</v>
      </c>
      <c r="P724" s="3">
        <v>36360</v>
      </c>
      <c r="Q724" s="3">
        <v>35730</v>
      </c>
      <c r="R724" s="3">
        <v>36990</v>
      </c>
      <c r="S724" s="12">
        <f t="shared" si="11"/>
        <v>299790</v>
      </c>
    </row>
    <row r="725" spans="1:19" ht="12.75">
      <c r="A725" s="2" t="s">
        <v>98</v>
      </c>
      <c r="B725" s="11" t="s">
        <v>155</v>
      </c>
      <c r="C725" s="4">
        <v>1</v>
      </c>
      <c r="D725" s="5">
        <v>100</v>
      </c>
      <c r="E725" s="2" t="s">
        <v>99</v>
      </c>
      <c r="F725" s="2" t="s">
        <v>72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12">
        <f t="shared" si="11"/>
        <v>0</v>
      </c>
    </row>
    <row r="726" spans="1:19" ht="12.75">
      <c r="A726" s="2" t="s">
        <v>98</v>
      </c>
      <c r="B726" s="2" t="s">
        <v>155</v>
      </c>
      <c r="C726" s="4">
        <v>1</v>
      </c>
      <c r="D726" s="5">
        <v>60</v>
      </c>
      <c r="E726" s="2" t="s">
        <v>120</v>
      </c>
      <c r="F726" s="2" t="s">
        <v>72</v>
      </c>
      <c r="G726" s="3">
        <v>88680</v>
      </c>
      <c r="H726" s="3">
        <v>84480</v>
      </c>
      <c r="I726" s="3">
        <v>87660</v>
      </c>
      <c r="J726" s="3">
        <v>89460</v>
      </c>
      <c r="K726" s="3">
        <v>95640</v>
      </c>
      <c r="L726" s="3">
        <v>89880</v>
      </c>
      <c r="M726" s="3">
        <v>94380</v>
      </c>
      <c r="N726" s="3">
        <v>107820</v>
      </c>
      <c r="O726" s="3">
        <v>86220</v>
      </c>
      <c r="P726" s="3">
        <v>104220</v>
      </c>
      <c r="Q726" s="3">
        <v>101640</v>
      </c>
      <c r="R726" s="3">
        <v>103140</v>
      </c>
      <c r="S726" s="12">
        <f t="shared" si="11"/>
        <v>1133220</v>
      </c>
    </row>
    <row r="727" spans="1:19" ht="12.75">
      <c r="A727" s="2" t="s">
        <v>98</v>
      </c>
      <c r="B727" s="11" t="s">
        <v>155</v>
      </c>
      <c r="C727" s="4">
        <v>1</v>
      </c>
      <c r="D727" s="5">
        <v>100</v>
      </c>
      <c r="E727" s="2" t="s">
        <v>120</v>
      </c>
      <c r="F727" s="2" t="s">
        <v>72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12">
        <f t="shared" si="11"/>
        <v>0</v>
      </c>
    </row>
    <row r="728" spans="1:19" ht="12.75">
      <c r="A728" s="2" t="s">
        <v>53</v>
      </c>
      <c r="B728" s="2" t="s">
        <v>155</v>
      </c>
      <c r="C728" s="4">
        <v>1</v>
      </c>
      <c r="D728" s="5">
        <v>100</v>
      </c>
      <c r="E728" s="2" t="s">
        <v>57</v>
      </c>
      <c r="F728" s="2" t="s">
        <v>72</v>
      </c>
      <c r="G728" s="3">
        <v>2820</v>
      </c>
      <c r="H728" s="3">
        <v>1890</v>
      </c>
      <c r="I728" s="3">
        <v>1440</v>
      </c>
      <c r="J728" s="3">
        <v>2340</v>
      </c>
      <c r="K728" s="3">
        <v>2430</v>
      </c>
      <c r="L728" s="3">
        <v>1050</v>
      </c>
      <c r="M728" s="3">
        <v>3260</v>
      </c>
      <c r="N728" s="3">
        <v>2970</v>
      </c>
      <c r="O728" s="3">
        <v>2210</v>
      </c>
      <c r="P728" s="3">
        <v>2520</v>
      </c>
      <c r="Q728" s="3">
        <v>2250</v>
      </c>
      <c r="R728" s="3">
        <v>2790</v>
      </c>
      <c r="S728" s="12">
        <f t="shared" si="11"/>
        <v>27970</v>
      </c>
    </row>
    <row r="729" spans="1:19" ht="12.75">
      <c r="A729" s="2" t="s">
        <v>53</v>
      </c>
      <c r="B729" s="11" t="s">
        <v>155</v>
      </c>
      <c r="C729" s="4">
        <v>1</v>
      </c>
      <c r="D729" s="5">
        <v>500</v>
      </c>
      <c r="E729" s="2" t="s">
        <v>57</v>
      </c>
      <c r="F729" s="2" t="s">
        <v>72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12">
        <f t="shared" si="11"/>
        <v>0</v>
      </c>
    </row>
    <row r="730" spans="1:19" ht="12.75">
      <c r="A730" s="2" t="s">
        <v>53</v>
      </c>
      <c r="B730" s="2" t="s">
        <v>155</v>
      </c>
      <c r="C730" s="4">
        <v>1</v>
      </c>
      <c r="D730" s="5">
        <v>100</v>
      </c>
      <c r="E730" s="2" t="s">
        <v>17</v>
      </c>
      <c r="F730" s="2" t="s">
        <v>72</v>
      </c>
      <c r="G730" s="3">
        <v>14810</v>
      </c>
      <c r="H730" s="3">
        <v>16166</v>
      </c>
      <c r="I730" s="3">
        <v>14295</v>
      </c>
      <c r="J730" s="3">
        <v>15390</v>
      </c>
      <c r="K730" s="3">
        <v>20610</v>
      </c>
      <c r="L730" s="3">
        <v>17160</v>
      </c>
      <c r="M730" s="3">
        <v>18070</v>
      </c>
      <c r="N730" s="3">
        <v>22290</v>
      </c>
      <c r="O730" s="3">
        <v>19175</v>
      </c>
      <c r="P730" s="3">
        <v>20692</v>
      </c>
      <c r="Q730" s="3">
        <v>20700</v>
      </c>
      <c r="R730" s="3">
        <v>22430</v>
      </c>
      <c r="S730" s="12">
        <f t="shared" si="11"/>
        <v>221788</v>
      </c>
    </row>
    <row r="731" spans="1:19" ht="12.75">
      <c r="A731" s="2" t="s">
        <v>53</v>
      </c>
      <c r="B731" s="11" t="s">
        <v>155</v>
      </c>
      <c r="C731" s="4">
        <v>1</v>
      </c>
      <c r="D731" s="5">
        <v>500</v>
      </c>
      <c r="E731" s="2" t="s">
        <v>17</v>
      </c>
      <c r="F731" s="2" t="s">
        <v>72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12">
        <f t="shared" si="11"/>
        <v>0</v>
      </c>
    </row>
    <row r="732" spans="1:19" ht="12.75">
      <c r="A732" s="2" t="s">
        <v>48</v>
      </c>
      <c r="B732" s="11" t="s">
        <v>155</v>
      </c>
      <c r="C732" s="4">
        <v>1</v>
      </c>
      <c r="D732" s="5">
        <v>100</v>
      </c>
      <c r="E732" s="2" t="s">
        <v>56</v>
      </c>
      <c r="F732" s="2" t="s">
        <v>96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12">
        <f t="shared" si="11"/>
        <v>0</v>
      </c>
    </row>
    <row r="733" spans="1:19" ht="12.75">
      <c r="A733" s="2" t="s">
        <v>48</v>
      </c>
      <c r="B733" s="11" t="s">
        <v>155</v>
      </c>
      <c r="C733" s="4">
        <v>1</v>
      </c>
      <c r="D733" s="5">
        <v>75</v>
      </c>
      <c r="E733" s="2" t="s">
        <v>14</v>
      </c>
      <c r="F733" s="2" t="s">
        <v>96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12">
        <f t="shared" si="11"/>
        <v>0</v>
      </c>
    </row>
    <row r="734" spans="1:19" ht="12.75">
      <c r="A734" s="2" t="s">
        <v>48</v>
      </c>
      <c r="B734" s="11" t="s">
        <v>155</v>
      </c>
      <c r="C734" s="4">
        <v>1</v>
      </c>
      <c r="D734" s="5">
        <v>20</v>
      </c>
      <c r="E734" s="2" t="s">
        <v>152</v>
      </c>
      <c r="F734" s="2" t="s">
        <v>153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12">
        <f t="shared" si="11"/>
        <v>0</v>
      </c>
    </row>
    <row r="735" spans="1:19" ht="12.75">
      <c r="A735" s="2" t="s">
        <v>48</v>
      </c>
      <c r="B735" s="2" t="s">
        <v>155</v>
      </c>
      <c r="C735" s="4">
        <v>1</v>
      </c>
      <c r="D735" s="5">
        <v>100</v>
      </c>
      <c r="E735" s="2" t="s">
        <v>57</v>
      </c>
      <c r="F735" s="2" t="s">
        <v>123</v>
      </c>
      <c r="G735" s="3">
        <v>5100</v>
      </c>
      <c r="H735" s="3">
        <v>2430</v>
      </c>
      <c r="I735" s="3">
        <v>3150</v>
      </c>
      <c r="J735" s="3">
        <v>3510</v>
      </c>
      <c r="K735" s="3">
        <v>1770</v>
      </c>
      <c r="L735" s="3">
        <v>4200</v>
      </c>
      <c r="M735" s="3">
        <v>1890</v>
      </c>
      <c r="N735" s="3">
        <v>3480</v>
      </c>
      <c r="O735" s="3">
        <v>2610</v>
      </c>
      <c r="P735" s="3">
        <v>1890</v>
      </c>
      <c r="Q735" s="3">
        <v>4770</v>
      </c>
      <c r="R735" s="3">
        <v>2220</v>
      </c>
      <c r="S735" s="12">
        <f t="shared" si="11"/>
        <v>37020</v>
      </c>
    </row>
    <row r="736" spans="1:19" ht="12.75">
      <c r="A736" s="2" t="s">
        <v>48</v>
      </c>
      <c r="B736" s="2" t="s">
        <v>155</v>
      </c>
      <c r="C736" s="4">
        <v>1</v>
      </c>
      <c r="D736" s="5">
        <v>75</v>
      </c>
      <c r="E736" s="2" t="s">
        <v>17</v>
      </c>
      <c r="F736" s="2" t="s">
        <v>123</v>
      </c>
      <c r="G736" s="3">
        <v>5850</v>
      </c>
      <c r="H736" s="3">
        <v>5130</v>
      </c>
      <c r="I736" s="3">
        <v>5610</v>
      </c>
      <c r="J736" s="3">
        <v>7680</v>
      </c>
      <c r="K736" s="3">
        <v>5820</v>
      </c>
      <c r="L736" s="3">
        <v>6280</v>
      </c>
      <c r="M736" s="3">
        <v>6720</v>
      </c>
      <c r="N736" s="3">
        <v>8740</v>
      </c>
      <c r="O736" s="3">
        <v>7714</v>
      </c>
      <c r="P736" s="3">
        <v>7014</v>
      </c>
      <c r="Q736" s="3">
        <v>7270</v>
      </c>
      <c r="R736" s="3">
        <v>6240</v>
      </c>
      <c r="S736" s="12">
        <f t="shared" si="11"/>
        <v>80068</v>
      </c>
    </row>
    <row r="737" spans="1:19" ht="12.75">
      <c r="A737" s="2" t="s">
        <v>48</v>
      </c>
      <c r="B737" s="2" t="s">
        <v>155</v>
      </c>
      <c r="C737" s="4">
        <v>1</v>
      </c>
      <c r="D737" s="5">
        <v>30</v>
      </c>
      <c r="E737" s="2" t="s">
        <v>19</v>
      </c>
      <c r="F737" s="2" t="s">
        <v>123</v>
      </c>
      <c r="G737" s="13">
        <v>2220</v>
      </c>
      <c r="H737" s="13">
        <v>2070</v>
      </c>
      <c r="I737" s="13">
        <v>2490</v>
      </c>
      <c r="J737" s="13">
        <v>2790</v>
      </c>
      <c r="K737" s="13">
        <v>3510</v>
      </c>
      <c r="L737" s="13">
        <v>2400</v>
      </c>
      <c r="M737" s="13">
        <v>3660</v>
      </c>
      <c r="N737" s="13">
        <v>3450</v>
      </c>
      <c r="O737" s="13">
        <v>3000</v>
      </c>
      <c r="P737" s="13">
        <v>3930</v>
      </c>
      <c r="Q737" s="13">
        <v>3510</v>
      </c>
      <c r="R737" s="13">
        <v>4742</v>
      </c>
      <c r="S737" s="12">
        <f t="shared" si="11"/>
        <v>37772</v>
      </c>
    </row>
    <row r="738" spans="6:19" ht="15">
      <c r="F738" s="14" t="s">
        <v>334</v>
      </c>
      <c r="G738" s="15">
        <f>SUM(G496:G737)</f>
        <v>3887843</v>
      </c>
      <c r="H738" s="15">
        <f>SUM(H496:H737)</f>
        <v>3827481</v>
      </c>
      <c r="I738" s="15">
        <f>SUM(I496:I737)</f>
        <v>4067519</v>
      </c>
      <c r="J738" s="15">
        <f>SUM(J496:J737)</f>
        <v>4144681</v>
      </c>
      <c r="K738" s="15">
        <f>SUM(K496:K737)</f>
        <v>4669718</v>
      </c>
      <c r="L738" s="15">
        <f>SUM(L496:L737)</f>
        <v>4592452</v>
      </c>
      <c r="M738" s="15">
        <f>SUM(M496:M737)</f>
        <v>4994536</v>
      </c>
      <c r="N738" s="15">
        <f>SUM(N496:N737)</f>
        <v>4815439</v>
      </c>
      <c r="O738" s="15">
        <f>SUM(O496:O737)</f>
        <v>3981528</v>
      </c>
      <c r="P738" s="15">
        <f>SUM(P496:P737)</f>
        <v>4343212</v>
      </c>
      <c r="Q738" s="15">
        <f>SUM(Q496:Q737)</f>
        <v>4752230</v>
      </c>
      <c r="R738" s="15">
        <f>SUM(R496:R737)</f>
        <v>4513188</v>
      </c>
      <c r="S738" s="16">
        <f>SUM(S496:S737)</f>
        <v>52589827</v>
      </c>
    </row>
    <row r="740" spans="1:19" ht="25.5">
      <c r="A740" s="9" t="s">
        <v>314</v>
      </c>
      <c r="B740" s="9" t="s">
        <v>315</v>
      </c>
      <c r="C740" s="9" t="s">
        <v>316</v>
      </c>
      <c r="D740" s="9" t="s">
        <v>317</v>
      </c>
      <c r="E740" s="9" t="s">
        <v>318</v>
      </c>
      <c r="F740" s="9" t="s">
        <v>319</v>
      </c>
      <c r="G740" s="19" t="s">
        <v>320</v>
      </c>
      <c r="H740" s="19" t="s">
        <v>321</v>
      </c>
      <c r="I740" s="19" t="s">
        <v>322</v>
      </c>
      <c r="J740" s="19" t="s">
        <v>323</v>
      </c>
      <c r="K740" s="19" t="s">
        <v>324</v>
      </c>
      <c r="L740" s="19" t="s">
        <v>325</v>
      </c>
      <c r="M740" s="19" t="s">
        <v>326</v>
      </c>
      <c r="N740" s="19" t="s">
        <v>327</v>
      </c>
      <c r="O740" s="19" t="s">
        <v>328</v>
      </c>
      <c r="P740" s="19" t="s">
        <v>329</v>
      </c>
      <c r="Q740" s="19" t="s">
        <v>330</v>
      </c>
      <c r="R740" s="19" t="s">
        <v>332</v>
      </c>
      <c r="S740" s="20" t="s">
        <v>331</v>
      </c>
    </row>
    <row r="741" spans="1:19" ht="12.75">
      <c r="A741" s="2" t="s">
        <v>128</v>
      </c>
      <c r="B741" s="17" t="s">
        <v>335</v>
      </c>
      <c r="C741" s="4">
        <v>1</v>
      </c>
      <c r="D741" s="5">
        <v>30</v>
      </c>
      <c r="E741" s="2" t="s">
        <v>129</v>
      </c>
      <c r="F741" s="18" t="s">
        <v>130</v>
      </c>
      <c r="G741" s="22">
        <f>G6+G251+G496</f>
        <v>236624</v>
      </c>
      <c r="H741" s="22">
        <f>H6+H251+H496</f>
        <v>224264</v>
      </c>
      <c r="I741" s="22">
        <f>I6+I251+I496</f>
        <v>246503</v>
      </c>
      <c r="J741" s="22">
        <f>J6+J251+J496</f>
        <v>245562</v>
      </c>
      <c r="K741" s="22">
        <f>K6+K251+K496</f>
        <v>231977</v>
      </c>
      <c r="L741" s="22">
        <f>L6+L251+L496</f>
        <v>230127</v>
      </c>
      <c r="M741" s="22">
        <f>M6+M251+M496</f>
        <v>235141</v>
      </c>
      <c r="N741" s="22">
        <f>N6+N251+N496</f>
        <v>231957</v>
      </c>
      <c r="O741" s="22">
        <f>O6+O251+O496</f>
        <v>232402</v>
      </c>
      <c r="P741" s="22">
        <f>P6+P251+P496</f>
        <v>262599</v>
      </c>
      <c r="Q741" s="22">
        <f>Q6+Q251+Q496</f>
        <v>254989.8</v>
      </c>
      <c r="R741" s="22">
        <f>R6+R251+R496</f>
        <v>241857</v>
      </c>
      <c r="S741" s="15">
        <f>SUM(G741:R741)</f>
        <v>2874002.8</v>
      </c>
    </row>
    <row r="742" spans="1:19" ht="12.75">
      <c r="A742" s="2" t="s">
        <v>74</v>
      </c>
      <c r="B742" s="17" t="s">
        <v>335</v>
      </c>
      <c r="C742" s="4">
        <v>1</v>
      </c>
      <c r="D742" s="5">
        <v>100</v>
      </c>
      <c r="E742" s="2" t="s">
        <v>38</v>
      </c>
      <c r="F742" s="18" t="s">
        <v>87</v>
      </c>
      <c r="G742" s="22">
        <f>G7+G252+G497</f>
        <v>6369</v>
      </c>
      <c r="H742" s="22">
        <f>H7+H252+H497</f>
        <v>5988</v>
      </c>
      <c r="I742" s="22">
        <f>I7+I252+I497</f>
        <v>6115</v>
      </c>
      <c r="J742" s="22">
        <f>J7+J252+J497</f>
        <v>4924</v>
      </c>
      <c r="K742" s="22">
        <f>K7+K252+K497</f>
        <v>5256</v>
      </c>
      <c r="L742" s="22">
        <f>L7+L252+L497</f>
        <v>6602</v>
      </c>
      <c r="M742" s="22">
        <f>M7+M252+M497</f>
        <v>4884</v>
      </c>
      <c r="N742" s="22">
        <f>N7+N252+N497</f>
        <v>6397</v>
      </c>
      <c r="O742" s="22">
        <f>O7+O252+O497</f>
        <v>5461</v>
      </c>
      <c r="P742" s="22">
        <f>P7+P252+P497</f>
        <v>4469</v>
      </c>
      <c r="Q742" s="22">
        <f>Q7+Q252+Q497</f>
        <v>6241</v>
      </c>
      <c r="R742" s="22">
        <f>R7+R252+R497</f>
        <v>5625</v>
      </c>
      <c r="S742" s="15">
        <f aca="true" t="shared" si="12" ref="S742:S797">SUM(G742:R742)</f>
        <v>68331</v>
      </c>
    </row>
    <row r="743" spans="1:19" ht="12.75">
      <c r="A743" s="2" t="s">
        <v>122</v>
      </c>
      <c r="B743" s="17" t="s">
        <v>335</v>
      </c>
      <c r="C743" s="4">
        <v>1</v>
      </c>
      <c r="D743" s="5">
        <v>100</v>
      </c>
      <c r="E743" s="2" t="s">
        <v>59</v>
      </c>
      <c r="F743" s="18" t="s">
        <v>8</v>
      </c>
      <c r="G743" s="22">
        <f>G8+G253+G498</f>
        <v>397285.11100000003</v>
      </c>
      <c r="H743" s="22">
        <f>H8+H253+H498</f>
        <v>365011.11100000003</v>
      </c>
      <c r="I743" s="22">
        <f>I8+I253+I498</f>
        <v>392789</v>
      </c>
      <c r="J743" s="22">
        <f>J8+J253+J498</f>
        <v>379062</v>
      </c>
      <c r="K743" s="22">
        <f>K8+K253+K498</f>
        <v>375320</v>
      </c>
      <c r="L743" s="22">
        <f>L8+L253+L498</f>
        <v>384259</v>
      </c>
      <c r="M743" s="22">
        <f>M8+M253+M498</f>
        <v>375990.66599999997</v>
      </c>
      <c r="N743" s="22">
        <f>N8+N253+N498</f>
        <v>423767</v>
      </c>
      <c r="O743" s="22">
        <f>O8+O253+O498</f>
        <v>379629</v>
      </c>
      <c r="P743" s="22">
        <f>P8+P253+P498</f>
        <v>410221</v>
      </c>
      <c r="Q743" s="22">
        <f>Q8+Q253+Q498</f>
        <v>391060</v>
      </c>
      <c r="R743" s="22">
        <f>R8+R253+R498</f>
        <v>404076</v>
      </c>
      <c r="S743" s="15">
        <f t="shared" si="12"/>
        <v>4678469.888</v>
      </c>
    </row>
    <row r="744" spans="1:19" ht="12.75">
      <c r="A744" s="2" t="s">
        <v>122</v>
      </c>
      <c r="B744" s="17" t="s">
        <v>335</v>
      </c>
      <c r="C744" s="4">
        <v>1</v>
      </c>
      <c r="D744" s="5">
        <v>500</v>
      </c>
      <c r="E744" s="2" t="s">
        <v>59</v>
      </c>
      <c r="F744" s="18" t="s">
        <v>8</v>
      </c>
      <c r="G744" s="22">
        <f>G9+G254+G499</f>
        <v>149820</v>
      </c>
      <c r="H744" s="22">
        <f>H9+H254+H499</f>
        <v>135884</v>
      </c>
      <c r="I744" s="22">
        <f>I9+I254+I499</f>
        <v>150573</v>
      </c>
      <c r="J744" s="22">
        <f>J9+J254+J499</f>
        <v>152126</v>
      </c>
      <c r="K744" s="22">
        <f>K9+K254+K499</f>
        <v>148832</v>
      </c>
      <c r="L744" s="22">
        <f>L9+L254+L499</f>
        <v>146547</v>
      </c>
      <c r="M744" s="22">
        <f>M9+M254+M499</f>
        <v>148240</v>
      </c>
      <c r="N744" s="22">
        <f>N9+N254+N499</f>
        <v>167097</v>
      </c>
      <c r="O744" s="22">
        <f>O9+O254+O499</f>
        <v>150603</v>
      </c>
      <c r="P744" s="22">
        <f>P9+P254+P499</f>
        <v>160342</v>
      </c>
      <c r="Q744" s="22">
        <f>Q9+Q254+Q499</f>
        <v>166331</v>
      </c>
      <c r="R744" s="22">
        <f>R9+R254+R499</f>
        <v>172133</v>
      </c>
      <c r="S744" s="15">
        <f t="shared" si="12"/>
        <v>1848528</v>
      </c>
    </row>
    <row r="745" spans="1:19" ht="12.75">
      <c r="A745" s="2" t="s">
        <v>122</v>
      </c>
      <c r="B745" s="17" t="s">
        <v>335</v>
      </c>
      <c r="C745" s="4">
        <v>1</v>
      </c>
      <c r="D745" s="5">
        <v>100</v>
      </c>
      <c r="E745" s="2" t="s">
        <v>38</v>
      </c>
      <c r="F745" s="18" t="s">
        <v>8</v>
      </c>
      <c r="G745" s="22">
        <f>G10+G255+G500</f>
        <v>2518263</v>
      </c>
      <c r="H745" s="22">
        <f>H10+H255+H500</f>
        <v>2404035</v>
      </c>
      <c r="I745" s="22">
        <f>I10+I255+I500</f>
        <v>2568942</v>
      </c>
      <c r="J745" s="22">
        <f>J10+J255+J500</f>
        <v>2473498</v>
      </c>
      <c r="K745" s="22">
        <f>K10+K255+K500</f>
        <v>2444297</v>
      </c>
      <c r="L745" s="22">
        <f>L10+L255+L500</f>
        <v>2346820</v>
      </c>
      <c r="M745" s="22">
        <f>M10+M255+M500</f>
        <v>2473688</v>
      </c>
      <c r="N745" s="22">
        <f>N10+N255+N500</f>
        <v>2563320</v>
      </c>
      <c r="O745" s="22">
        <f>O10+O255+O500</f>
        <v>2344724</v>
      </c>
      <c r="P745" s="22">
        <f>P10+P255+P500</f>
        <v>2520301</v>
      </c>
      <c r="Q745" s="22">
        <f>Q10+Q255+Q500</f>
        <v>2435290</v>
      </c>
      <c r="R745" s="22">
        <f>R10+R255+R500</f>
        <v>2509820</v>
      </c>
      <c r="S745" s="15">
        <f t="shared" si="12"/>
        <v>29602998</v>
      </c>
    </row>
    <row r="746" spans="1:19" ht="12.75">
      <c r="A746" s="2" t="s">
        <v>122</v>
      </c>
      <c r="B746" s="17" t="s">
        <v>335</v>
      </c>
      <c r="C746" s="4">
        <v>1</v>
      </c>
      <c r="D746" s="5">
        <v>500</v>
      </c>
      <c r="E746" s="2" t="s">
        <v>38</v>
      </c>
      <c r="F746" s="18" t="s">
        <v>8</v>
      </c>
      <c r="G746" s="22">
        <f>G11+G256+G501</f>
        <v>936538</v>
      </c>
      <c r="H746" s="22">
        <f>H11+H256+H501</f>
        <v>840018</v>
      </c>
      <c r="I746" s="22">
        <f>I11+I256+I501</f>
        <v>951784</v>
      </c>
      <c r="J746" s="22">
        <f>J11+J256+J501</f>
        <v>918019</v>
      </c>
      <c r="K746" s="22">
        <f>K11+K256+K501</f>
        <v>914082</v>
      </c>
      <c r="L746" s="22">
        <f>L11+L256+L501</f>
        <v>940245</v>
      </c>
      <c r="M746" s="22">
        <f>M11+M256+M501</f>
        <v>919356</v>
      </c>
      <c r="N746" s="22">
        <f>N11+N256+N501</f>
        <v>1017790</v>
      </c>
      <c r="O746" s="22">
        <f>O11+O256+O501</f>
        <v>940724</v>
      </c>
      <c r="P746" s="22">
        <f>P11+P256+P501</f>
        <v>989361</v>
      </c>
      <c r="Q746" s="22">
        <f>Q11+Q256+Q501</f>
        <v>992913</v>
      </c>
      <c r="R746" s="22">
        <f>R11+R256+R501</f>
        <v>1025279</v>
      </c>
      <c r="S746" s="15">
        <f t="shared" si="12"/>
        <v>11386109</v>
      </c>
    </row>
    <row r="747" spans="1:19" ht="12.75">
      <c r="A747" s="2" t="s">
        <v>122</v>
      </c>
      <c r="B747" s="17" t="s">
        <v>335</v>
      </c>
      <c r="C747" s="4">
        <v>1</v>
      </c>
      <c r="D747" s="5">
        <v>60</v>
      </c>
      <c r="E747" s="2" t="s">
        <v>39</v>
      </c>
      <c r="F747" s="18" t="s">
        <v>8</v>
      </c>
      <c r="G747" s="22">
        <f>G12+G257+G502</f>
        <v>7754</v>
      </c>
      <c r="H747" s="22">
        <f>H12+H257+H502</f>
        <v>9974</v>
      </c>
      <c r="I747" s="22">
        <f>I12+I257+I502</f>
        <v>9500</v>
      </c>
      <c r="J747" s="22">
        <f>J12+J257+J502</f>
        <v>8064</v>
      </c>
      <c r="K747" s="22">
        <f>K12+K257+K502</f>
        <v>10428</v>
      </c>
      <c r="L747" s="22">
        <f>L12+L257+L502</f>
        <v>8392</v>
      </c>
      <c r="M747" s="22">
        <f>M12+M257+M502</f>
        <v>8448</v>
      </c>
      <c r="N747" s="22">
        <f>N12+N257+N502</f>
        <v>8579</v>
      </c>
      <c r="O747" s="22">
        <f>O12+O257+O502</f>
        <v>9240</v>
      </c>
      <c r="P747" s="22">
        <f>P12+P257+P502</f>
        <v>10574</v>
      </c>
      <c r="Q747" s="22">
        <f>Q12+Q257+Q502</f>
        <v>9748</v>
      </c>
      <c r="R747" s="22">
        <f>R12+R257+R502</f>
        <v>10401</v>
      </c>
      <c r="S747" s="15">
        <f t="shared" si="12"/>
        <v>111102</v>
      </c>
    </row>
    <row r="748" spans="1:19" ht="12.75">
      <c r="A748" s="2" t="s">
        <v>122</v>
      </c>
      <c r="B748" s="17" t="s">
        <v>335</v>
      </c>
      <c r="C748" s="4">
        <v>1</v>
      </c>
      <c r="D748" s="5">
        <v>100</v>
      </c>
      <c r="E748" s="2" t="s">
        <v>39</v>
      </c>
      <c r="F748" s="18" t="s">
        <v>8</v>
      </c>
      <c r="G748" s="22">
        <f>G13+G258+G503</f>
        <v>629</v>
      </c>
      <c r="H748" s="22">
        <f>H13+H258+H503</f>
        <v>600</v>
      </c>
      <c r="I748" s="22">
        <f>I13+I258+I503</f>
        <v>360</v>
      </c>
      <c r="J748" s="22">
        <f>J13+J258+J503</f>
        <v>300</v>
      </c>
      <c r="K748" s="22">
        <f>K13+K258+K503</f>
        <v>540</v>
      </c>
      <c r="L748" s="22">
        <f>L13+L258+L503</f>
        <v>240</v>
      </c>
      <c r="M748" s="22">
        <f>M13+M258+M503</f>
        <v>180</v>
      </c>
      <c r="N748" s="22">
        <f>N13+N258+N503</f>
        <v>300</v>
      </c>
      <c r="O748" s="22">
        <f>O13+O258+O503</f>
        <v>210</v>
      </c>
      <c r="P748" s="22">
        <f>P13+P258+P503</f>
        <v>450</v>
      </c>
      <c r="Q748" s="22">
        <f>Q13+Q258+Q503</f>
        <v>240</v>
      </c>
      <c r="R748" s="22">
        <f>R13+R258+R503</f>
        <v>0</v>
      </c>
      <c r="S748" s="15">
        <f t="shared" si="12"/>
        <v>4049</v>
      </c>
    </row>
    <row r="749" spans="1:19" ht="12.75">
      <c r="A749" s="2" t="s">
        <v>122</v>
      </c>
      <c r="B749" s="17" t="s">
        <v>335</v>
      </c>
      <c r="C749" s="4">
        <v>1</v>
      </c>
      <c r="D749" s="5">
        <v>60</v>
      </c>
      <c r="E749" s="2" t="s">
        <v>27</v>
      </c>
      <c r="F749" s="18" t="s">
        <v>8</v>
      </c>
      <c r="G749" s="22">
        <f>G14+G259+G504</f>
        <v>2840</v>
      </c>
      <c r="H749" s="22">
        <f>H14+H259+H504</f>
        <v>2135</v>
      </c>
      <c r="I749" s="22">
        <f>I14+I259+I504</f>
        <v>3450</v>
      </c>
      <c r="J749" s="22">
        <f>J14+J259+J504</f>
        <v>2372</v>
      </c>
      <c r="K749" s="22">
        <f>K14+K259+K504</f>
        <v>2205</v>
      </c>
      <c r="L749" s="22">
        <f>L14+L259+L504</f>
        <v>3050</v>
      </c>
      <c r="M749" s="22">
        <f>M14+M259+M504</f>
        <v>2520</v>
      </c>
      <c r="N749" s="22">
        <f>N14+N259+N504</f>
        <v>2540</v>
      </c>
      <c r="O749" s="22">
        <f>O14+O259+O504</f>
        <v>3314</v>
      </c>
      <c r="P749" s="22">
        <f>P14+P259+P504</f>
        <v>2806</v>
      </c>
      <c r="Q749" s="22">
        <f>Q14+Q259+Q504</f>
        <v>3568</v>
      </c>
      <c r="R749" s="22">
        <f>R14+R259+R504</f>
        <v>2630</v>
      </c>
      <c r="S749" s="15">
        <f t="shared" si="12"/>
        <v>33430</v>
      </c>
    </row>
    <row r="750" spans="1:19" ht="12.75">
      <c r="A750" s="2" t="s">
        <v>103</v>
      </c>
      <c r="B750" s="17" t="s">
        <v>335</v>
      </c>
      <c r="C750" s="4">
        <v>1</v>
      </c>
      <c r="D750" s="5">
        <v>100</v>
      </c>
      <c r="E750" s="2" t="s">
        <v>24</v>
      </c>
      <c r="F750" s="18" t="s">
        <v>8</v>
      </c>
      <c r="G750" s="22">
        <f>G15+G260+G505</f>
        <v>73916</v>
      </c>
      <c r="H750" s="22">
        <f>H15+H260+H505</f>
        <v>65982</v>
      </c>
      <c r="I750" s="22">
        <f>I15+I260+I505</f>
        <v>76613</v>
      </c>
      <c r="J750" s="22">
        <f>J15+J260+J505</f>
        <v>72024</v>
      </c>
      <c r="K750" s="22">
        <f>K15+K260+K505</f>
        <v>75218</v>
      </c>
      <c r="L750" s="22">
        <f>L15+L260+L505</f>
        <v>75700</v>
      </c>
      <c r="M750" s="22">
        <f>M15+M260+M505</f>
        <v>71586</v>
      </c>
      <c r="N750" s="22">
        <f>N15+N260+N505</f>
        <v>60614</v>
      </c>
      <c r="O750" s="22">
        <f>O15+O260+O505</f>
        <v>58920</v>
      </c>
      <c r="P750" s="22">
        <f>P15+P260+P505</f>
        <v>62834</v>
      </c>
      <c r="Q750" s="22">
        <f>Q15+Q260+Q505</f>
        <v>53668</v>
      </c>
      <c r="R750" s="22">
        <f>R15+R260+R505</f>
        <v>64592</v>
      </c>
      <c r="S750" s="15">
        <f t="shared" si="12"/>
        <v>811667</v>
      </c>
    </row>
    <row r="751" spans="1:19" ht="12.75">
      <c r="A751" s="2" t="s">
        <v>80</v>
      </c>
      <c r="B751" s="17" t="s">
        <v>335</v>
      </c>
      <c r="C751" s="4">
        <v>1</v>
      </c>
      <c r="D751" s="5">
        <v>30</v>
      </c>
      <c r="E751" s="2" t="s">
        <v>38</v>
      </c>
      <c r="F751" s="18" t="s">
        <v>8</v>
      </c>
      <c r="G751" s="22">
        <f>G16+G261+G506</f>
        <v>0</v>
      </c>
      <c r="H751" s="22">
        <f>H16+H261+H506</f>
        <v>30</v>
      </c>
      <c r="I751" s="22">
        <f>I16+I261+I506</f>
        <v>90</v>
      </c>
      <c r="J751" s="22">
        <f>J16+J261+J506</f>
        <v>0</v>
      </c>
      <c r="K751" s="22">
        <f>K16+K261+K506</f>
        <v>0</v>
      </c>
      <c r="L751" s="22">
        <f>L16+L261+L506</f>
        <v>30</v>
      </c>
      <c r="M751" s="22">
        <f>M16+M261+M506</f>
        <v>120</v>
      </c>
      <c r="N751" s="22">
        <f>N16+N261+N506</f>
        <v>0</v>
      </c>
      <c r="O751" s="22">
        <f>O16+O261+O506</f>
        <v>120</v>
      </c>
      <c r="P751" s="22">
        <f>P16+P261+P506</f>
        <v>80</v>
      </c>
      <c r="Q751" s="22">
        <f>Q16+Q261+Q506</f>
        <v>90</v>
      </c>
      <c r="R751" s="22">
        <f>R16+R261+R506</f>
        <v>0</v>
      </c>
      <c r="S751" s="15">
        <f t="shared" si="12"/>
        <v>560</v>
      </c>
    </row>
    <row r="752" spans="1:19" ht="12.75">
      <c r="A752" s="2" t="s">
        <v>80</v>
      </c>
      <c r="B752" s="17" t="s">
        <v>335</v>
      </c>
      <c r="C752" s="4">
        <v>1</v>
      </c>
      <c r="D752" s="5">
        <v>100</v>
      </c>
      <c r="E752" s="2" t="s">
        <v>38</v>
      </c>
      <c r="F752" s="18" t="s">
        <v>8</v>
      </c>
      <c r="G752" s="22">
        <f>G17+G262+G507</f>
        <v>8936</v>
      </c>
      <c r="H752" s="22">
        <f>H17+H262+H507</f>
        <v>8735</v>
      </c>
      <c r="I752" s="22">
        <f>I17+I262+I507</f>
        <v>8494</v>
      </c>
      <c r="J752" s="22">
        <f>J17+J262+J507</f>
        <v>8900</v>
      </c>
      <c r="K752" s="22">
        <f>K17+K262+K507</f>
        <v>7436</v>
      </c>
      <c r="L752" s="22">
        <f>L17+L262+L507</f>
        <v>9570</v>
      </c>
      <c r="M752" s="22">
        <f>M17+M262+M507</f>
        <v>8780</v>
      </c>
      <c r="N752" s="22">
        <f>N17+N262+N507</f>
        <v>9718</v>
      </c>
      <c r="O752" s="22">
        <f>O17+O262+O507</f>
        <v>9584</v>
      </c>
      <c r="P752" s="22">
        <f>P17+P262+P507</f>
        <v>10260</v>
      </c>
      <c r="Q752" s="22">
        <f>Q17+Q262+Q507</f>
        <v>10809</v>
      </c>
      <c r="R752" s="22">
        <f>R17+R262+R507</f>
        <v>9592</v>
      </c>
      <c r="S752" s="15">
        <f t="shared" si="12"/>
        <v>110814</v>
      </c>
    </row>
    <row r="753" spans="1:19" ht="12.75">
      <c r="A753" s="2" t="s">
        <v>80</v>
      </c>
      <c r="B753" s="17" t="s">
        <v>335</v>
      </c>
      <c r="C753" s="4">
        <v>1</v>
      </c>
      <c r="D753" s="5">
        <v>100</v>
      </c>
      <c r="E753" s="2" t="s">
        <v>82</v>
      </c>
      <c r="F753" s="18" t="s">
        <v>8</v>
      </c>
      <c r="G753" s="22">
        <f>G18+G263+G508</f>
        <v>30025</v>
      </c>
      <c r="H753" s="22">
        <f>H18+H263+H508</f>
        <v>31697</v>
      </c>
      <c r="I753" s="22">
        <f>I18+I263+I508</f>
        <v>35808</v>
      </c>
      <c r="J753" s="22">
        <f>J18+J263+J508</f>
        <v>32970</v>
      </c>
      <c r="K753" s="22">
        <f>K18+K263+K508</f>
        <v>32183</v>
      </c>
      <c r="L753" s="22">
        <f>L18+L263+L508</f>
        <v>29386</v>
      </c>
      <c r="M753" s="22">
        <f>M18+M263+M508</f>
        <v>31302</v>
      </c>
      <c r="N753" s="22">
        <f>N18+N263+N508</f>
        <v>31074</v>
      </c>
      <c r="O753" s="22">
        <f>O18+O263+O508</f>
        <v>31487</v>
      </c>
      <c r="P753" s="22">
        <f>P18+P263+P508</f>
        <v>28999</v>
      </c>
      <c r="Q753" s="22">
        <f>Q18+Q263+Q508</f>
        <v>32091</v>
      </c>
      <c r="R753" s="22">
        <f>R18+R263+R508</f>
        <v>34435</v>
      </c>
      <c r="S753" s="15">
        <f t="shared" si="12"/>
        <v>381457</v>
      </c>
    </row>
    <row r="754" spans="1:19" ht="12.75">
      <c r="A754" s="2" t="s">
        <v>149</v>
      </c>
      <c r="B754" s="17" t="s">
        <v>335</v>
      </c>
      <c r="C754" s="4">
        <v>1</v>
      </c>
      <c r="D754" s="5">
        <v>100</v>
      </c>
      <c r="E754" s="2" t="s">
        <v>38</v>
      </c>
      <c r="F754" s="18" t="s">
        <v>8</v>
      </c>
      <c r="G754" s="22">
        <f>G19+G264+G509</f>
        <v>2470</v>
      </c>
      <c r="H754" s="22">
        <f>H19+H264+H509</f>
        <v>1596</v>
      </c>
      <c r="I754" s="22">
        <f>I19+I264+I509</f>
        <v>1204</v>
      </c>
      <c r="J754" s="22">
        <f>J19+J264+J509</f>
        <v>772</v>
      </c>
      <c r="K754" s="22">
        <f>K19+K264+K509</f>
        <v>840</v>
      </c>
      <c r="L754" s="22">
        <f>L19+L264+L509</f>
        <v>582</v>
      </c>
      <c r="M754" s="22">
        <f>M19+M264+M509</f>
        <v>271</v>
      </c>
      <c r="N754" s="22">
        <f>N19+N264+N509</f>
        <v>289</v>
      </c>
      <c r="O754" s="22">
        <f>O19+O264+O509</f>
        <v>180</v>
      </c>
      <c r="P754" s="22">
        <f>P19+P264+P509</f>
        <v>90</v>
      </c>
      <c r="Q754" s="22">
        <f>Q19+Q264+Q509</f>
        <v>0</v>
      </c>
      <c r="R754" s="22">
        <f>R19+R264+R509</f>
        <v>0</v>
      </c>
      <c r="S754" s="15">
        <f t="shared" si="12"/>
        <v>8294</v>
      </c>
    </row>
    <row r="755" spans="1:19" ht="12.75">
      <c r="A755" s="2" t="s">
        <v>149</v>
      </c>
      <c r="B755" s="17" t="s">
        <v>335</v>
      </c>
      <c r="C755" s="4">
        <v>1</v>
      </c>
      <c r="D755" s="5">
        <v>90</v>
      </c>
      <c r="E755" s="2" t="s">
        <v>39</v>
      </c>
      <c r="F755" s="18" t="s">
        <v>8</v>
      </c>
      <c r="G755" s="22">
        <f>G20+G265+G510</f>
        <v>1108</v>
      </c>
      <c r="H755" s="22">
        <f>H20+H265+H510</f>
        <v>1198</v>
      </c>
      <c r="I755" s="22">
        <f>I20+I265+I510</f>
        <v>885</v>
      </c>
      <c r="J755" s="22">
        <f>J20+J265+J510</f>
        <v>1361</v>
      </c>
      <c r="K755" s="22">
        <f>K20+K265+K510</f>
        <v>1100</v>
      </c>
      <c r="L755" s="22">
        <f>L20+L265+L510</f>
        <v>1313</v>
      </c>
      <c r="M755" s="22">
        <f>M20+M265+M510</f>
        <v>720</v>
      </c>
      <c r="N755" s="22">
        <f>N20+N265+N510</f>
        <v>1902</v>
      </c>
      <c r="O755" s="22">
        <f>O20+O265+O510</f>
        <v>1328</v>
      </c>
      <c r="P755" s="22">
        <f>P20+P265+P510</f>
        <v>1290</v>
      </c>
      <c r="Q755" s="22">
        <f>Q20+Q265+Q510</f>
        <v>1011</v>
      </c>
      <c r="R755" s="22">
        <f>R20+R265+R510</f>
        <v>2105</v>
      </c>
      <c r="S755" s="15">
        <f t="shared" si="12"/>
        <v>15321</v>
      </c>
    </row>
    <row r="756" spans="1:19" ht="12.75">
      <c r="A756" s="2" t="s">
        <v>23</v>
      </c>
      <c r="B756" s="17" t="s">
        <v>335</v>
      </c>
      <c r="C756" s="4">
        <v>1</v>
      </c>
      <c r="D756" s="5">
        <v>15</v>
      </c>
      <c r="E756" s="2" t="s">
        <v>24</v>
      </c>
      <c r="F756" s="18" t="s">
        <v>8</v>
      </c>
      <c r="G756" s="22">
        <f>G21+G266+G511</f>
        <v>0</v>
      </c>
      <c r="H756" s="22">
        <f>H21+H266+H511</f>
        <v>11</v>
      </c>
      <c r="I756" s="22">
        <f>I21+I266+I511</f>
        <v>6</v>
      </c>
      <c r="J756" s="22">
        <f>J21+J266+J511</f>
        <v>14</v>
      </c>
      <c r="K756" s="22">
        <f>K21+K266+K511</f>
        <v>19</v>
      </c>
      <c r="L756" s="22">
        <f>L21+L266+L511</f>
        <v>9</v>
      </c>
      <c r="M756" s="22">
        <f>M21+M266+M511</f>
        <v>11</v>
      </c>
      <c r="N756" s="22">
        <f>N21+N266+N511</f>
        <v>9</v>
      </c>
      <c r="O756" s="22">
        <f>O21+O266+O511</f>
        <v>8</v>
      </c>
      <c r="P756" s="22">
        <f>P21+P266+P511</f>
        <v>11</v>
      </c>
      <c r="Q756" s="22">
        <f>Q21+Q266+Q511</f>
        <v>9</v>
      </c>
      <c r="R756" s="22">
        <f>R21+R266+R511</f>
        <v>5</v>
      </c>
      <c r="S756" s="15">
        <f t="shared" si="12"/>
        <v>112</v>
      </c>
    </row>
    <row r="757" spans="1:19" ht="12.75">
      <c r="A757" s="2" t="s">
        <v>23</v>
      </c>
      <c r="B757" s="17" t="s">
        <v>335</v>
      </c>
      <c r="C757" s="4">
        <v>1</v>
      </c>
      <c r="D757" s="5">
        <v>21</v>
      </c>
      <c r="E757" s="2" t="s">
        <v>24</v>
      </c>
      <c r="F757" s="18" t="s">
        <v>8</v>
      </c>
      <c r="G757" s="22">
        <f>G22+G267+G512</f>
        <v>21</v>
      </c>
      <c r="H757" s="22">
        <f>H22+H267+H512</f>
        <v>63</v>
      </c>
      <c r="I757" s="22">
        <f>I22+I267+I512</f>
        <v>42</v>
      </c>
      <c r="J757" s="22">
        <f>J22+J267+J512</f>
        <v>0</v>
      </c>
      <c r="K757" s="22">
        <f>K22+K267+K512</f>
        <v>21</v>
      </c>
      <c r="L757" s="22">
        <f>L22+L267+L512</f>
        <v>0</v>
      </c>
      <c r="M757" s="22">
        <f>M22+M267+M512</f>
        <v>0</v>
      </c>
      <c r="N757" s="22">
        <f>N22+N267+N512</f>
        <v>0</v>
      </c>
      <c r="O757" s="22">
        <f>O22+O267+O512</f>
        <v>42</v>
      </c>
      <c r="P757" s="22">
        <f>P22+P267+P512</f>
        <v>42</v>
      </c>
      <c r="Q757" s="22">
        <f>Q22+Q267+Q512</f>
        <v>0</v>
      </c>
      <c r="R757" s="22">
        <f>R22+R267+R512</f>
        <v>0</v>
      </c>
      <c r="S757" s="15">
        <f t="shared" si="12"/>
        <v>231</v>
      </c>
    </row>
    <row r="758" spans="1:19" ht="12.75">
      <c r="A758" s="2" t="s">
        <v>23</v>
      </c>
      <c r="B758" s="17" t="s">
        <v>335</v>
      </c>
      <c r="C758" s="4">
        <v>1</v>
      </c>
      <c r="D758" s="5">
        <v>30</v>
      </c>
      <c r="E758" s="2" t="s">
        <v>24</v>
      </c>
      <c r="F758" s="18" t="s">
        <v>8</v>
      </c>
      <c r="G758" s="22">
        <f>G23+G268+G513</f>
        <v>210</v>
      </c>
      <c r="H758" s="22">
        <f>H23+H268+H513</f>
        <v>60</v>
      </c>
      <c r="I758" s="22">
        <f>I23+I268+I513</f>
        <v>0</v>
      </c>
      <c r="J758" s="22">
        <f>J23+J268+J513</f>
        <v>60</v>
      </c>
      <c r="K758" s="22">
        <f>K23+K268+K513</f>
        <v>30</v>
      </c>
      <c r="L758" s="22">
        <f>L23+L268+L513</f>
        <v>90</v>
      </c>
      <c r="M758" s="22">
        <f>M23+M268+M513</f>
        <v>30</v>
      </c>
      <c r="N758" s="22">
        <f>N23+N268+N513</f>
        <v>60</v>
      </c>
      <c r="O758" s="22">
        <f>O23+O268+O513</f>
        <v>0</v>
      </c>
      <c r="P758" s="22">
        <f>P23+P268+P513</f>
        <v>0</v>
      </c>
      <c r="Q758" s="22">
        <f>Q23+Q268+Q513</f>
        <v>60</v>
      </c>
      <c r="R758" s="22">
        <f>R23+R268+R513</f>
        <v>120</v>
      </c>
      <c r="S758" s="15">
        <f t="shared" si="12"/>
        <v>720</v>
      </c>
    </row>
    <row r="759" spans="1:19" ht="12.75">
      <c r="A759" s="2" t="s">
        <v>23</v>
      </c>
      <c r="B759" s="17" t="s">
        <v>335</v>
      </c>
      <c r="C759" s="4">
        <v>1</v>
      </c>
      <c r="D759" s="5">
        <v>100</v>
      </c>
      <c r="E759" s="2" t="s">
        <v>24</v>
      </c>
      <c r="F759" s="18" t="s">
        <v>8</v>
      </c>
      <c r="G759" s="22">
        <f>G24+G269+G514</f>
        <v>159429</v>
      </c>
      <c r="H759" s="22">
        <f>H24+H269+H514</f>
        <v>160372</v>
      </c>
      <c r="I759" s="22">
        <f>I24+I269+I514</f>
        <v>167984</v>
      </c>
      <c r="J759" s="22">
        <f>J24+J269+J514</f>
        <v>170218.111</v>
      </c>
      <c r="K759" s="22">
        <f>K24+K269+K514</f>
        <v>164041</v>
      </c>
      <c r="L759" s="22">
        <f>L24+L269+L514</f>
        <v>164270</v>
      </c>
      <c r="M759" s="22">
        <f>M24+M269+M514</f>
        <v>148623</v>
      </c>
      <c r="N759" s="22">
        <f>N24+N269+N514</f>
        <v>138109</v>
      </c>
      <c r="O759" s="22">
        <f>O24+O269+O514</f>
        <v>120863</v>
      </c>
      <c r="P759" s="22">
        <f>P24+P269+P514</f>
        <v>133904</v>
      </c>
      <c r="Q759" s="22">
        <f>Q24+Q269+Q514</f>
        <v>126086</v>
      </c>
      <c r="R759" s="22">
        <f>R24+R269+R514</f>
        <v>130746</v>
      </c>
      <c r="S759" s="15">
        <f t="shared" si="12"/>
        <v>1784645.111</v>
      </c>
    </row>
    <row r="760" spans="1:19" ht="12.75">
      <c r="A760" s="2" t="s">
        <v>23</v>
      </c>
      <c r="B760" s="17" t="s">
        <v>335</v>
      </c>
      <c r="C760" s="4">
        <v>1</v>
      </c>
      <c r="D760" s="5">
        <v>500</v>
      </c>
      <c r="E760" s="2" t="s">
        <v>25</v>
      </c>
      <c r="F760" s="18" t="s">
        <v>8</v>
      </c>
      <c r="G760" s="22">
        <f>G25+G270+G515</f>
        <v>2535</v>
      </c>
      <c r="H760" s="22">
        <f>H25+H270+H515</f>
        <v>1110</v>
      </c>
      <c r="I760" s="22">
        <f>I25+I270+I515</f>
        <v>780</v>
      </c>
      <c r="J760" s="22">
        <f>J25+J270+J515</f>
        <v>450</v>
      </c>
      <c r="K760" s="22">
        <f>K25+K270+K515</f>
        <v>100</v>
      </c>
      <c r="L760" s="22">
        <f>L25+L270+L515</f>
        <v>280</v>
      </c>
      <c r="M760" s="22">
        <f>M25+M270+M515</f>
        <v>112</v>
      </c>
      <c r="N760" s="22">
        <f>N25+N270+N515</f>
        <v>330</v>
      </c>
      <c r="O760" s="22">
        <f>O25+O270+O515</f>
        <v>870</v>
      </c>
      <c r="P760" s="22">
        <f>P25+P270+P515</f>
        <v>240</v>
      </c>
      <c r="Q760" s="22">
        <f>Q25+Q270+Q515</f>
        <v>180</v>
      </c>
      <c r="R760" s="22">
        <f>R25+R270+R515</f>
        <v>350</v>
      </c>
      <c r="S760" s="15">
        <f t="shared" si="12"/>
        <v>7337</v>
      </c>
    </row>
    <row r="761" spans="1:19" ht="12.75">
      <c r="A761" s="2" t="s">
        <v>23</v>
      </c>
      <c r="B761" s="17" t="s">
        <v>335</v>
      </c>
      <c r="C761" s="4">
        <v>1</v>
      </c>
      <c r="D761" s="5">
        <v>1000</v>
      </c>
      <c r="E761" s="2" t="s">
        <v>24</v>
      </c>
      <c r="F761" s="18" t="s">
        <v>8</v>
      </c>
      <c r="G761" s="22">
        <f>G26+G271+G516</f>
        <v>177993</v>
      </c>
      <c r="H761" s="22">
        <f>H26+H271+H516</f>
        <v>142693</v>
      </c>
      <c r="I761" s="22">
        <f>I26+I271+I516</f>
        <v>161255</v>
      </c>
      <c r="J761" s="22">
        <f>J26+J271+J516</f>
        <v>149408</v>
      </c>
      <c r="K761" s="22">
        <f>K26+K271+K516</f>
        <v>142977</v>
      </c>
      <c r="L761" s="22">
        <f>L26+L271+L516</f>
        <v>143308</v>
      </c>
      <c r="M761" s="22">
        <f>M26+M271+M516</f>
        <v>151373</v>
      </c>
      <c r="N761" s="22">
        <f>N26+N271+N516</f>
        <v>183203</v>
      </c>
      <c r="O761" s="22">
        <f>O26+O271+O516</f>
        <v>173921</v>
      </c>
      <c r="P761" s="22">
        <f>P26+P271+P516</f>
        <v>188236</v>
      </c>
      <c r="Q761" s="22">
        <f>Q26+Q271+Q516</f>
        <v>187056</v>
      </c>
      <c r="R761" s="22">
        <f>R26+R271+R516</f>
        <v>188065</v>
      </c>
      <c r="S761" s="15">
        <f t="shared" si="12"/>
        <v>1989488</v>
      </c>
    </row>
    <row r="762" spans="1:19" ht="12.75">
      <c r="A762" s="2" t="s">
        <v>23</v>
      </c>
      <c r="B762" s="17" t="s">
        <v>335</v>
      </c>
      <c r="C762" s="4">
        <v>1</v>
      </c>
      <c r="D762" s="5">
        <v>20</v>
      </c>
      <c r="E762" s="2" t="s">
        <v>27</v>
      </c>
      <c r="F762" s="18" t="s">
        <v>8</v>
      </c>
      <c r="G762" s="22">
        <f>G27+G272+G517</f>
        <v>0</v>
      </c>
      <c r="H762" s="22">
        <f>H27+H272+H517</f>
        <v>20</v>
      </c>
      <c r="I762" s="22">
        <f>I27+I272+I517</f>
        <v>30</v>
      </c>
      <c r="J762" s="22">
        <f>J27+J272+J517</f>
        <v>80</v>
      </c>
      <c r="K762" s="22">
        <f>K27+K272+K517</f>
        <v>40</v>
      </c>
      <c r="L762" s="22">
        <f>L27+L272+L517</f>
        <v>140</v>
      </c>
      <c r="M762" s="22">
        <f>M27+M272+M517</f>
        <v>50</v>
      </c>
      <c r="N762" s="22">
        <f>N27+N272+N517</f>
        <v>50</v>
      </c>
      <c r="O762" s="22">
        <f>O27+O272+O517</f>
        <v>20</v>
      </c>
      <c r="P762" s="22">
        <f>P27+P272+P517</f>
        <v>0</v>
      </c>
      <c r="Q762" s="22">
        <f>Q27+Q272+Q517</f>
        <v>40</v>
      </c>
      <c r="R762" s="22">
        <f>R27+R272+R517</f>
        <v>20</v>
      </c>
      <c r="S762" s="15">
        <f t="shared" si="12"/>
        <v>490</v>
      </c>
    </row>
    <row r="763" spans="1:19" ht="12.75">
      <c r="A763" s="2" t="s">
        <v>23</v>
      </c>
      <c r="B763" s="17" t="s">
        <v>335</v>
      </c>
      <c r="C763" s="4">
        <v>1</v>
      </c>
      <c r="D763" s="5">
        <v>21</v>
      </c>
      <c r="E763" s="2" t="s">
        <v>27</v>
      </c>
      <c r="F763" s="18" t="s">
        <v>8</v>
      </c>
      <c r="G763" s="22">
        <f>G28+G273+G518</f>
        <v>0</v>
      </c>
      <c r="H763" s="22">
        <f>H28+H273+H518</f>
        <v>0</v>
      </c>
      <c r="I763" s="22">
        <f>I28+I273+I518</f>
        <v>0</v>
      </c>
      <c r="J763" s="22">
        <f>J28+J273+J518</f>
        <v>0</v>
      </c>
      <c r="K763" s="22">
        <f>K28+K273+K518</f>
        <v>0</v>
      </c>
      <c r="L763" s="22">
        <f>L28+L273+L518</f>
        <v>0</v>
      </c>
      <c r="M763" s="22">
        <f>M28+M273+M518</f>
        <v>0</v>
      </c>
      <c r="N763" s="22">
        <f>N28+N273+N518</f>
        <v>0</v>
      </c>
      <c r="O763" s="22">
        <f>O28+O273+O518</f>
        <v>30</v>
      </c>
      <c r="P763" s="22">
        <f>P28+P273+P518</f>
        <v>0</v>
      </c>
      <c r="Q763" s="22">
        <f>Q28+Q273+Q518</f>
        <v>0</v>
      </c>
      <c r="R763" s="22">
        <f>R28+R273+R518</f>
        <v>0</v>
      </c>
      <c r="S763" s="15">
        <f t="shared" si="12"/>
        <v>30</v>
      </c>
    </row>
    <row r="764" spans="1:19" ht="12.75">
      <c r="A764" s="2" t="s">
        <v>23</v>
      </c>
      <c r="B764" s="17" t="s">
        <v>335</v>
      </c>
      <c r="C764" s="4">
        <v>1</v>
      </c>
      <c r="D764" s="5">
        <v>100</v>
      </c>
      <c r="E764" s="2" t="s">
        <v>27</v>
      </c>
      <c r="F764" s="18" t="s">
        <v>8</v>
      </c>
      <c r="G764" s="22">
        <f>G29+G274+G519</f>
        <v>96215</v>
      </c>
      <c r="H764" s="22">
        <f>H29+H274+H519</f>
        <v>96229</v>
      </c>
      <c r="I764" s="22">
        <f>I29+I274+I519</f>
        <v>111006</v>
      </c>
      <c r="J764" s="22">
        <f>J29+J274+J519</f>
        <v>101096</v>
      </c>
      <c r="K764" s="22">
        <f>K29+K274+K519</f>
        <v>106837</v>
      </c>
      <c r="L764" s="22">
        <f>L29+L274+L519</f>
        <v>110153</v>
      </c>
      <c r="M764" s="22">
        <f>M29+M274+M519</f>
        <v>113535</v>
      </c>
      <c r="N764" s="22">
        <f>N29+N274+N519</f>
        <v>135939</v>
      </c>
      <c r="O764" s="22">
        <f>O29+O274+O519</f>
        <v>129703</v>
      </c>
      <c r="P764" s="22">
        <f>P29+P274+P519</f>
        <v>136888</v>
      </c>
      <c r="Q764" s="22">
        <f>Q29+Q274+Q519</f>
        <v>135720</v>
      </c>
      <c r="R764" s="22">
        <f>R29+R274+R519</f>
        <v>145687</v>
      </c>
      <c r="S764" s="15">
        <f t="shared" si="12"/>
        <v>1419008</v>
      </c>
    </row>
    <row r="765" spans="1:19" ht="12.75">
      <c r="A765" s="2" t="s">
        <v>23</v>
      </c>
      <c r="B765" s="17" t="s">
        <v>335</v>
      </c>
      <c r="C765" s="4">
        <v>1</v>
      </c>
      <c r="D765" s="5">
        <v>300</v>
      </c>
      <c r="E765" s="2" t="s">
        <v>27</v>
      </c>
      <c r="F765" s="18" t="s">
        <v>8</v>
      </c>
      <c r="G765" s="22">
        <f>G30+G275+G520</f>
        <v>0</v>
      </c>
      <c r="H765" s="22">
        <f>H30+H275+H520</f>
        <v>30</v>
      </c>
      <c r="I765" s="22">
        <f>I30+I275+I520</f>
        <v>105</v>
      </c>
      <c r="J765" s="22">
        <f>J30+J275+J520</f>
        <v>90</v>
      </c>
      <c r="K765" s="22">
        <f>K30+K275+K520</f>
        <v>180</v>
      </c>
      <c r="L765" s="22">
        <f>L30+L275+L520</f>
        <v>90</v>
      </c>
      <c r="M765" s="22">
        <f>M30+M275+M520</f>
        <v>0</v>
      </c>
      <c r="N765" s="22">
        <f>N30+N275+N520</f>
        <v>0</v>
      </c>
      <c r="O765" s="22">
        <f>O30+O275+O520</f>
        <v>0</v>
      </c>
      <c r="P765" s="22">
        <f>P30+P275+P520</f>
        <v>180</v>
      </c>
      <c r="Q765" s="22">
        <f>Q30+Q275+Q520</f>
        <v>0</v>
      </c>
      <c r="R765" s="22">
        <f>R30+R275+R520</f>
        <v>40</v>
      </c>
      <c r="S765" s="15">
        <f t="shared" si="12"/>
        <v>715</v>
      </c>
    </row>
    <row r="766" spans="1:19" ht="12.75">
      <c r="A766" s="2" t="s">
        <v>23</v>
      </c>
      <c r="B766" s="17" t="s">
        <v>335</v>
      </c>
      <c r="C766" s="4">
        <v>1</v>
      </c>
      <c r="D766" s="5">
        <v>500</v>
      </c>
      <c r="E766" s="2" t="s">
        <v>27</v>
      </c>
      <c r="F766" s="18" t="s">
        <v>8</v>
      </c>
      <c r="G766" s="22">
        <f>G31+G276+G521</f>
        <v>42438</v>
      </c>
      <c r="H766" s="22">
        <f>H31+H276+H521</f>
        <v>39442</v>
      </c>
      <c r="I766" s="22">
        <f>I31+I276+I521</f>
        <v>37258.111000000004</v>
      </c>
      <c r="J766" s="22">
        <f>J31+J276+J521</f>
        <v>35653</v>
      </c>
      <c r="K766" s="22">
        <f>K31+K276+K521</f>
        <v>32273</v>
      </c>
      <c r="L766" s="22">
        <f>L31+L276+L521</f>
        <v>30207</v>
      </c>
      <c r="M766" s="22">
        <f>M31+M276+M521</f>
        <v>24296</v>
      </c>
      <c r="N766" s="22">
        <f>N31+N276+N521</f>
        <v>11040</v>
      </c>
      <c r="O766" s="22">
        <f>O31+O276+O521</f>
        <v>11791</v>
      </c>
      <c r="P766" s="22">
        <f>P31+P276+P521</f>
        <v>10229</v>
      </c>
      <c r="Q766" s="22">
        <f>Q31+Q276+Q521</f>
        <v>13306</v>
      </c>
      <c r="R766" s="22">
        <f>R31+R276+R521</f>
        <v>11285</v>
      </c>
      <c r="S766" s="15">
        <f t="shared" si="12"/>
        <v>299218.11100000003</v>
      </c>
    </row>
    <row r="767" spans="1:19" ht="12.75">
      <c r="A767" s="2" t="s">
        <v>74</v>
      </c>
      <c r="B767" s="17" t="s">
        <v>335</v>
      </c>
      <c r="C767" s="4">
        <v>1</v>
      </c>
      <c r="D767" s="5">
        <v>100</v>
      </c>
      <c r="E767" s="2" t="s">
        <v>27</v>
      </c>
      <c r="F767" s="18" t="s">
        <v>8</v>
      </c>
      <c r="G767" s="22">
        <f>G32+G277+G522</f>
        <v>5384</v>
      </c>
      <c r="H767" s="22">
        <f>H32+H277+H522</f>
        <v>4653</v>
      </c>
      <c r="I767" s="22">
        <f>I32+I277+I522</f>
        <v>6040</v>
      </c>
      <c r="J767" s="22">
        <f>J32+J277+J522</f>
        <v>4417</v>
      </c>
      <c r="K767" s="22">
        <f>K32+K277+K522</f>
        <v>7341</v>
      </c>
      <c r="L767" s="22">
        <f>L32+L277+L522</f>
        <v>6011</v>
      </c>
      <c r="M767" s="22">
        <f>M32+M277+M522</f>
        <v>4442</v>
      </c>
      <c r="N767" s="22">
        <f>N32+N277+N522</f>
        <v>7562</v>
      </c>
      <c r="O767" s="22">
        <f>O32+O277+O522</f>
        <v>4784</v>
      </c>
      <c r="P767" s="22">
        <f>P32+P277+P522</f>
        <v>6969</v>
      </c>
      <c r="Q767" s="22">
        <f>Q32+Q277+Q522</f>
        <v>4754</v>
      </c>
      <c r="R767" s="22">
        <f>R32+R277+R522</f>
        <v>5739</v>
      </c>
      <c r="S767" s="15">
        <f t="shared" si="12"/>
        <v>68096</v>
      </c>
    </row>
    <row r="768" spans="1:19" ht="12.75">
      <c r="A768" s="2" t="s">
        <v>74</v>
      </c>
      <c r="B768" s="17" t="s">
        <v>335</v>
      </c>
      <c r="C768" s="4">
        <v>1</v>
      </c>
      <c r="D768" s="5">
        <v>100</v>
      </c>
      <c r="E768" s="2" t="s">
        <v>30</v>
      </c>
      <c r="F768" s="18" t="s">
        <v>8</v>
      </c>
      <c r="G768" s="22">
        <f>G33+G278+G523</f>
        <v>18994</v>
      </c>
      <c r="H768" s="22">
        <f>H33+H278+H523</f>
        <v>14743</v>
      </c>
      <c r="I768" s="22">
        <f>I33+I278+I523</f>
        <v>15774</v>
      </c>
      <c r="J768" s="22">
        <f>J33+J278+J523</f>
        <v>13794</v>
      </c>
      <c r="K768" s="22">
        <f>K33+K278+K523</f>
        <v>14303</v>
      </c>
      <c r="L768" s="22">
        <f>L33+L278+L523</f>
        <v>15171</v>
      </c>
      <c r="M768" s="22">
        <f>M33+M278+M523</f>
        <v>11259</v>
      </c>
      <c r="N768" s="22">
        <f>N33+N278+N523</f>
        <v>14401</v>
      </c>
      <c r="O768" s="22">
        <f>O33+O278+O523</f>
        <v>15837</v>
      </c>
      <c r="P768" s="22">
        <f>P33+P278+P523</f>
        <v>14582</v>
      </c>
      <c r="Q768" s="22">
        <f>Q33+Q278+Q523</f>
        <v>13142</v>
      </c>
      <c r="R768" s="22">
        <f>R33+R278+R523</f>
        <v>13344</v>
      </c>
      <c r="S768" s="15">
        <f t="shared" si="12"/>
        <v>175344</v>
      </c>
    </row>
    <row r="769" spans="1:19" ht="12.75">
      <c r="A769" s="2" t="s">
        <v>74</v>
      </c>
      <c r="B769" s="17" t="s">
        <v>335</v>
      </c>
      <c r="C769" s="4">
        <v>1</v>
      </c>
      <c r="D769" s="5">
        <v>500</v>
      </c>
      <c r="E769" s="2" t="s">
        <v>30</v>
      </c>
      <c r="F769" s="18" t="s">
        <v>8</v>
      </c>
      <c r="G769" s="22">
        <f>G34+G279+G524</f>
        <v>5040</v>
      </c>
      <c r="H769" s="22">
        <f>H34+H279+H524</f>
        <v>5665</v>
      </c>
      <c r="I769" s="22">
        <f>I34+I279+I524</f>
        <v>4543</v>
      </c>
      <c r="J769" s="22">
        <f>J34+J279+J524</f>
        <v>4230</v>
      </c>
      <c r="K769" s="22">
        <f>K34+K279+K524</f>
        <v>7270</v>
      </c>
      <c r="L769" s="22">
        <f>L34+L279+L524</f>
        <v>6490</v>
      </c>
      <c r="M769" s="22">
        <f>M34+M279+M524</f>
        <v>5348</v>
      </c>
      <c r="N769" s="22">
        <f>N34+N279+N524</f>
        <v>8110</v>
      </c>
      <c r="O769" s="22">
        <f>O34+O279+O524</f>
        <v>5740</v>
      </c>
      <c r="P769" s="22">
        <f>P34+P279+P524</f>
        <v>7300</v>
      </c>
      <c r="Q769" s="22">
        <f>Q34+Q279+Q524</f>
        <v>8350</v>
      </c>
      <c r="R769" s="22">
        <f>R34+R279+R524</f>
        <v>6794</v>
      </c>
      <c r="S769" s="15">
        <f t="shared" si="12"/>
        <v>74880</v>
      </c>
    </row>
    <row r="770" spans="1:19" ht="12.75">
      <c r="A770" s="2" t="s">
        <v>65</v>
      </c>
      <c r="B770" s="17" t="s">
        <v>335</v>
      </c>
      <c r="C770" s="4">
        <v>1</v>
      </c>
      <c r="D770" s="5">
        <v>100</v>
      </c>
      <c r="E770" s="2" t="s">
        <v>59</v>
      </c>
      <c r="F770" s="18" t="s">
        <v>8</v>
      </c>
      <c r="G770" s="22">
        <f>G35+G280+G525</f>
        <v>1679</v>
      </c>
      <c r="H770" s="22">
        <f>H35+H280+H525</f>
        <v>2139</v>
      </c>
      <c r="I770" s="22">
        <f>I35+I280+I525</f>
        <v>1980</v>
      </c>
      <c r="J770" s="22">
        <f>J35+J280+J525</f>
        <v>1630</v>
      </c>
      <c r="K770" s="22">
        <f>K35+K280+K525</f>
        <v>2877</v>
      </c>
      <c r="L770" s="22">
        <f>L35+L280+L525</f>
        <v>2111</v>
      </c>
      <c r="M770" s="22">
        <f>M35+M280+M525</f>
        <v>1840</v>
      </c>
      <c r="N770" s="22">
        <f>N35+N280+N525</f>
        <v>1890</v>
      </c>
      <c r="O770" s="22">
        <f>O35+O280+O525</f>
        <v>1929</v>
      </c>
      <c r="P770" s="22">
        <f>P35+P280+P525</f>
        <v>2915</v>
      </c>
      <c r="Q770" s="22">
        <f>Q35+Q280+Q525</f>
        <v>1308</v>
      </c>
      <c r="R770" s="22">
        <f>R35+R280+R525</f>
        <v>1950</v>
      </c>
      <c r="S770" s="15">
        <f t="shared" si="12"/>
        <v>24248</v>
      </c>
    </row>
    <row r="771" spans="1:19" ht="12.75">
      <c r="A771" s="2" t="s">
        <v>65</v>
      </c>
      <c r="B771" s="17" t="s">
        <v>335</v>
      </c>
      <c r="C771" s="4">
        <v>1</v>
      </c>
      <c r="D771" s="5">
        <v>500</v>
      </c>
      <c r="E771" s="2" t="s">
        <v>59</v>
      </c>
      <c r="F771" s="18" t="s">
        <v>8</v>
      </c>
      <c r="G771" s="22">
        <f>G36+G281+G526</f>
        <v>90</v>
      </c>
      <c r="H771" s="22">
        <f>H36+H281+H526</f>
        <v>60</v>
      </c>
      <c r="I771" s="22">
        <f>I36+I281+I526</f>
        <v>0</v>
      </c>
      <c r="J771" s="22">
        <f>J36+J281+J526</f>
        <v>0</v>
      </c>
      <c r="K771" s="22">
        <f>K36+K281+K526</f>
        <v>0</v>
      </c>
      <c r="L771" s="22">
        <f>L36+L281+L526</f>
        <v>0</v>
      </c>
      <c r="M771" s="22">
        <f>M36+M281+M526</f>
        <v>60</v>
      </c>
      <c r="N771" s="22">
        <f>N36+N281+N526</f>
        <v>0</v>
      </c>
      <c r="O771" s="22">
        <f>O36+O281+O526</f>
        <v>0</v>
      </c>
      <c r="P771" s="22">
        <f>P36+P281+P526</f>
        <v>0</v>
      </c>
      <c r="Q771" s="22">
        <f>Q36+Q281+Q526</f>
        <v>0</v>
      </c>
      <c r="R771" s="22">
        <f>R36+R281+R526</f>
        <v>60</v>
      </c>
      <c r="S771" s="15">
        <f t="shared" si="12"/>
        <v>270</v>
      </c>
    </row>
    <row r="772" spans="1:19" ht="12.75">
      <c r="A772" s="2" t="s">
        <v>65</v>
      </c>
      <c r="B772" s="17" t="s">
        <v>335</v>
      </c>
      <c r="C772" s="4">
        <v>1</v>
      </c>
      <c r="D772" s="5">
        <v>100</v>
      </c>
      <c r="E772" s="2" t="s">
        <v>27</v>
      </c>
      <c r="F772" s="18" t="s">
        <v>8</v>
      </c>
      <c r="G772" s="22">
        <f>G37+G282+G527</f>
        <v>448</v>
      </c>
      <c r="H772" s="22">
        <f>H37+H282+H527</f>
        <v>150</v>
      </c>
      <c r="I772" s="22">
        <f>I37+I282+I527</f>
        <v>930</v>
      </c>
      <c r="J772" s="22">
        <f>J37+J282+J527</f>
        <v>500</v>
      </c>
      <c r="K772" s="22">
        <f>K37+K282+K527</f>
        <v>470</v>
      </c>
      <c r="L772" s="22">
        <f>L37+L282+L527</f>
        <v>450</v>
      </c>
      <c r="M772" s="22">
        <f>M37+M282+M527</f>
        <v>910</v>
      </c>
      <c r="N772" s="22">
        <f>N37+N282+N527</f>
        <v>510</v>
      </c>
      <c r="O772" s="22">
        <f>O37+O282+O527</f>
        <v>180</v>
      </c>
      <c r="P772" s="22">
        <f>P37+P282+P527</f>
        <v>570</v>
      </c>
      <c r="Q772" s="22">
        <f>Q37+Q282+Q527</f>
        <v>420</v>
      </c>
      <c r="R772" s="22">
        <f>R37+R282+R527</f>
        <v>610</v>
      </c>
      <c r="S772" s="15">
        <f t="shared" si="12"/>
        <v>6148</v>
      </c>
    </row>
    <row r="773" spans="1:19" ht="12.75">
      <c r="A773" s="2" t="s">
        <v>6</v>
      </c>
      <c r="B773" s="17" t="s">
        <v>335</v>
      </c>
      <c r="C773" s="4">
        <v>1</v>
      </c>
      <c r="D773" s="5">
        <v>5</v>
      </c>
      <c r="E773" s="2" t="s">
        <v>7</v>
      </c>
      <c r="F773" s="18" t="s">
        <v>8</v>
      </c>
      <c r="G773" s="22">
        <f>G38+G283+G528</f>
        <v>0</v>
      </c>
      <c r="H773" s="22">
        <f>H38+H283+H528</f>
        <v>0</v>
      </c>
      <c r="I773" s="22">
        <f>I38+I283+I528</f>
        <v>120</v>
      </c>
      <c r="J773" s="22">
        <f>J38+J283+J528</f>
        <v>0</v>
      </c>
      <c r="K773" s="22">
        <f>K38+K283+K528</f>
        <v>0</v>
      </c>
      <c r="L773" s="22">
        <f>L38+L283+L528</f>
        <v>0</v>
      </c>
      <c r="M773" s="22">
        <f>M38+M283+M528</f>
        <v>0</v>
      </c>
      <c r="N773" s="22">
        <f>N38+N283+N528</f>
        <v>0</v>
      </c>
      <c r="O773" s="22">
        <f>O38+O283+O528</f>
        <v>0</v>
      </c>
      <c r="P773" s="22">
        <f>P38+P283+P528</f>
        <v>0</v>
      </c>
      <c r="Q773" s="22">
        <f>Q38+Q283+Q528</f>
        <v>0</v>
      </c>
      <c r="R773" s="22">
        <f>R38+R283+R528</f>
        <v>0</v>
      </c>
      <c r="S773" s="15">
        <f t="shared" si="12"/>
        <v>120</v>
      </c>
    </row>
    <row r="774" spans="1:19" ht="12.75">
      <c r="A774" s="2" t="s">
        <v>6</v>
      </c>
      <c r="B774" s="17" t="s">
        <v>335</v>
      </c>
      <c r="C774" s="4">
        <v>1</v>
      </c>
      <c r="D774" s="5">
        <v>15</v>
      </c>
      <c r="E774" s="2" t="s">
        <v>7</v>
      </c>
      <c r="F774" s="18" t="s">
        <v>8</v>
      </c>
      <c r="G774" s="22">
        <f>G39+G284+G529</f>
        <v>0</v>
      </c>
      <c r="H774" s="22">
        <f>H39+H284+H529</f>
        <v>0</v>
      </c>
      <c r="I774" s="22">
        <f>I39+I284+I529</f>
        <v>60</v>
      </c>
      <c r="J774" s="22">
        <f>J39+J284+J529</f>
        <v>0</v>
      </c>
      <c r="K774" s="22">
        <f>K39+K284+K529</f>
        <v>0</v>
      </c>
      <c r="L774" s="22">
        <f>L39+L284+L529</f>
        <v>0</v>
      </c>
      <c r="M774" s="22">
        <f>M39+M284+M529</f>
        <v>0</v>
      </c>
      <c r="N774" s="22">
        <f>N39+N284+N529</f>
        <v>0</v>
      </c>
      <c r="O774" s="22">
        <f>O39+O284+O529</f>
        <v>0</v>
      </c>
      <c r="P774" s="22">
        <f>P39+P284+P529</f>
        <v>0</v>
      </c>
      <c r="Q774" s="22">
        <f>Q39+Q284+Q529</f>
        <v>0</v>
      </c>
      <c r="R774" s="22">
        <f>R39+R284+R529</f>
        <v>0</v>
      </c>
      <c r="S774" s="15">
        <f t="shared" si="12"/>
        <v>60</v>
      </c>
    </row>
    <row r="775" spans="1:19" ht="12.75">
      <c r="A775" s="2" t="s">
        <v>6</v>
      </c>
      <c r="B775" s="17" t="s">
        <v>335</v>
      </c>
      <c r="C775" s="4">
        <v>1</v>
      </c>
      <c r="D775" s="5">
        <v>30</v>
      </c>
      <c r="E775" s="2" t="s">
        <v>7</v>
      </c>
      <c r="F775" s="18" t="s">
        <v>8</v>
      </c>
      <c r="G775" s="22">
        <f>G40+G285+G530</f>
        <v>5080</v>
      </c>
      <c r="H775" s="22">
        <f>H40+H285+H530</f>
        <v>4191</v>
      </c>
      <c r="I775" s="22">
        <f>I40+I285+I530</f>
        <v>5783</v>
      </c>
      <c r="J775" s="22">
        <f>J40+J285+J530</f>
        <v>4999</v>
      </c>
      <c r="K775" s="22">
        <f>K40+K285+K530</f>
        <v>3844</v>
      </c>
      <c r="L775" s="22">
        <f>L40+L285+L530</f>
        <v>4815</v>
      </c>
      <c r="M775" s="22">
        <f>M40+M285+M530</f>
        <v>4691</v>
      </c>
      <c r="N775" s="22">
        <f>N40+N285+N530</f>
        <v>5546</v>
      </c>
      <c r="O775" s="22">
        <f>O40+O285+O530</f>
        <v>5798</v>
      </c>
      <c r="P775" s="22">
        <f>P40+P285+P530</f>
        <v>4719</v>
      </c>
      <c r="Q775" s="22">
        <f>Q40+Q285+Q530</f>
        <v>4337</v>
      </c>
      <c r="R775" s="22">
        <f>R40+R285+R530</f>
        <v>4674</v>
      </c>
      <c r="S775" s="15">
        <f t="shared" si="12"/>
        <v>58477</v>
      </c>
    </row>
    <row r="776" spans="1:19" ht="12.75">
      <c r="A776" s="2" t="s">
        <v>6</v>
      </c>
      <c r="B776" s="17" t="s">
        <v>335</v>
      </c>
      <c r="C776" s="4">
        <v>1</v>
      </c>
      <c r="D776" s="5">
        <v>100</v>
      </c>
      <c r="E776" s="2" t="s">
        <v>7</v>
      </c>
      <c r="F776" s="18" t="s">
        <v>8</v>
      </c>
      <c r="G776" s="22">
        <f>G41+G286+G531</f>
        <v>3076</v>
      </c>
      <c r="H776" s="22">
        <f>H41+H286+H531</f>
        <v>2556</v>
      </c>
      <c r="I776" s="22">
        <f>I41+I286+I531</f>
        <v>3533</v>
      </c>
      <c r="J776" s="22">
        <f>J41+J286+J531</f>
        <v>3728</v>
      </c>
      <c r="K776" s="22">
        <f>K41+K286+K531</f>
        <v>4709</v>
      </c>
      <c r="L776" s="22">
        <f>L41+L286+L531</f>
        <v>3580</v>
      </c>
      <c r="M776" s="22">
        <f>M41+M286+M531</f>
        <v>3321</v>
      </c>
      <c r="N776" s="22">
        <f>N41+N286+N531</f>
        <v>3281</v>
      </c>
      <c r="O776" s="22">
        <f>O41+O286+O531</f>
        <v>2459</v>
      </c>
      <c r="P776" s="22">
        <f>P41+P286+P531</f>
        <v>2427</v>
      </c>
      <c r="Q776" s="22">
        <f>Q41+Q286+Q531</f>
        <v>2441</v>
      </c>
      <c r="R776" s="22">
        <f>R41+R286+R531</f>
        <v>2527</v>
      </c>
      <c r="S776" s="15">
        <f t="shared" si="12"/>
        <v>37638</v>
      </c>
    </row>
    <row r="777" spans="1:19" ht="12.75">
      <c r="A777" s="2" t="s">
        <v>66</v>
      </c>
      <c r="B777" s="17" t="s">
        <v>335</v>
      </c>
      <c r="C777" s="4">
        <v>1</v>
      </c>
      <c r="D777" s="5">
        <v>100</v>
      </c>
      <c r="E777" s="2" t="s">
        <v>67</v>
      </c>
      <c r="F777" s="18" t="s">
        <v>8</v>
      </c>
      <c r="G777" s="22">
        <f>G42+G287+G532</f>
        <v>19834</v>
      </c>
      <c r="H777" s="22">
        <f>H42+H287+H532</f>
        <v>18556</v>
      </c>
      <c r="I777" s="22">
        <f>I42+I287+I532</f>
        <v>18419</v>
      </c>
      <c r="J777" s="22">
        <f>J42+J287+J532</f>
        <v>16800</v>
      </c>
      <c r="K777" s="22">
        <f>K42+K287+K532</f>
        <v>16469</v>
      </c>
      <c r="L777" s="22">
        <f>L42+L287+L532</f>
        <v>14890</v>
      </c>
      <c r="M777" s="22">
        <f>M42+M287+M532</f>
        <v>16961</v>
      </c>
      <c r="N777" s="22">
        <f>N42+N287+N532</f>
        <v>19473</v>
      </c>
      <c r="O777" s="22">
        <f>O42+O287+O532</f>
        <v>13800</v>
      </c>
      <c r="P777" s="22">
        <f>P42+P287+P532</f>
        <v>17117</v>
      </c>
      <c r="Q777" s="22">
        <f>Q42+Q287+Q532</f>
        <v>14458</v>
      </c>
      <c r="R777" s="22">
        <f>R42+R287+R532</f>
        <v>17157</v>
      </c>
      <c r="S777" s="15">
        <f t="shared" si="12"/>
        <v>203934</v>
      </c>
    </row>
    <row r="778" spans="1:19" ht="12.75">
      <c r="A778" s="2" t="s">
        <v>66</v>
      </c>
      <c r="B778" s="17" t="s">
        <v>335</v>
      </c>
      <c r="C778" s="4">
        <v>1</v>
      </c>
      <c r="D778" s="5">
        <v>100</v>
      </c>
      <c r="E778" s="2" t="s">
        <v>70</v>
      </c>
      <c r="F778" s="18" t="s">
        <v>8</v>
      </c>
      <c r="G778" s="22">
        <f>G43+G288+G533</f>
        <v>61635</v>
      </c>
      <c r="H778" s="22">
        <f>H43+H288+H533</f>
        <v>59452</v>
      </c>
      <c r="I778" s="22">
        <f>I43+I288+I533</f>
        <v>64171</v>
      </c>
      <c r="J778" s="22">
        <f>J43+J288+J533</f>
        <v>59975</v>
      </c>
      <c r="K778" s="22">
        <f>K43+K288+K533</f>
        <v>60326</v>
      </c>
      <c r="L778" s="22">
        <f>L43+L288+L533</f>
        <v>56870</v>
      </c>
      <c r="M778" s="22">
        <f>M43+M288+M533</f>
        <v>56424</v>
      </c>
      <c r="N778" s="22">
        <f>N43+N288+N533</f>
        <v>63681</v>
      </c>
      <c r="O778" s="22">
        <f>O43+O288+O533</f>
        <v>54843</v>
      </c>
      <c r="P778" s="22">
        <f>P43+P288+P533</f>
        <v>58253</v>
      </c>
      <c r="Q778" s="22">
        <f>Q43+Q288+Q533</f>
        <v>52978</v>
      </c>
      <c r="R778" s="22">
        <f>R43+R288+R533</f>
        <v>72817</v>
      </c>
      <c r="S778" s="15">
        <f t="shared" si="12"/>
        <v>721425</v>
      </c>
    </row>
    <row r="779" spans="1:19" ht="12.75">
      <c r="A779" s="2" t="s">
        <v>66</v>
      </c>
      <c r="B779" s="17" t="s">
        <v>335</v>
      </c>
      <c r="C779" s="4">
        <v>1</v>
      </c>
      <c r="D779" s="5">
        <v>500</v>
      </c>
      <c r="E779" s="2" t="s">
        <v>70</v>
      </c>
      <c r="F779" s="18" t="s">
        <v>8</v>
      </c>
      <c r="G779" s="22">
        <f>G44+G289+G534</f>
        <v>138466</v>
      </c>
      <c r="H779" s="22">
        <f>H44+H289+H534</f>
        <v>130053</v>
      </c>
      <c r="I779" s="22">
        <f>I44+I289+I534</f>
        <v>146284</v>
      </c>
      <c r="J779" s="22">
        <f>J44+J289+J534</f>
        <v>134878</v>
      </c>
      <c r="K779" s="22">
        <f>K44+K289+K534</f>
        <v>137047</v>
      </c>
      <c r="L779" s="22">
        <f>L44+L289+L534</f>
        <v>131093</v>
      </c>
      <c r="M779" s="22">
        <f>M44+M289+M534</f>
        <v>126631</v>
      </c>
      <c r="N779" s="22">
        <f>N44+N289+N534</f>
        <v>148718</v>
      </c>
      <c r="O779" s="22">
        <f>O44+O289+O534</f>
        <v>140569</v>
      </c>
      <c r="P779" s="22">
        <f>P44+P289+P534</f>
        <v>148873</v>
      </c>
      <c r="Q779" s="22">
        <f>Q44+Q289+Q534</f>
        <v>139131</v>
      </c>
      <c r="R779" s="22">
        <f>R44+R289+R534</f>
        <v>127280</v>
      </c>
      <c r="S779" s="15">
        <f t="shared" si="12"/>
        <v>1649023</v>
      </c>
    </row>
    <row r="780" spans="1:19" ht="12.75">
      <c r="A780" s="2" t="s">
        <v>46</v>
      </c>
      <c r="B780" s="17" t="s">
        <v>335</v>
      </c>
      <c r="C780" s="4">
        <v>1</v>
      </c>
      <c r="D780" s="5">
        <v>100</v>
      </c>
      <c r="E780" s="2" t="s">
        <v>39</v>
      </c>
      <c r="F780" s="18" t="s">
        <v>8</v>
      </c>
      <c r="G780" s="22">
        <f>G45+G290+G535</f>
        <v>10438</v>
      </c>
      <c r="H780" s="22">
        <f>H45+H290+H535</f>
        <v>11986</v>
      </c>
      <c r="I780" s="22">
        <f>I45+I290+I535</f>
        <v>10612</v>
      </c>
      <c r="J780" s="22">
        <f>J45+J290+J535</f>
        <v>10529</v>
      </c>
      <c r="K780" s="22">
        <f>K45+K290+K535</f>
        <v>10311</v>
      </c>
      <c r="L780" s="22">
        <f>L45+L290+L535</f>
        <v>10181</v>
      </c>
      <c r="M780" s="22">
        <f>M45+M290+M535</f>
        <v>8168</v>
      </c>
      <c r="N780" s="22">
        <f>N45+N290+N535</f>
        <v>9226</v>
      </c>
      <c r="O780" s="22">
        <f>O45+O290+O535</f>
        <v>9116</v>
      </c>
      <c r="P780" s="22">
        <f>P45+P290+P535</f>
        <v>7109</v>
      </c>
      <c r="Q780" s="22">
        <f>Q45+Q290+Q535</f>
        <v>9212</v>
      </c>
      <c r="R780" s="22">
        <f>R45+R290+R535</f>
        <v>10475</v>
      </c>
      <c r="S780" s="15">
        <f t="shared" si="12"/>
        <v>117363</v>
      </c>
    </row>
    <row r="781" spans="1:19" ht="12.75">
      <c r="A781" s="2" t="s">
        <v>23</v>
      </c>
      <c r="B781" s="17" t="s">
        <v>335</v>
      </c>
      <c r="C781" s="4">
        <v>1</v>
      </c>
      <c r="D781" s="5">
        <v>30</v>
      </c>
      <c r="E781" s="2" t="s">
        <v>30</v>
      </c>
      <c r="F781" s="18" t="s">
        <v>31</v>
      </c>
      <c r="G781" s="22">
        <f>G46+G291+G536</f>
        <v>360</v>
      </c>
      <c r="H781" s="22">
        <f>H46+H291+H536</f>
        <v>0</v>
      </c>
      <c r="I781" s="22">
        <f>I46+I291+I536</f>
        <v>180</v>
      </c>
      <c r="J781" s="22">
        <f>J46+J291+J536</f>
        <v>10</v>
      </c>
      <c r="K781" s="22">
        <f>K46+K291+K536</f>
        <v>90</v>
      </c>
      <c r="L781" s="22">
        <f>L46+L291+L536</f>
        <v>60</v>
      </c>
      <c r="M781" s="22">
        <f>M46+M291+M536</f>
        <v>80</v>
      </c>
      <c r="N781" s="22">
        <f>N46+N291+N536</f>
        <v>188</v>
      </c>
      <c r="O781" s="22">
        <f>O46+O291+O536</f>
        <v>0</v>
      </c>
      <c r="P781" s="22">
        <f>P46+P291+P536</f>
        <v>180</v>
      </c>
      <c r="Q781" s="22">
        <f>Q46+Q291+Q536</f>
        <v>50</v>
      </c>
      <c r="R781" s="22">
        <f>R46+R291+R536</f>
        <v>150</v>
      </c>
      <c r="S781" s="15">
        <f t="shared" si="12"/>
        <v>1348</v>
      </c>
    </row>
    <row r="782" spans="1:19" ht="12.75">
      <c r="A782" s="2" t="s">
        <v>23</v>
      </c>
      <c r="B782" s="17" t="s">
        <v>335</v>
      </c>
      <c r="C782" s="4">
        <v>1</v>
      </c>
      <c r="D782" s="5">
        <v>60</v>
      </c>
      <c r="E782" s="2" t="s">
        <v>30</v>
      </c>
      <c r="F782" s="18" t="s">
        <v>31</v>
      </c>
      <c r="G782" s="22">
        <f>G47+G292+G537</f>
        <v>24008</v>
      </c>
      <c r="H782" s="22">
        <f>H47+H292+H537</f>
        <v>21133</v>
      </c>
      <c r="I782" s="22">
        <f>I47+I292+I537</f>
        <v>22881</v>
      </c>
      <c r="J782" s="22">
        <f>J47+J292+J537</f>
        <v>23424</v>
      </c>
      <c r="K782" s="22">
        <f>K47+K292+K537</f>
        <v>20951</v>
      </c>
      <c r="L782" s="22">
        <f>L47+L292+L537</f>
        <v>22177</v>
      </c>
      <c r="M782" s="22">
        <f>M47+M292+M537</f>
        <v>19985</v>
      </c>
      <c r="N782" s="22">
        <f>N47+N292+N537</f>
        <v>25100</v>
      </c>
      <c r="O782" s="22">
        <f>O47+O292+O537</f>
        <v>23962</v>
      </c>
      <c r="P782" s="22">
        <f>P47+P292+P537</f>
        <v>27005</v>
      </c>
      <c r="Q782" s="22">
        <f>Q47+Q292+Q537</f>
        <v>24227</v>
      </c>
      <c r="R782" s="22">
        <f>R47+R292+R537</f>
        <v>24918</v>
      </c>
      <c r="S782" s="15">
        <f t="shared" si="12"/>
        <v>279771</v>
      </c>
    </row>
    <row r="783" spans="1:19" ht="12.75">
      <c r="A783" s="2" t="s">
        <v>23</v>
      </c>
      <c r="B783" s="17" t="s">
        <v>335</v>
      </c>
      <c r="C783" s="4">
        <v>1</v>
      </c>
      <c r="D783" s="5">
        <v>90</v>
      </c>
      <c r="E783" s="2" t="s">
        <v>30</v>
      </c>
      <c r="F783" s="18" t="s">
        <v>31</v>
      </c>
      <c r="G783" s="22">
        <f>G48+G293+G538</f>
        <v>120</v>
      </c>
      <c r="H783" s="22">
        <f>H48+H293+H538</f>
        <v>182</v>
      </c>
      <c r="I783" s="22">
        <f>I48+I293+I538</f>
        <v>320</v>
      </c>
      <c r="J783" s="22">
        <f>J48+J293+J538</f>
        <v>192</v>
      </c>
      <c r="K783" s="22">
        <f>K48+K293+K538</f>
        <v>400</v>
      </c>
      <c r="L783" s="22">
        <f>L48+L293+L538</f>
        <v>502</v>
      </c>
      <c r="M783" s="22">
        <f>M48+M293+M538</f>
        <v>999</v>
      </c>
      <c r="N783" s="22">
        <f>N48+N293+N538</f>
        <v>459</v>
      </c>
      <c r="O783" s="22">
        <f>O48+O293+O538</f>
        <v>554</v>
      </c>
      <c r="P783" s="22">
        <f>P48+P293+P538</f>
        <v>573</v>
      </c>
      <c r="Q783" s="22">
        <f>Q48+Q293+Q538</f>
        <v>171</v>
      </c>
      <c r="R783" s="22">
        <f>R48+R293+R538</f>
        <v>912</v>
      </c>
      <c r="S783" s="15">
        <f t="shared" si="12"/>
        <v>5384</v>
      </c>
    </row>
    <row r="784" spans="1:19" ht="12.75">
      <c r="A784" s="2" t="s">
        <v>23</v>
      </c>
      <c r="B784" s="17" t="s">
        <v>335</v>
      </c>
      <c r="C784" s="4">
        <v>1</v>
      </c>
      <c r="D784" s="5">
        <v>100</v>
      </c>
      <c r="E784" s="2" t="s">
        <v>30</v>
      </c>
      <c r="F784" s="18" t="s">
        <v>31</v>
      </c>
      <c r="G784" s="22">
        <f>G49+G294+G539</f>
        <v>28236</v>
      </c>
      <c r="H784" s="22">
        <f>H49+H294+H539</f>
        <v>26705</v>
      </c>
      <c r="I784" s="22">
        <f>I49+I294+I539</f>
        <v>25976</v>
      </c>
      <c r="J784" s="22">
        <f>J49+J294+J539</f>
        <v>25940</v>
      </c>
      <c r="K784" s="22">
        <f>K49+K294+K539</f>
        <v>28030</v>
      </c>
      <c r="L784" s="22">
        <f>L49+L294+L539</f>
        <v>22073</v>
      </c>
      <c r="M784" s="22">
        <f>M49+M294+M539</f>
        <v>25504</v>
      </c>
      <c r="N784" s="22">
        <f>N49+N294+N539</f>
        <v>22146</v>
      </c>
      <c r="O784" s="22">
        <f>O49+O294+O539</f>
        <v>20120</v>
      </c>
      <c r="P784" s="22">
        <f>P49+P294+P539</f>
        <v>22480</v>
      </c>
      <c r="Q784" s="22">
        <f>Q49+Q294+Q539</f>
        <v>21860</v>
      </c>
      <c r="R784" s="22">
        <f>R49+R294+R539</f>
        <v>26611</v>
      </c>
      <c r="S784" s="15">
        <f t="shared" si="12"/>
        <v>295681</v>
      </c>
    </row>
    <row r="785" spans="1:19" ht="12.75">
      <c r="A785" s="2" t="s">
        <v>23</v>
      </c>
      <c r="B785" s="17" t="s">
        <v>335</v>
      </c>
      <c r="C785" s="4">
        <v>1</v>
      </c>
      <c r="D785" s="5">
        <v>500</v>
      </c>
      <c r="E785" s="2" t="s">
        <v>30</v>
      </c>
      <c r="F785" s="18" t="s">
        <v>31</v>
      </c>
      <c r="G785" s="22">
        <f>G50+G295+G540</f>
        <v>1190</v>
      </c>
      <c r="H785" s="22">
        <f>H50+H295+H540</f>
        <v>1294</v>
      </c>
      <c r="I785" s="22">
        <f>I50+I295+I540</f>
        <v>1127</v>
      </c>
      <c r="J785" s="22">
        <f>J50+J295+J540</f>
        <v>698</v>
      </c>
      <c r="K785" s="22">
        <f>K50+K295+K540</f>
        <v>789</v>
      </c>
      <c r="L785" s="22">
        <f>L50+L295+L540</f>
        <v>1321</v>
      </c>
      <c r="M785" s="22">
        <f>M50+M295+M540</f>
        <v>1972</v>
      </c>
      <c r="N785" s="22">
        <f>N50+N295+N540</f>
        <v>2040</v>
      </c>
      <c r="O785" s="22">
        <f>O50+O295+O540</f>
        <v>2996</v>
      </c>
      <c r="P785" s="22">
        <f>P50+P295+P540</f>
        <v>2095</v>
      </c>
      <c r="Q785" s="22">
        <f>Q50+Q295+Q540</f>
        <v>1158</v>
      </c>
      <c r="R785" s="22">
        <f>R50+R295+R540</f>
        <v>1408</v>
      </c>
      <c r="S785" s="15">
        <f t="shared" si="12"/>
        <v>18088</v>
      </c>
    </row>
    <row r="786" spans="1:19" ht="12.75">
      <c r="A786" s="2" t="s">
        <v>23</v>
      </c>
      <c r="B786" s="17" t="s">
        <v>335</v>
      </c>
      <c r="C786" s="4">
        <v>1</v>
      </c>
      <c r="D786" s="5">
        <v>60</v>
      </c>
      <c r="E786" s="2" t="s">
        <v>32</v>
      </c>
      <c r="F786" s="18" t="s">
        <v>33</v>
      </c>
      <c r="G786" s="22">
        <f>G51+G296+G541</f>
        <v>30</v>
      </c>
      <c r="H786" s="22">
        <f>H51+H296+H541</f>
        <v>0</v>
      </c>
      <c r="I786" s="22">
        <f>I51+I296+I541</f>
        <v>0</v>
      </c>
      <c r="J786" s="22">
        <f>J51+J296+J541</f>
        <v>30</v>
      </c>
      <c r="K786" s="22">
        <f>K51+K296+K541</f>
        <v>30</v>
      </c>
      <c r="L786" s="22">
        <f>L51+L296+L541</f>
        <v>0</v>
      </c>
      <c r="M786" s="22">
        <f>M51+M296+M541</f>
        <v>0</v>
      </c>
      <c r="N786" s="22">
        <f>N51+N296+N541</f>
        <v>210</v>
      </c>
      <c r="O786" s="22">
        <f>O51+O296+O541</f>
        <v>90</v>
      </c>
      <c r="P786" s="22">
        <f>P51+P296+P541</f>
        <v>90</v>
      </c>
      <c r="Q786" s="22">
        <f>Q51+Q296+Q541</f>
        <v>141</v>
      </c>
      <c r="R786" s="22">
        <f>R51+R296+R541</f>
        <v>81</v>
      </c>
      <c r="S786" s="15">
        <f t="shared" si="12"/>
        <v>702</v>
      </c>
    </row>
    <row r="787" spans="1:19" ht="12.75">
      <c r="A787" s="2" t="s">
        <v>23</v>
      </c>
      <c r="B787" s="17" t="s">
        <v>335</v>
      </c>
      <c r="C787" s="4">
        <v>1</v>
      </c>
      <c r="D787" s="5">
        <v>100</v>
      </c>
      <c r="E787" s="2" t="s">
        <v>32</v>
      </c>
      <c r="F787" s="18" t="s">
        <v>33</v>
      </c>
      <c r="G787" s="22">
        <f>G52+G297+G542</f>
        <v>4426</v>
      </c>
      <c r="H787" s="22">
        <f>H52+H297+H542</f>
        <v>3830</v>
      </c>
      <c r="I787" s="22">
        <f>I52+I297+I542</f>
        <v>3805</v>
      </c>
      <c r="J787" s="22">
        <f>J52+J297+J542</f>
        <v>3146</v>
      </c>
      <c r="K787" s="22">
        <f>K52+K297+K542</f>
        <v>3568</v>
      </c>
      <c r="L787" s="22">
        <f>L52+L297+L542</f>
        <v>3084</v>
      </c>
      <c r="M787" s="22">
        <f>M52+M297+M542</f>
        <v>3405</v>
      </c>
      <c r="N787" s="22">
        <f>N52+N297+N542</f>
        <v>4145</v>
      </c>
      <c r="O787" s="22">
        <f>O52+O297+O542</f>
        <v>3692</v>
      </c>
      <c r="P787" s="22">
        <f>P52+P297+P542</f>
        <v>3978</v>
      </c>
      <c r="Q787" s="22">
        <f>Q52+Q297+Q542</f>
        <v>3562</v>
      </c>
      <c r="R787" s="22">
        <f>R52+R297+R542</f>
        <v>3664</v>
      </c>
      <c r="S787" s="15">
        <f t="shared" si="12"/>
        <v>44305</v>
      </c>
    </row>
    <row r="788" spans="1:19" ht="12.75">
      <c r="A788" s="2" t="s">
        <v>71</v>
      </c>
      <c r="B788" s="17" t="s">
        <v>335</v>
      </c>
      <c r="C788" s="4">
        <v>1</v>
      </c>
      <c r="D788" s="5">
        <v>150</v>
      </c>
      <c r="E788" s="2" t="s">
        <v>125</v>
      </c>
      <c r="F788" s="18" t="s">
        <v>126</v>
      </c>
      <c r="G788" s="22">
        <f>G53+G298+G543</f>
        <v>183491</v>
      </c>
      <c r="H788" s="22">
        <f>H53+H298+H543</f>
        <v>165843</v>
      </c>
      <c r="I788" s="22">
        <f>I53+I298+I543</f>
        <v>204483</v>
      </c>
      <c r="J788" s="22">
        <f>J53+J298+J543</f>
        <v>195314</v>
      </c>
      <c r="K788" s="22">
        <f>K53+K298+K543</f>
        <v>205612</v>
      </c>
      <c r="L788" s="22">
        <f>L53+L298+L543</f>
        <v>187160</v>
      </c>
      <c r="M788" s="22">
        <f>M53+M298+M543</f>
        <v>187851</v>
      </c>
      <c r="N788" s="22">
        <f>N53+N298+N543</f>
        <v>191286</v>
      </c>
      <c r="O788" s="22">
        <f>O53+O298+O543</f>
        <v>269257</v>
      </c>
      <c r="P788" s="22">
        <f>P53+P298+P543</f>
        <v>420271</v>
      </c>
      <c r="Q788" s="22">
        <f>Q53+Q298+Q543</f>
        <v>437264</v>
      </c>
      <c r="R788" s="22">
        <f>R53+R298+R543</f>
        <v>360316</v>
      </c>
      <c r="S788" s="15">
        <f t="shared" si="12"/>
        <v>3008148</v>
      </c>
    </row>
    <row r="789" spans="1:19" ht="12.75">
      <c r="A789" s="2" t="s">
        <v>37</v>
      </c>
      <c r="B789" s="17" t="s">
        <v>335</v>
      </c>
      <c r="C789" s="4">
        <v>1</v>
      </c>
      <c r="D789" s="5">
        <v>15</v>
      </c>
      <c r="E789" s="2" t="s">
        <v>110</v>
      </c>
      <c r="F789" s="18" t="s">
        <v>111</v>
      </c>
      <c r="G789" s="22">
        <f>G54+G299+G544</f>
        <v>120</v>
      </c>
      <c r="H789" s="22">
        <f>H54+H299+H544</f>
        <v>105</v>
      </c>
      <c r="I789" s="22">
        <f>I54+I299+I544</f>
        <v>225</v>
      </c>
      <c r="J789" s="22">
        <f>J54+J299+J544</f>
        <v>199</v>
      </c>
      <c r="K789" s="22">
        <f>K54+K299+K544</f>
        <v>150</v>
      </c>
      <c r="L789" s="22">
        <f>L54+L299+L544</f>
        <v>151</v>
      </c>
      <c r="M789" s="22">
        <f>M54+M299+M544</f>
        <v>2040</v>
      </c>
      <c r="N789" s="22">
        <f>N54+N299+N544</f>
        <v>525</v>
      </c>
      <c r="O789" s="22">
        <f>O54+O299+O544</f>
        <v>60</v>
      </c>
      <c r="P789" s="22">
        <f>P54+P299+P544</f>
        <v>150</v>
      </c>
      <c r="Q789" s="22">
        <f>Q54+Q299+Q544</f>
        <v>105</v>
      </c>
      <c r="R789" s="22">
        <f>R54+R299+R544</f>
        <v>120</v>
      </c>
      <c r="S789" s="15">
        <f t="shared" si="12"/>
        <v>3950</v>
      </c>
    </row>
    <row r="790" spans="1:19" ht="12.75">
      <c r="A790" s="2" t="s">
        <v>71</v>
      </c>
      <c r="B790" s="17" t="s">
        <v>335</v>
      </c>
      <c r="C790" s="4">
        <v>1</v>
      </c>
      <c r="D790" s="5">
        <v>100</v>
      </c>
      <c r="E790" s="2" t="s">
        <v>92</v>
      </c>
      <c r="F790" s="18" t="s">
        <v>93</v>
      </c>
      <c r="G790" s="22">
        <f>G55+G300+G545</f>
        <v>367060</v>
      </c>
      <c r="H790" s="22">
        <f>H55+H300+H545</f>
        <v>343888</v>
      </c>
      <c r="I790" s="22">
        <f>I55+I300+I545</f>
        <v>373335</v>
      </c>
      <c r="J790" s="22">
        <f>J55+J300+J545</f>
        <v>370261</v>
      </c>
      <c r="K790" s="22">
        <f>K55+K300+K545</f>
        <v>385469</v>
      </c>
      <c r="L790" s="22">
        <f>L55+L300+L545</f>
        <v>362299</v>
      </c>
      <c r="M790" s="22">
        <f>M55+M300+M545</f>
        <v>382018</v>
      </c>
      <c r="N790" s="22">
        <f>N55+N300+N545</f>
        <v>400185</v>
      </c>
      <c r="O790" s="22">
        <f>O55+O300+O545</f>
        <v>191910.5</v>
      </c>
      <c r="P790" s="22">
        <f>P55+P300+P545</f>
        <v>101214</v>
      </c>
      <c r="Q790" s="22">
        <f>Q55+Q300+Q545</f>
        <v>279995</v>
      </c>
      <c r="R790" s="22">
        <f>R55+R300+R545</f>
        <v>1377932</v>
      </c>
      <c r="S790" s="15">
        <f t="shared" si="12"/>
        <v>4935566.5</v>
      </c>
    </row>
    <row r="791" spans="1:19" ht="12.75">
      <c r="A791" s="2" t="s">
        <v>71</v>
      </c>
      <c r="B791" s="17" t="s">
        <v>335</v>
      </c>
      <c r="C791" s="4">
        <v>3</v>
      </c>
      <c r="D791" s="5">
        <v>100</v>
      </c>
      <c r="E791" s="2" t="s">
        <v>92</v>
      </c>
      <c r="F791" s="18" t="s">
        <v>93</v>
      </c>
      <c r="G791" s="22">
        <f>G56+G301+G546</f>
        <v>1922334</v>
      </c>
      <c r="H791" s="22">
        <f>H56+H301+H546</f>
        <v>2504577</v>
      </c>
      <c r="I791" s="22">
        <f>I56+I301+I546</f>
        <v>2739746</v>
      </c>
      <c r="J791" s="22">
        <f>J56+J301+J546</f>
        <v>2758753</v>
      </c>
      <c r="K791" s="22">
        <f>K56+K301+K546</f>
        <v>2761958</v>
      </c>
      <c r="L791" s="22">
        <f>L56+L301+L546</f>
        <v>2654316</v>
      </c>
      <c r="M791" s="22">
        <f>M56+M301+M546</f>
        <v>2770647</v>
      </c>
      <c r="N791" s="22">
        <f>N56+N301+N546</f>
        <v>2084726</v>
      </c>
      <c r="O791" s="22">
        <f>O56+O301+O546</f>
        <v>841855</v>
      </c>
      <c r="P791" s="22">
        <f>P56+P301+P546</f>
        <v>233842</v>
      </c>
      <c r="Q791" s="22">
        <f>Q56+Q301+Q546</f>
        <v>1059392</v>
      </c>
      <c r="R791" s="22">
        <f>R56+R301+R546</f>
        <v>546884</v>
      </c>
      <c r="S791" s="15">
        <f t="shared" si="12"/>
        <v>22879030</v>
      </c>
    </row>
    <row r="792" spans="1:19" ht="12.75">
      <c r="A792" s="2" t="s">
        <v>71</v>
      </c>
      <c r="B792" s="17" t="s">
        <v>335</v>
      </c>
      <c r="C792" s="4">
        <v>5</v>
      </c>
      <c r="D792" s="5">
        <v>100</v>
      </c>
      <c r="E792" s="2" t="s">
        <v>92</v>
      </c>
      <c r="F792" s="18" t="s">
        <v>93</v>
      </c>
      <c r="G792" s="22">
        <f>G57+G302+G547</f>
        <v>948060</v>
      </c>
      <c r="H792" s="22">
        <f>H57+H302+H547</f>
        <v>297959</v>
      </c>
      <c r="I792" s="22">
        <f>I57+I302+I547</f>
        <v>335316</v>
      </c>
      <c r="J792" s="22">
        <f>J57+J302+J547</f>
        <v>327325</v>
      </c>
      <c r="K792" s="22">
        <f>K57+K302+K547</f>
        <v>300112</v>
      </c>
      <c r="L792" s="22">
        <f>L57+L302+L547</f>
        <v>310537</v>
      </c>
      <c r="M792" s="22">
        <f>M57+M302+M547</f>
        <v>333913</v>
      </c>
      <c r="N792" s="22">
        <f>N57+N302+N547</f>
        <v>291618</v>
      </c>
      <c r="O792" s="22">
        <f>O57+O302+O547</f>
        <v>124519</v>
      </c>
      <c r="P792" s="22">
        <f>P57+P302+P547</f>
        <v>38806</v>
      </c>
      <c r="Q792" s="22">
        <f>Q57+Q302+Q547</f>
        <v>127922</v>
      </c>
      <c r="R792" s="22">
        <f>R57+R302+R547</f>
        <v>111524</v>
      </c>
      <c r="S792" s="15">
        <f t="shared" si="12"/>
        <v>3547611</v>
      </c>
    </row>
    <row r="793" spans="1:19" ht="12.75">
      <c r="A793" s="2" t="s">
        <v>10</v>
      </c>
      <c r="B793" s="17" t="s">
        <v>335</v>
      </c>
      <c r="C793" s="4">
        <v>1</v>
      </c>
      <c r="D793" s="5">
        <v>240</v>
      </c>
      <c r="E793" s="2" t="s">
        <v>11</v>
      </c>
      <c r="F793" s="18" t="s">
        <v>12</v>
      </c>
      <c r="G793" s="22">
        <f>G58+G303+G548</f>
        <v>8040</v>
      </c>
      <c r="H793" s="22">
        <f>H58+H303+H548</f>
        <v>4740</v>
      </c>
      <c r="I793" s="22">
        <f>I58+I303+I548</f>
        <v>3330</v>
      </c>
      <c r="J793" s="22">
        <f>J58+J303+J548</f>
        <v>3060</v>
      </c>
      <c r="K793" s="22">
        <f>K58+K303+K548</f>
        <v>8490</v>
      </c>
      <c r="L793" s="22">
        <f>L58+L303+L548</f>
        <v>2160</v>
      </c>
      <c r="M793" s="22">
        <f>M58+M303+M548</f>
        <v>3420</v>
      </c>
      <c r="N793" s="22">
        <f>N58+N303+N548</f>
        <v>6840</v>
      </c>
      <c r="O793" s="22">
        <f>O58+O303+O548</f>
        <v>1200</v>
      </c>
      <c r="P793" s="22">
        <f>P58+P303+P548</f>
        <v>6480</v>
      </c>
      <c r="Q793" s="22">
        <f>Q58+Q303+Q548</f>
        <v>3450</v>
      </c>
      <c r="R793" s="22">
        <f>R58+R303+R548</f>
        <v>3740</v>
      </c>
      <c r="S793" s="15">
        <f t="shared" si="12"/>
        <v>54950</v>
      </c>
    </row>
    <row r="794" spans="1:19" ht="12.75">
      <c r="A794" s="2" t="s">
        <v>37</v>
      </c>
      <c r="B794" s="17" t="s">
        <v>335</v>
      </c>
      <c r="C794" s="4">
        <v>1</v>
      </c>
      <c r="D794" s="5">
        <v>5</v>
      </c>
      <c r="E794" s="2" t="s">
        <v>77</v>
      </c>
      <c r="F794" s="18" t="s">
        <v>36</v>
      </c>
      <c r="G794" s="22">
        <f>G59+G304+G549</f>
        <v>321</v>
      </c>
      <c r="H794" s="22">
        <f>H59+H304+H549</f>
        <v>1782</v>
      </c>
      <c r="I794" s="22">
        <f>I59+I304+I549</f>
        <v>113</v>
      </c>
      <c r="J794" s="22">
        <f>J59+J304+J549</f>
        <v>469</v>
      </c>
      <c r="K794" s="22">
        <f>K59+K304+K549</f>
        <v>916</v>
      </c>
      <c r="L794" s="22">
        <f>L59+L304+L549</f>
        <v>439</v>
      </c>
      <c r="M794" s="22">
        <f>M59+M304+M549</f>
        <v>3904</v>
      </c>
      <c r="N794" s="22">
        <f>N59+N304+N549</f>
        <v>5811</v>
      </c>
      <c r="O794" s="22">
        <f>O59+O304+O549</f>
        <v>4212</v>
      </c>
      <c r="P794" s="22">
        <f>P59+P304+P549</f>
        <v>11288</v>
      </c>
      <c r="Q794" s="22">
        <f>Q59+Q304+Q549</f>
        <v>6970</v>
      </c>
      <c r="R794" s="22">
        <f>R59+R304+R549</f>
        <v>1591</v>
      </c>
      <c r="S794" s="15">
        <f t="shared" si="12"/>
        <v>37816</v>
      </c>
    </row>
    <row r="795" spans="1:19" ht="12.75">
      <c r="A795" s="2" t="s">
        <v>37</v>
      </c>
      <c r="B795" s="17" t="s">
        <v>335</v>
      </c>
      <c r="C795" s="4">
        <v>30</v>
      </c>
      <c r="D795" s="5">
        <v>5</v>
      </c>
      <c r="E795" s="2" t="s">
        <v>77</v>
      </c>
      <c r="F795" s="18" t="s">
        <v>36</v>
      </c>
      <c r="G795" s="22">
        <f>G60+G305+G550</f>
        <v>4</v>
      </c>
      <c r="H795" s="22">
        <f>H60+H305+H550</f>
        <v>126</v>
      </c>
      <c r="I795" s="22">
        <f>I60+I305+I550</f>
        <v>13</v>
      </c>
      <c r="J795" s="22">
        <f>J60+J305+J550</f>
        <v>4</v>
      </c>
      <c r="K795" s="22">
        <f>K60+K305+K550</f>
        <v>128</v>
      </c>
      <c r="L795" s="22">
        <f>L60+L305+L550</f>
        <v>13</v>
      </c>
      <c r="M795" s="22">
        <f>M60+M305+M550</f>
        <v>131</v>
      </c>
      <c r="N795" s="22">
        <f>N60+N305+N550</f>
        <v>121</v>
      </c>
      <c r="O795" s="22">
        <f>O60+O305+O550</f>
        <v>128</v>
      </c>
      <c r="P795" s="22">
        <f>P60+P305+P550</f>
        <v>9</v>
      </c>
      <c r="Q795" s="22">
        <f>Q60+Q305+Q550</f>
        <v>17</v>
      </c>
      <c r="R795" s="22">
        <f>R60+R305+R550</f>
        <v>16</v>
      </c>
      <c r="S795" s="15">
        <f t="shared" si="12"/>
        <v>710</v>
      </c>
    </row>
    <row r="796" spans="1:19" ht="12.75">
      <c r="A796" s="2" t="s">
        <v>37</v>
      </c>
      <c r="B796" s="17" t="s">
        <v>335</v>
      </c>
      <c r="C796" s="4">
        <v>40</v>
      </c>
      <c r="D796" s="5">
        <v>5</v>
      </c>
      <c r="E796" s="2" t="s">
        <v>77</v>
      </c>
      <c r="F796" s="18" t="s">
        <v>36</v>
      </c>
      <c r="G796" s="22">
        <f>G61+G306+G551</f>
        <v>15</v>
      </c>
      <c r="H796" s="22">
        <f>H61+H306+H551</f>
        <v>210</v>
      </c>
      <c r="I796" s="22">
        <f>I61+I306+I551</f>
        <v>7</v>
      </c>
      <c r="J796" s="22">
        <f>J61+J306+J551</f>
        <v>10</v>
      </c>
      <c r="K796" s="22">
        <f>K61+K306+K551</f>
        <v>15</v>
      </c>
      <c r="L796" s="22">
        <f>L61+L306+L551</f>
        <v>0</v>
      </c>
      <c r="M796" s="22">
        <f>M61+M306+M551</f>
        <v>7</v>
      </c>
      <c r="N796" s="22">
        <f>N61+N306+N551</f>
        <v>25</v>
      </c>
      <c r="O796" s="22">
        <f>O61+O306+O551</f>
        <v>31</v>
      </c>
      <c r="P796" s="22">
        <f>P61+P306+P551</f>
        <v>245</v>
      </c>
      <c r="Q796" s="22">
        <f>Q61+Q306+Q551</f>
        <v>10</v>
      </c>
      <c r="R796" s="22">
        <f>R61+R306+R551</f>
        <v>60</v>
      </c>
      <c r="S796" s="15">
        <f t="shared" si="12"/>
        <v>635</v>
      </c>
    </row>
    <row r="797" spans="1:19" ht="12.75">
      <c r="A797" s="2" t="s">
        <v>37</v>
      </c>
      <c r="B797" s="17" t="s">
        <v>335</v>
      </c>
      <c r="C797" s="4">
        <v>50</v>
      </c>
      <c r="D797" s="5">
        <v>5</v>
      </c>
      <c r="E797" s="2" t="s">
        <v>77</v>
      </c>
      <c r="F797" s="18" t="s">
        <v>36</v>
      </c>
      <c r="G797" s="22">
        <f>G62+G307+G552</f>
        <v>250</v>
      </c>
      <c r="H797" s="22">
        <f>H62+H307+H552</f>
        <v>363</v>
      </c>
      <c r="I797" s="22">
        <f>I62+I307+I552</f>
        <v>350</v>
      </c>
      <c r="J797" s="22">
        <f>J62+J307+J552</f>
        <v>271</v>
      </c>
      <c r="K797" s="22">
        <f>K62+K307+K552</f>
        <v>475</v>
      </c>
      <c r="L797" s="22">
        <f>L62+L307+L552</f>
        <v>1463</v>
      </c>
      <c r="M797" s="22">
        <f>M62+M307+M552</f>
        <v>3081</v>
      </c>
      <c r="N797" s="22">
        <f>N62+N307+N552</f>
        <v>954</v>
      </c>
      <c r="O797" s="22">
        <f>O62+O307+O552</f>
        <v>808</v>
      </c>
      <c r="P797" s="22">
        <f>P62+P307+P552</f>
        <v>1034</v>
      </c>
      <c r="Q797" s="22">
        <f>Q62+Q307+Q552</f>
        <v>2190</v>
      </c>
      <c r="R797" s="22">
        <f>R62+R307+R552</f>
        <v>800</v>
      </c>
      <c r="S797" s="15">
        <f t="shared" si="12"/>
        <v>12039</v>
      </c>
    </row>
    <row r="798" spans="1:19" ht="12.75">
      <c r="A798" s="2" t="s">
        <v>37</v>
      </c>
      <c r="B798" s="17" t="s">
        <v>335</v>
      </c>
      <c r="C798" s="4">
        <v>100</v>
      </c>
      <c r="D798" s="5">
        <v>5</v>
      </c>
      <c r="E798" s="2" t="s">
        <v>77</v>
      </c>
      <c r="F798" s="18" t="s">
        <v>36</v>
      </c>
      <c r="G798" s="22">
        <f>G63+G308+G553</f>
        <v>19325</v>
      </c>
      <c r="H798" s="22">
        <f>H63+H308+H553</f>
        <v>21725</v>
      </c>
      <c r="I798" s="22">
        <f>I63+I308+I553</f>
        <v>23530</v>
      </c>
      <c r="J798" s="22">
        <f>J63+J308+J553</f>
        <v>18795</v>
      </c>
      <c r="K798" s="22">
        <f>K63+K308+K553</f>
        <v>20973</v>
      </c>
      <c r="L798" s="22">
        <f>L63+L308+L553</f>
        <v>17755</v>
      </c>
      <c r="M798" s="22">
        <f>M63+M308+M553</f>
        <v>12570</v>
      </c>
      <c r="N798" s="22">
        <f>N63+N308+N553</f>
        <v>16030</v>
      </c>
      <c r="O798" s="22">
        <f>O63+O308+O553</f>
        <v>23630</v>
      </c>
      <c r="P798" s="22">
        <f>P63+P308+P553</f>
        <v>29040</v>
      </c>
      <c r="Q798" s="22">
        <f>Q63+Q308+Q553</f>
        <v>18790</v>
      </c>
      <c r="R798" s="22">
        <f>R63+R308+R553</f>
        <v>17021</v>
      </c>
      <c r="S798" s="15">
        <f aca="true" t="shared" si="13" ref="S798:S861">SUM(G798:R798)</f>
        <v>239184</v>
      </c>
    </row>
    <row r="799" spans="1:19" ht="12.75">
      <c r="A799" s="2" t="s">
        <v>37</v>
      </c>
      <c r="B799" s="17" t="s">
        <v>335</v>
      </c>
      <c r="C799" s="4">
        <v>1</v>
      </c>
      <c r="D799" s="5">
        <v>10</v>
      </c>
      <c r="E799" s="2" t="s">
        <v>77</v>
      </c>
      <c r="F799" s="18" t="s">
        <v>36</v>
      </c>
      <c r="G799" s="22">
        <f>G64+G309+G554</f>
        <v>0</v>
      </c>
      <c r="H799" s="22">
        <f>H64+H309+H554</f>
        <v>0</v>
      </c>
      <c r="I799" s="22">
        <f>I64+I309+I554</f>
        <v>0</v>
      </c>
      <c r="J799" s="22">
        <f>J64+J309+J554</f>
        <v>10</v>
      </c>
      <c r="K799" s="22">
        <f>K64+K309+K554</f>
        <v>0</v>
      </c>
      <c r="L799" s="22">
        <f>L64+L309+L554</f>
        <v>0</v>
      </c>
      <c r="M799" s="22">
        <f>M64+M309+M554</f>
        <v>0</v>
      </c>
      <c r="N799" s="22">
        <f>N64+N309+N554</f>
        <v>0</v>
      </c>
      <c r="O799" s="22">
        <f>O64+O309+O554</f>
        <v>0</v>
      </c>
      <c r="P799" s="22">
        <f>P64+P309+P554</f>
        <v>10</v>
      </c>
      <c r="Q799" s="22">
        <f>Q64+Q309+Q554</f>
        <v>0</v>
      </c>
      <c r="R799" s="22">
        <f>R64+R309+R554</f>
        <v>300</v>
      </c>
      <c r="S799" s="15">
        <f t="shared" si="13"/>
        <v>320</v>
      </c>
    </row>
    <row r="800" spans="1:19" ht="12.75">
      <c r="A800" s="2" t="s">
        <v>37</v>
      </c>
      <c r="B800" s="17" t="s">
        <v>335</v>
      </c>
      <c r="C800" s="4">
        <v>40</v>
      </c>
      <c r="D800" s="5">
        <v>10</v>
      </c>
      <c r="E800" s="2" t="s">
        <v>77</v>
      </c>
      <c r="F800" s="18" t="s">
        <v>36</v>
      </c>
      <c r="G800" s="22">
        <f>G65+G310+G555</f>
        <v>0</v>
      </c>
      <c r="H800" s="22">
        <f>H65+H310+H555</f>
        <v>0</v>
      </c>
      <c r="I800" s="22">
        <f>I65+I310+I555</f>
        <v>0</v>
      </c>
      <c r="J800" s="22">
        <f>J65+J310+J555</f>
        <v>0</v>
      </c>
      <c r="K800" s="22">
        <f>K65+K310+K555</f>
        <v>0</v>
      </c>
      <c r="L800" s="22">
        <f>L65+L310+L555</f>
        <v>0</v>
      </c>
      <c r="M800" s="22">
        <f>M65+M310+M555</f>
        <v>0</v>
      </c>
      <c r="N800" s="22">
        <f>N65+N310+N555</f>
        <v>0</v>
      </c>
      <c r="O800" s="22">
        <f>O65+O310+O555</f>
        <v>0</v>
      </c>
      <c r="P800" s="22">
        <f>P65+P310+P555</f>
        <v>0</v>
      </c>
      <c r="Q800" s="22">
        <f>Q65+Q310+Q555</f>
        <v>0</v>
      </c>
      <c r="R800" s="22">
        <f>R65+R310+R555</f>
        <v>1983.8</v>
      </c>
      <c r="S800" s="15">
        <f t="shared" si="13"/>
        <v>1983.8</v>
      </c>
    </row>
    <row r="801" spans="1:19" ht="12.75">
      <c r="A801" s="2" t="s">
        <v>37</v>
      </c>
      <c r="B801" s="17" t="s">
        <v>335</v>
      </c>
      <c r="C801" s="4">
        <v>1</v>
      </c>
      <c r="D801" s="5">
        <v>60</v>
      </c>
      <c r="E801" s="2" t="s">
        <v>77</v>
      </c>
      <c r="F801" s="18" t="s">
        <v>36</v>
      </c>
      <c r="G801" s="22">
        <f>G66+G311+G556</f>
        <v>112808</v>
      </c>
      <c r="H801" s="22">
        <f>H66+H311+H556</f>
        <v>118944</v>
      </c>
      <c r="I801" s="22">
        <f>I66+I311+I556</f>
        <v>105965</v>
      </c>
      <c r="J801" s="22">
        <f>J66+J311+J556</f>
        <v>105250</v>
      </c>
      <c r="K801" s="22">
        <f>K66+K311+K556</f>
        <v>130800</v>
      </c>
      <c r="L801" s="22">
        <f>L66+L311+L556</f>
        <v>118920</v>
      </c>
      <c r="M801" s="22">
        <f>M66+M311+M556</f>
        <v>123840</v>
      </c>
      <c r="N801" s="22">
        <f>N66+N311+N556</f>
        <v>141170.4</v>
      </c>
      <c r="O801" s="22">
        <f>O66+O311+O556</f>
        <v>115080</v>
      </c>
      <c r="P801" s="22">
        <f>P66+P311+P556</f>
        <v>105120</v>
      </c>
      <c r="Q801" s="22">
        <f>Q66+Q311+Q556</f>
        <v>87960</v>
      </c>
      <c r="R801" s="22">
        <f>R66+R311+R556</f>
        <v>25080</v>
      </c>
      <c r="S801" s="15">
        <f t="shared" si="13"/>
        <v>1290937.4</v>
      </c>
    </row>
    <row r="802" spans="1:19" ht="12.75">
      <c r="A802" s="2" t="s">
        <v>37</v>
      </c>
      <c r="B802" s="17" t="s">
        <v>335</v>
      </c>
      <c r="C802" s="4">
        <v>1</v>
      </c>
      <c r="D802" s="5">
        <v>118</v>
      </c>
      <c r="E802" s="2" t="s">
        <v>77</v>
      </c>
      <c r="F802" s="18" t="s">
        <v>36</v>
      </c>
      <c r="G802" s="22">
        <f>G67+G312+G557</f>
        <v>249752</v>
      </c>
      <c r="H802" s="22">
        <f>H67+H312+H557</f>
        <v>224144</v>
      </c>
      <c r="I802" s="22">
        <f>I67+I312+I557</f>
        <v>262249</v>
      </c>
      <c r="J802" s="22">
        <f>J67+J312+J557</f>
        <v>318093</v>
      </c>
      <c r="K802" s="22">
        <f>K67+K312+K557</f>
        <v>299547</v>
      </c>
      <c r="L802" s="22">
        <f>L67+L312+L557</f>
        <v>374578</v>
      </c>
      <c r="M802" s="22">
        <f>M67+M312+M557</f>
        <v>307073</v>
      </c>
      <c r="N802" s="22">
        <f>N67+N312+N557</f>
        <v>352620</v>
      </c>
      <c r="O802" s="22">
        <f>O67+O312+O557</f>
        <v>426517</v>
      </c>
      <c r="P802" s="22">
        <f>P67+P312+P557</f>
        <v>365941</v>
      </c>
      <c r="Q802" s="22">
        <f>Q67+Q312+Q557</f>
        <v>326592</v>
      </c>
      <c r="R802" s="22">
        <f>R67+R312+R557</f>
        <v>322536</v>
      </c>
      <c r="S802" s="15">
        <f t="shared" si="13"/>
        <v>3829642</v>
      </c>
    </row>
    <row r="803" spans="1:19" ht="12.75">
      <c r="A803" s="2" t="s">
        <v>37</v>
      </c>
      <c r="B803" s="17" t="s">
        <v>335</v>
      </c>
      <c r="C803" s="4">
        <v>1</v>
      </c>
      <c r="D803" s="5">
        <v>120</v>
      </c>
      <c r="E803" s="2" t="s">
        <v>77</v>
      </c>
      <c r="F803" s="18" t="s">
        <v>36</v>
      </c>
      <c r="G803" s="22">
        <f>G68+G313+G558</f>
        <v>971800</v>
      </c>
      <c r="H803" s="22">
        <f>H68+H313+H558</f>
        <v>830187</v>
      </c>
      <c r="I803" s="22">
        <f>I68+I313+I558</f>
        <v>990058</v>
      </c>
      <c r="J803" s="22">
        <f>J68+J313+J558</f>
        <v>1110202</v>
      </c>
      <c r="K803" s="22">
        <f>K68+K313+K558</f>
        <v>1139172</v>
      </c>
      <c r="L803" s="22">
        <f>L68+L313+L558</f>
        <v>1279091</v>
      </c>
      <c r="M803" s="22">
        <f>M68+M313+M558</f>
        <v>1222472</v>
      </c>
      <c r="N803" s="22">
        <f>N68+N313+N558</f>
        <v>1314012</v>
      </c>
      <c r="O803" s="22">
        <f>O68+O313+O558</f>
        <v>1603431</v>
      </c>
      <c r="P803" s="22">
        <f>P68+P313+P558</f>
        <v>1637764</v>
      </c>
      <c r="Q803" s="22">
        <f>Q68+Q313+Q558</f>
        <v>1429954</v>
      </c>
      <c r="R803" s="22">
        <f>R68+R313+R558</f>
        <v>1498507</v>
      </c>
      <c r="S803" s="15">
        <f t="shared" si="13"/>
        <v>15026650</v>
      </c>
    </row>
    <row r="804" spans="1:19" ht="12.75">
      <c r="A804" s="2" t="s">
        <v>37</v>
      </c>
      <c r="B804" s="17" t="s">
        <v>335</v>
      </c>
      <c r="C804" s="4">
        <v>24</v>
      </c>
      <c r="D804" s="5">
        <v>120</v>
      </c>
      <c r="E804" s="2" t="s">
        <v>79</v>
      </c>
      <c r="F804" s="18" t="s">
        <v>36</v>
      </c>
      <c r="G804" s="22">
        <f>G69+G314+G559</f>
        <v>37895</v>
      </c>
      <c r="H804" s="22">
        <f>H69+H314+H559</f>
        <v>11897</v>
      </c>
      <c r="I804" s="22">
        <f>I69+I314+I559</f>
        <v>12126</v>
      </c>
      <c r="J804" s="22">
        <f>J69+J314+J559</f>
        <v>35525</v>
      </c>
      <c r="K804" s="22">
        <f>K69+K314+K559</f>
        <v>10807</v>
      </c>
      <c r="L804" s="22">
        <f>L69+L314+L559</f>
        <v>8292</v>
      </c>
      <c r="M804" s="22">
        <f>M69+M314+M559</f>
        <v>6975</v>
      </c>
      <c r="N804" s="22">
        <f>N69+N314+N559</f>
        <v>66025</v>
      </c>
      <c r="O804" s="22">
        <f>O69+O314+O559</f>
        <v>10932</v>
      </c>
      <c r="P804" s="22">
        <f>P69+P314+P559</f>
        <v>9375</v>
      </c>
      <c r="Q804" s="22">
        <f>Q69+Q314+Q559</f>
        <v>10812</v>
      </c>
      <c r="R804" s="22">
        <f>R69+R314+R559</f>
        <v>19175</v>
      </c>
      <c r="S804" s="15">
        <f t="shared" si="13"/>
        <v>239836</v>
      </c>
    </row>
    <row r="805" spans="1:19" ht="12.75">
      <c r="A805" s="2" t="s">
        <v>37</v>
      </c>
      <c r="B805" s="17" t="s">
        <v>335</v>
      </c>
      <c r="C805" s="4">
        <v>36</v>
      </c>
      <c r="D805" s="5">
        <v>120</v>
      </c>
      <c r="E805" s="2" t="s">
        <v>77</v>
      </c>
      <c r="F805" s="18" t="s">
        <v>36</v>
      </c>
      <c r="G805" s="22">
        <f>G70+G315+G560</f>
        <v>607909</v>
      </c>
      <c r="H805" s="22">
        <f>H70+H315+H560</f>
        <v>504671</v>
      </c>
      <c r="I805" s="22">
        <f>I70+I315+I560</f>
        <v>576174</v>
      </c>
      <c r="J805" s="22">
        <f>J70+J315+J560</f>
        <v>648375</v>
      </c>
      <c r="K805" s="22">
        <f>K70+K315+K560</f>
        <v>741068</v>
      </c>
      <c r="L805" s="22">
        <f>L70+L315+L560</f>
        <v>783101</v>
      </c>
      <c r="M805" s="22">
        <f>M70+M315+M560</f>
        <v>791024</v>
      </c>
      <c r="N805" s="22">
        <f>N70+N315+N560</f>
        <v>861937</v>
      </c>
      <c r="O805" s="22">
        <f>O70+O315+O560</f>
        <v>857321</v>
      </c>
      <c r="P805" s="22">
        <f>P70+P315+P560</f>
        <v>797063</v>
      </c>
      <c r="Q805" s="22">
        <f>Q70+Q315+Q560</f>
        <v>729075</v>
      </c>
      <c r="R805" s="22">
        <f>R70+R315+R560</f>
        <v>725321</v>
      </c>
      <c r="S805" s="15">
        <f t="shared" si="13"/>
        <v>8623039</v>
      </c>
    </row>
    <row r="806" spans="1:19" ht="12.75">
      <c r="A806" s="2" t="s">
        <v>37</v>
      </c>
      <c r="B806" s="17" t="s">
        <v>335</v>
      </c>
      <c r="C806" s="4">
        <v>1</v>
      </c>
      <c r="D806" s="5">
        <v>240</v>
      </c>
      <c r="E806" s="2" t="s">
        <v>77</v>
      </c>
      <c r="F806" s="18" t="s">
        <v>36</v>
      </c>
      <c r="G806" s="22">
        <f>G71+G316+G561</f>
        <v>87120</v>
      </c>
      <c r="H806" s="22">
        <f>H71+H316+H561</f>
        <v>77760</v>
      </c>
      <c r="I806" s="22">
        <f>I71+I316+I561</f>
        <v>68400</v>
      </c>
      <c r="J806" s="22">
        <f>J71+J316+J561</f>
        <v>72720</v>
      </c>
      <c r="K806" s="22">
        <f>K71+K316+K561</f>
        <v>63600</v>
      </c>
      <c r="L806" s="22">
        <f>L71+L316+L561</f>
        <v>58680</v>
      </c>
      <c r="M806" s="22">
        <f>M71+M316+M561</f>
        <v>46560</v>
      </c>
      <c r="N806" s="22">
        <f>N71+N316+N561</f>
        <v>39600</v>
      </c>
      <c r="O806" s="22">
        <f>O71+O316+O561</f>
        <v>48720</v>
      </c>
      <c r="P806" s="22">
        <f>P71+P316+P561</f>
        <v>58560</v>
      </c>
      <c r="Q806" s="22">
        <f>Q71+Q316+Q561</f>
        <v>53760</v>
      </c>
      <c r="R806" s="22">
        <f>R71+R316+R561</f>
        <v>44400</v>
      </c>
      <c r="S806" s="15">
        <f t="shared" si="13"/>
        <v>719880</v>
      </c>
    </row>
    <row r="807" spans="1:19" ht="12.75">
      <c r="A807" s="2" t="s">
        <v>37</v>
      </c>
      <c r="B807" s="17" t="s">
        <v>335</v>
      </c>
      <c r="C807" s="4">
        <v>1</v>
      </c>
      <c r="D807" s="5">
        <v>473</v>
      </c>
      <c r="E807" s="2" t="s">
        <v>77</v>
      </c>
      <c r="F807" s="18" t="s">
        <v>36</v>
      </c>
      <c r="G807" s="22">
        <f>G72+G317+G562</f>
        <v>225131.96</v>
      </c>
      <c r="H807" s="22">
        <f>H72+H317+H562</f>
        <v>199262.22</v>
      </c>
      <c r="I807" s="22">
        <f>I72+I317+I562</f>
        <v>227303</v>
      </c>
      <c r="J807" s="22">
        <f>J72+J317+J562</f>
        <v>200723</v>
      </c>
      <c r="K807" s="22">
        <f>K72+K317+K562</f>
        <v>240613.992</v>
      </c>
      <c r="L807" s="22">
        <f>L72+L317+L562</f>
        <v>213529</v>
      </c>
      <c r="M807" s="22">
        <f>M72+M317+M562</f>
        <v>216212</v>
      </c>
      <c r="N807" s="22">
        <f>N72+N317+N562</f>
        <v>195520.22</v>
      </c>
      <c r="O807" s="22">
        <f>O72+O317+O562</f>
        <v>216701</v>
      </c>
      <c r="P807" s="22">
        <f>P72+P317+P562</f>
        <v>219528.802</v>
      </c>
      <c r="Q807" s="22">
        <f>Q72+Q317+Q562</f>
        <v>198744.776</v>
      </c>
      <c r="R807" s="22">
        <f>R72+R317+R562</f>
        <v>176563</v>
      </c>
      <c r="S807" s="15">
        <f t="shared" si="13"/>
        <v>2529832.97</v>
      </c>
    </row>
    <row r="808" spans="1:19" ht="12.75">
      <c r="A808" s="2" t="s">
        <v>37</v>
      </c>
      <c r="B808" s="17" t="s">
        <v>335</v>
      </c>
      <c r="C808" s="4">
        <v>1</v>
      </c>
      <c r="D808" s="5">
        <v>480</v>
      </c>
      <c r="E808" s="2" t="s">
        <v>79</v>
      </c>
      <c r="F808" s="18" t="s">
        <v>36</v>
      </c>
      <c r="G808" s="22">
        <f>G73+G318+G563</f>
        <v>18366</v>
      </c>
      <c r="H808" s="22">
        <f>H73+H318+H563</f>
        <v>12366</v>
      </c>
      <c r="I808" s="22">
        <f>I73+I318+I563</f>
        <v>15960</v>
      </c>
      <c r="J808" s="22">
        <f>J73+J318+J563</f>
        <v>24840</v>
      </c>
      <c r="K808" s="22">
        <f>K73+K318+K563</f>
        <v>20640</v>
      </c>
      <c r="L808" s="22">
        <f>L73+L318+L563</f>
        <v>27360</v>
      </c>
      <c r="M808" s="22">
        <f>M73+M318+M563</f>
        <v>25080</v>
      </c>
      <c r="N808" s="22">
        <f>N73+N318+N563</f>
        <v>27000</v>
      </c>
      <c r="O808" s="22">
        <f>O73+O318+O563</f>
        <v>39840</v>
      </c>
      <c r="P808" s="22">
        <f>P73+P318+P563</f>
        <v>29040</v>
      </c>
      <c r="Q808" s="22">
        <f>Q73+Q318+Q563</f>
        <v>18960</v>
      </c>
      <c r="R808" s="22">
        <f>R73+R318+R563</f>
        <v>24120</v>
      </c>
      <c r="S808" s="15">
        <f t="shared" si="13"/>
        <v>283572</v>
      </c>
    </row>
    <row r="809" spans="1:19" ht="12.75">
      <c r="A809" s="2" t="s">
        <v>23</v>
      </c>
      <c r="B809" s="17" t="s">
        <v>335</v>
      </c>
      <c r="C809" s="4">
        <v>1</v>
      </c>
      <c r="D809" s="5">
        <v>237</v>
      </c>
      <c r="E809" s="2" t="s">
        <v>35</v>
      </c>
      <c r="F809" s="18" t="s">
        <v>36</v>
      </c>
      <c r="G809" s="22">
        <f>G74+G319+G564</f>
        <v>237</v>
      </c>
      <c r="H809" s="22">
        <f>H74+H319+H564</f>
        <v>1908</v>
      </c>
      <c r="I809" s="22">
        <f>I74+I319+I564</f>
        <v>2717</v>
      </c>
      <c r="J809" s="22">
        <f>J74+J319+J564</f>
        <v>1874</v>
      </c>
      <c r="K809" s="22">
        <f>K74+K319+K564</f>
        <v>2189</v>
      </c>
      <c r="L809" s="22">
        <f>L74+L319+L564</f>
        <v>1119</v>
      </c>
      <c r="M809" s="22">
        <f>M74+M319+M564</f>
        <v>7304</v>
      </c>
      <c r="N809" s="22">
        <f>N74+N319+N564</f>
        <v>2274</v>
      </c>
      <c r="O809" s="22">
        <f>O74+O319+O564</f>
        <v>2154</v>
      </c>
      <c r="P809" s="22">
        <f>P74+P319+P564</f>
        <v>2324</v>
      </c>
      <c r="Q809" s="22">
        <f>Q74+Q319+Q564</f>
        <v>3524</v>
      </c>
      <c r="R809" s="22">
        <f>R74+R319+R564</f>
        <v>3515</v>
      </c>
      <c r="S809" s="15">
        <f t="shared" si="13"/>
        <v>31139</v>
      </c>
    </row>
    <row r="810" spans="1:19" ht="12.75">
      <c r="A810" s="2" t="s">
        <v>114</v>
      </c>
      <c r="B810" s="17" t="s">
        <v>335</v>
      </c>
      <c r="C810" s="4">
        <v>1</v>
      </c>
      <c r="D810" s="5">
        <v>100</v>
      </c>
      <c r="E810" s="2" t="s">
        <v>150</v>
      </c>
      <c r="F810" s="18" t="s">
        <v>36</v>
      </c>
      <c r="G810" s="22">
        <f>G75+G320+G565</f>
        <v>1580</v>
      </c>
      <c r="H810" s="22">
        <f>H75+H320+H565</f>
        <v>2325</v>
      </c>
      <c r="I810" s="22">
        <f>I75+I320+I565</f>
        <v>2452</v>
      </c>
      <c r="J810" s="22">
        <f>J75+J320+J565</f>
        <v>2347</v>
      </c>
      <c r="K810" s="22">
        <f>K75+K320+K565</f>
        <v>3375</v>
      </c>
      <c r="L810" s="22">
        <f>L75+L320+L565</f>
        <v>2285</v>
      </c>
      <c r="M810" s="22">
        <f>M75+M320+M565</f>
        <v>2121</v>
      </c>
      <c r="N810" s="22">
        <f>N75+N320+N565</f>
        <v>2585</v>
      </c>
      <c r="O810" s="22">
        <f>O75+O320+O565</f>
        <v>3570</v>
      </c>
      <c r="P810" s="22">
        <f>P75+P320+P565</f>
        <v>1259</v>
      </c>
      <c r="Q810" s="22">
        <f>Q75+Q320+Q565</f>
        <v>3709</v>
      </c>
      <c r="R810" s="22">
        <f>R75+R320+R565</f>
        <v>3074</v>
      </c>
      <c r="S810" s="15">
        <f t="shared" si="13"/>
        <v>30682</v>
      </c>
    </row>
    <row r="811" spans="1:19" ht="12.75">
      <c r="A811" s="2" t="s">
        <v>53</v>
      </c>
      <c r="B811" s="17" t="s">
        <v>335</v>
      </c>
      <c r="C811" s="4">
        <v>1</v>
      </c>
      <c r="D811" s="5">
        <v>480</v>
      </c>
      <c r="E811" s="2" t="s">
        <v>54</v>
      </c>
      <c r="F811" s="18" t="s">
        <v>36</v>
      </c>
      <c r="G811" s="22">
        <f>G76+G321+G566</f>
        <v>4364</v>
      </c>
      <c r="H811" s="22">
        <f>H76+H321+H566</f>
        <v>6534</v>
      </c>
      <c r="I811" s="22">
        <f>I76+I321+I566</f>
        <v>8621</v>
      </c>
      <c r="J811" s="22">
        <f>J76+J321+J566</f>
        <v>5830</v>
      </c>
      <c r="K811" s="22">
        <f>K76+K321+K566</f>
        <v>4394</v>
      </c>
      <c r="L811" s="22">
        <f>L76+L321+L566</f>
        <v>6054</v>
      </c>
      <c r="M811" s="22">
        <f>M76+M321+M566</f>
        <v>9073</v>
      </c>
      <c r="N811" s="22">
        <f>N76+N321+N566</f>
        <v>4793</v>
      </c>
      <c r="O811" s="22">
        <f>O76+O321+O566</f>
        <v>7753</v>
      </c>
      <c r="P811" s="22">
        <f>P76+P321+P566</f>
        <v>5290</v>
      </c>
      <c r="Q811" s="22">
        <f>Q76+Q321+Q566</f>
        <v>4193</v>
      </c>
      <c r="R811" s="22">
        <f>R76+R321+R566</f>
        <v>5845</v>
      </c>
      <c r="S811" s="15">
        <f t="shared" si="13"/>
        <v>72744</v>
      </c>
    </row>
    <row r="812" spans="1:19" ht="12.75">
      <c r="A812" s="2" t="s">
        <v>53</v>
      </c>
      <c r="B812" s="17" t="s">
        <v>335</v>
      </c>
      <c r="C812" s="4">
        <v>1</v>
      </c>
      <c r="D812" s="5">
        <v>500</v>
      </c>
      <c r="E812" s="2" t="s">
        <v>54</v>
      </c>
      <c r="F812" s="18" t="s">
        <v>36</v>
      </c>
      <c r="G812" s="22">
        <f>G77+G322+G567</f>
        <v>40969</v>
      </c>
      <c r="H812" s="22">
        <f>H77+H322+H567</f>
        <v>40318</v>
      </c>
      <c r="I812" s="22">
        <f>I77+I322+I567</f>
        <v>40629</v>
      </c>
      <c r="J812" s="22">
        <f>J77+J322+J567</f>
        <v>38064</v>
      </c>
      <c r="K812" s="22">
        <f>K77+K322+K567</f>
        <v>42720</v>
      </c>
      <c r="L812" s="22">
        <f>L77+L322+L567</f>
        <v>39141</v>
      </c>
      <c r="M812" s="22">
        <f>M77+M322+M567</f>
        <v>35897</v>
      </c>
      <c r="N812" s="22">
        <f>N77+N322+N567</f>
        <v>43199</v>
      </c>
      <c r="O812" s="22">
        <f>O77+O322+O567</f>
        <v>35622</v>
      </c>
      <c r="P812" s="22">
        <f>P77+P322+P567</f>
        <v>42916</v>
      </c>
      <c r="Q812" s="22">
        <f>Q77+Q322+Q567</f>
        <v>40150.25</v>
      </c>
      <c r="R812" s="22">
        <f>R77+R322+R567</f>
        <v>46453</v>
      </c>
      <c r="S812" s="15">
        <f t="shared" si="13"/>
        <v>486078.25</v>
      </c>
    </row>
    <row r="813" spans="1:19" ht="12.75">
      <c r="A813" s="2" t="s">
        <v>103</v>
      </c>
      <c r="B813" s="17" t="s">
        <v>335</v>
      </c>
      <c r="C813" s="4">
        <v>1</v>
      </c>
      <c r="D813" s="5">
        <v>9</v>
      </c>
      <c r="E813" s="2" t="s">
        <v>27</v>
      </c>
      <c r="F813" s="18" t="s">
        <v>145</v>
      </c>
      <c r="G813" s="22">
        <f>G78+G323+G568</f>
        <v>3495</v>
      </c>
      <c r="H813" s="22">
        <f>H78+H323+H568</f>
        <v>3877</v>
      </c>
      <c r="I813" s="22">
        <f>I78+I323+I568</f>
        <v>3893</v>
      </c>
      <c r="J813" s="22">
        <f>J78+J323+J568</f>
        <v>4320.95</v>
      </c>
      <c r="K813" s="22">
        <f>K78+K323+K568</f>
        <v>4342</v>
      </c>
      <c r="L813" s="22">
        <f>L78+L323+L568</f>
        <v>4321</v>
      </c>
      <c r="M813" s="22">
        <f>M78+M323+M568</f>
        <v>4118</v>
      </c>
      <c r="N813" s="22">
        <f>N78+N323+N568</f>
        <v>4738</v>
      </c>
      <c r="O813" s="22">
        <f>O78+O323+O568</f>
        <v>3916</v>
      </c>
      <c r="P813" s="22">
        <f>P78+P323+P568</f>
        <v>4616</v>
      </c>
      <c r="Q813" s="22">
        <f>Q78+Q323+Q568</f>
        <v>4636</v>
      </c>
      <c r="R813" s="22">
        <f>R78+R323+R568</f>
        <v>5124</v>
      </c>
      <c r="S813" s="15">
        <f t="shared" si="13"/>
        <v>51396.95</v>
      </c>
    </row>
    <row r="814" spans="1:19" ht="12.75">
      <c r="A814" s="2" t="s">
        <v>85</v>
      </c>
      <c r="B814" s="17" t="s">
        <v>335</v>
      </c>
      <c r="C814" s="4">
        <v>1</v>
      </c>
      <c r="D814" s="5">
        <v>1</v>
      </c>
      <c r="E814" s="2" t="s">
        <v>139</v>
      </c>
      <c r="F814" s="18" t="s">
        <v>140</v>
      </c>
      <c r="G814" s="22">
        <f>G79+G324+G569</f>
        <v>30</v>
      </c>
      <c r="H814" s="22">
        <f>H79+H324+H569</f>
        <v>10</v>
      </c>
      <c r="I814" s="22">
        <f>I79+I324+I569</f>
        <v>14</v>
      </c>
      <c r="J814" s="22">
        <f>J79+J324+J569</f>
        <v>14</v>
      </c>
      <c r="K814" s="22">
        <f>K79+K324+K569</f>
        <v>10</v>
      </c>
      <c r="L814" s="22">
        <f>L79+L324+L569</f>
        <v>21</v>
      </c>
      <c r="M814" s="22">
        <f>M79+M324+M569</f>
        <v>16</v>
      </c>
      <c r="N814" s="22">
        <f>N79+N324+N569</f>
        <v>40</v>
      </c>
      <c r="O814" s="22">
        <f>O79+O324+O569</f>
        <v>34</v>
      </c>
      <c r="P814" s="22">
        <f>P79+P324+P569</f>
        <v>46</v>
      </c>
      <c r="Q814" s="22">
        <f>Q79+Q324+Q569</f>
        <v>49</v>
      </c>
      <c r="R814" s="22">
        <f>R79+R324+R569</f>
        <v>26</v>
      </c>
      <c r="S814" s="15">
        <f t="shared" si="13"/>
        <v>310</v>
      </c>
    </row>
    <row r="815" spans="1:19" ht="12.75">
      <c r="A815" s="2" t="s">
        <v>85</v>
      </c>
      <c r="B815" s="17" t="s">
        <v>335</v>
      </c>
      <c r="C815" s="4">
        <v>1</v>
      </c>
      <c r="D815" s="5">
        <v>5</v>
      </c>
      <c r="E815" s="2" t="s">
        <v>139</v>
      </c>
      <c r="F815" s="18" t="s">
        <v>140</v>
      </c>
      <c r="G815" s="22">
        <f>G80+G325+G570</f>
        <v>180</v>
      </c>
      <c r="H815" s="22">
        <f>H80+H325+H570</f>
        <v>394</v>
      </c>
      <c r="I815" s="22">
        <f>I80+I325+I570</f>
        <v>680</v>
      </c>
      <c r="J815" s="22">
        <f>J80+J325+J570</f>
        <v>943</v>
      </c>
      <c r="K815" s="22">
        <f>K80+K325+K570</f>
        <v>952</v>
      </c>
      <c r="L815" s="22">
        <f>L80+L325+L570</f>
        <v>1270</v>
      </c>
      <c r="M815" s="22">
        <f>M80+M325+M570</f>
        <v>1429</v>
      </c>
      <c r="N815" s="22">
        <f>N80+N325+N570</f>
        <v>1304</v>
      </c>
      <c r="O815" s="22">
        <f>O80+O325+O570</f>
        <v>1933</v>
      </c>
      <c r="P815" s="22">
        <f>P80+P325+P570</f>
        <v>1785.45</v>
      </c>
      <c r="Q815" s="22">
        <f>Q80+Q325+Q570</f>
        <v>1532</v>
      </c>
      <c r="R815" s="22">
        <f>R80+R325+R570</f>
        <v>1809</v>
      </c>
      <c r="S815" s="15">
        <f t="shared" si="13"/>
        <v>14211.45</v>
      </c>
    </row>
    <row r="816" spans="1:19" ht="12.75">
      <c r="A816" s="2" t="s">
        <v>23</v>
      </c>
      <c r="B816" s="17" t="s">
        <v>335</v>
      </c>
      <c r="C816" s="4">
        <v>1</v>
      </c>
      <c r="D816" s="5">
        <v>30</v>
      </c>
      <c r="E816" s="2" t="s">
        <v>27</v>
      </c>
      <c r="F816" s="18" t="s">
        <v>34</v>
      </c>
      <c r="G816" s="22">
        <f>G81+G326+G571</f>
        <v>93</v>
      </c>
      <c r="H816" s="22">
        <f>H81+H326+H571</f>
        <v>32</v>
      </c>
      <c r="I816" s="22">
        <f>I81+I326+I571</f>
        <v>104</v>
      </c>
      <c r="J816" s="22">
        <f>J81+J326+J571</f>
        <v>22</v>
      </c>
      <c r="K816" s="22">
        <f>K81+K326+K571</f>
        <v>72</v>
      </c>
      <c r="L816" s="22">
        <f>L81+L326+L571</f>
        <v>140</v>
      </c>
      <c r="M816" s="22">
        <f>M81+M326+M571</f>
        <v>398</v>
      </c>
      <c r="N816" s="22">
        <f>N81+N326+N571</f>
        <v>82</v>
      </c>
      <c r="O816" s="22">
        <f>O81+O326+O571</f>
        <v>145</v>
      </c>
      <c r="P816" s="22">
        <f>P81+P326+P571</f>
        <v>243</v>
      </c>
      <c r="Q816" s="22">
        <f>Q81+Q326+Q571</f>
        <v>322</v>
      </c>
      <c r="R816" s="22">
        <f>R81+R326+R571</f>
        <v>625</v>
      </c>
      <c r="S816" s="15">
        <f t="shared" si="13"/>
        <v>2278</v>
      </c>
    </row>
    <row r="817" spans="1:19" ht="12.75">
      <c r="A817" s="2" t="s">
        <v>37</v>
      </c>
      <c r="B817" s="17" t="s">
        <v>335</v>
      </c>
      <c r="C817" s="4">
        <v>1</v>
      </c>
      <c r="D817" s="5">
        <v>24</v>
      </c>
      <c r="E817" s="2" t="s">
        <v>59</v>
      </c>
      <c r="F817" s="18" t="s">
        <v>108</v>
      </c>
      <c r="G817" s="22">
        <f>G82+G327+G572</f>
        <v>1677</v>
      </c>
      <c r="H817" s="22">
        <f>H82+H327+H572</f>
        <v>1755</v>
      </c>
      <c r="I817" s="22">
        <f>I82+I327+I572</f>
        <v>1950</v>
      </c>
      <c r="J817" s="22">
        <f>J82+J327+J572</f>
        <v>2472</v>
      </c>
      <c r="K817" s="22">
        <f>K82+K327+K572</f>
        <v>2765</v>
      </c>
      <c r="L817" s="22">
        <f>L82+L327+L572</f>
        <v>3195</v>
      </c>
      <c r="M817" s="22">
        <f>M82+M327+M572</f>
        <v>2769</v>
      </c>
      <c r="N817" s="22">
        <f>N82+N327+N572</f>
        <v>2656</v>
      </c>
      <c r="O817" s="22">
        <f>O82+O327+O572</f>
        <v>3742</v>
      </c>
      <c r="P817" s="22">
        <f>P82+P327+P572</f>
        <v>4033</v>
      </c>
      <c r="Q817" s="22">
        <f>Q82+Q327+Q572</f>
        <v>3587</v>
      </c>
      <c r="R817" s="22">
        <f>R82+R327+R572</f>
        <v>3213</v>
      </c>
      <c r="S817" s="15">
        <f t="shared" si="13"/>
        <v>33814</v>
      </c>
    </row>
    <row r="818" spans="1:19" ht="12.75">
      <c r="A818" s="2" t="s">
        <v>71</v>
      </c>
      <c r="B818" s="17" t="s">
        <v>335</v>
      </c>
      <c r="C818" s="4">
        <v>1</v>
      </c>
      <c r="D818" s="5">
        <v>100</v>
      </c>
      <c r="E818" s="2" t="s">
        <v>59</v>
      </c>
      <c r="F818" s="18" t="s">
        <v>75</v>
      </c>
      <c r="G818" s="22">
        <f>G83+G328+G573</f>
        <v>49635.111000000004</v>
      </c>
      <c r="H818" s="22">
        <f>H83+H328+H573</f>
        <v>46413</v>
      </c>
      <c r="I818" s="22">
        <f>I83+I328+I573</f>
        <v>52099</v>
      </c>
      <c r="J818" s="22">
        <f>J83+J328+J573</f>
        <v>48209</v>
      </c>
      <c r="K818" s="22">
        <f>K83+K328+K573</f>
        <v>44640</v>
      </c>
      <c r="L818" s="22">
        <f>L83+L328+L573</f>
        <v>48945</v>
      </c>
      <c r="M818" s="22">
        <f>M83+M328+M573</f>
        <v>47403</v>
      </c>
      <c r="N818" s="22">
        <f>N83+N328+N573</f>
        <v>47642</v>
      </c>
      <c r="O818" s="22">
        <f>O83+O328+O573</f>
        <v>48507</v>
      </c>
      <c r="P818" s="22">
        <f>P83+P328+P573</f>
        <v>46772</v>
      </c>
      <c r="Q818" s="22">
        <f>Q83+Q328+Q573</f>
        <v>46188</v>
      </c>
      <c r="R818" s="22">
        <f>R83+R328+R573</f>
        <v>50354</v>
      </c>
      <c r="S818" s="15">
        <f t="shared" si="13"/>
        <v>576807.111</v>
      </c>
    </row>
    <row r="819" spans="1:19" ht="12.75">
      <c r="A819" s="2" t="s">
        <v>80</v>
      </c>
      <c r="B819" s="17" t="s">
        <v>335</v>
      </c>
      <c r="C819" s="4">
        <v>1</v>
      </c>
      <c r="D819" s="5">
        <v>60</v>
      </c>
      <c r="E819" s="2" t="s">
        <v>39</v>
      </c>
      <c r="F819" s="18" t="s">
        <v>75</v>
      </c>
      <c r="G819" s="22">
        <f>G84+G329+G574</f>
        <v>1053</v>
      </c>
      <c r="H819" s="22">
        <f>H84+H329+H574</f>
        <v>1030</v>
      </c>
      <c r="I819" s="22">
        <f>I84+I329+I574</f>
        <v>1696</v>
      </c>
      <c r="J819" s="22">
        <f>J84+J329+J574</f>
        <v>908</v>
      </c>
      <c r="K819" s="22">
        <f>K84+K329+K574</f>
        <v>1240</v>
      </c>
      <c r="L819" s="22">
        <f>L84+L329+L574</f>
        <v>1184</v>
      </c>
      <c r="M819" s="22">
        <f>M84+M329+M574</f>
        <v>1150</v>
      </c>
      <c r="N819" s="22">
        <f>N84+N329+N574</f>
        <v>1324</v>
      </c>
      <c r="O819" s="22">
        <f>O84+O329+O574</f>
        <v>750</v>
      </c>
      <c r="P819" s="22">
        <f>P84+P329+P574</f>
        <v>4780</v>
      </c>
      <c r="Q819" s="22">
        <f>Q84+Q329+Q574</f>
        <v>950</v>
      </c>
      <c r="R819" s="22">
        <f>R84+R329+R574</f>
        <v>888</v>
      </c>
      <c r="S819" s="15">
        <f t="shared" si="13"/>
        <v>16953</v>
      </c>
    </row>
    <row r="820" spans="1:19" ht="12.75">
      <c r="A820" s="2" t="s">
        <v>80</v>
      </c>
      <c r="B820" s="17" t="s">
        <v>335</v>
      </c>
      <c r="C820" s="4">
        <v>1</v>
      </c>
      <c r="D820" s="5">
        <v>100</v>
      </c>
      <c r="E820" s="2" t="s">
        <v>39</v>
      </c>
      <c r="F820" s="18" t="s">
        <v>75</v>
      </c>
      <c r="G820" s="22">
        <f>G85+G330+G575</f>
        <v>19483</v>
      </c>
      <c r="H820" s="22">
        <f>H85+H330+H575</f>
        <v>17635</v>
      </c>
      <c r="I820" s="22">
        <f>I85+I330+I575</f>
        <v>18663</v>
      </c>
      <c r="J820" s="22">
        <f>J85+J330+J575</f>
        <v>16834</v>
      </c>
      <c r="K820" s="22">
        <f>K85+K330+K575</f>
        <v>20189</v>
      </c>
      <c r="L820" s="22">
        <f>L85+L330+L575</f>
        <v>17086</v>
      </c>
      <c r="M820" s="22">
        <f>M85+M330+M575</f>
        <v>19338</v>
      </c>
      <c r="N820" s="22">
        <f>N85+N330+N575</f>
        <v>16777</v>
      </c>
      <c r="O820" s="22">
        <f>O85+O330+O575</f>
        <v>17990</v>
      </c>
      <c r="P820" s="22">
        <f>P85+P330+P575</f>
        <v>17261</v>
      </c>
      <c r="Q820" s="22">
        <f>Q85+Q330+Q575</f>
        <v>15391</v>
      </c>
      <c r="R820" s="22">
        <f>R85+R330+R575</f>
        <v>17618</v>
      </c>
      <c r="S820" s="15">
        <f t="shared" si="13"/>
        <v>214265</v>
      </c>
    </row>
    <row r="821" spans="1:19" ht="12.75">
      <c r="A821" s="2" t="s">
        <v>80</v>
      </c>
      <c r="B821" s="17" t="s">
        <v>335</v>
      </c>
      <c r="C821" s="4">
        <v>1</v>
      </c>
      <c r="D821" s="5">
        <v>60</v>
      </c>
      <c r="E821" s="2" t="s">
        <v>17</v>
      </c>
      <c r="F821" s="18" t="s">
        <v>75</v>
      </c>
      <c r="G821" s="22">
        <f>G86+G331+G576</f>
        <v>1194</v>
      </c>
      <c r="H821" s="22">
        <f>H86+H331+H576</f>
        <v>940</v>
      </c>
      <c r="I821" s="22">
        <f>I86+I331+I576</f>
        <v>1028</v>
      </c>
      <c r="J821" s="22">
        <f>J86+J331+J576</f>
        <v>1202</v>
      </c>
      <c r="K821" s="22">
        <f>K86+K331+K576</f>
        <v>510</v>
      </c>
      <c r="L821" s="22">
        <f>L86+L331+L576</f>
        <v>968</v>
      </c>
      <c r="M821" s="22">
        <f>M86+M331+M576</f>
        <v>963</v>
      </c>
      <c r="N821" s="22">
        <f>N86+N331+N576</f>
        <v>720</v>
      </c>
      <c r="O821" s="22">
        <f>O86+O331+O576</f>
        <v>906</v>
      </c>
      <c r="P821" s="22">
        <f>P86+P331+P576</f>
        <v>1494</v>
      </c>
      <c r="Q821" s="22">
        <f>Q86+Q331+Q576</f>
        <v>602</v>
      </c>
      <c r="R821" s="22">
        <f>R86+R331+R576</f>
        <v>940</v>
      </c>
      <c r="S821" s="15">
        <f t="shared" si="13"/>
        <v>11467</v>
      </c>
    </row>
    <row r="822" spans="1:19" ht="12.75">
      <c r="A822" s="2" t="s">
        <v>80</v>
      </c>
      <c r="B822" s="17" t="s">
        <v>335</v>
      </c>
      <c r="C822" s="4">
        <v>1</v>
      </c>
      <c r="D822" s="5">
        <v>100</v>
      </c>
      <c r="E822" s="2" t="s">
        <v>17</v>
      </c>
      <c r="F822" s="18" t="s">
        <v>75</v>
      </c>
      <c r="G822" s="22">
        <f>G87+G332+G577</f>
        <v>14584</v>
      </c>
      <c r="H822" s="22">
        <f>H87+H332+H577</f>
        <v>11584</v>
      </c>
      <c r="I822" s="22">
        <f>I87+I332+I577</f>
        <v>15266</v>
      </c>
      <c r="J822" s="22">
        <f>J87+J332+J577</f>
        <v>12742</v>
      </c>
      <c r="K822" s="22">
        <f>K87+K332+K577</f>
        <v>12940</v>
      </c>
      <c r="L822" s="22">
        <f>L87+L332+L577</f>
        <v>12968</v>
      </c>
      <c r="M822" s="22">
        <f>M87+M332+M577</f>
        <v>12439</v>
      </c>
      <c r="N822" s="22">
        <f>N87+N332+N577</f>
        <v>13128</v>
      </c>
      <c r="O822" s="22">
        <f>O87+O332+O577</f>
        <v>13542</v>
      </c>
      <c r="P822" s="22">
        <f>P87+P332+P577</f>
        <v>14579</v>
      </c>
      <c r="Q822" s="22">
        <f>Q87+Q332+Q577</f>
        <v>11772</v>
      </c>
      <c r="R822" s="22">
        <f>R87+R332+R577</f>
        <v>12812</v>
      </c>
      <c r="S822" s="15">
        <f t="shared" si="13"/>
        <v>158356</v>
      </c>
    </row>
    <row r="823" spans="1:19" ht="12.75">
      <c r="A823" s="2" t="s">
        <v>80</v>
      </c>
      <c r="B823" s="17" t="s">
        <v>335</v>
      </c>
      <c r="C823" s="4">
        <v>1</v>
      </c>
      <c r="D823" s="5">
        <v>60</v>
      </c>
      <c r="E823" s="2" t="s">
        <v>42</v>
      </c>
      <c r="F823" s="18" t="s">
        <v>75</v>
      </c>
      <c r="G823" s="22">
        <f>G88+G333+G578</f>
        <v>270</v>
      </c>
      <c r="H823" s="22">
        <f>H88+H333+H578</f>
        <v>390</v>
      </c>
      <c r="I823" s="22">
        <f>I88+I333+I578</f>
        <v>420</v>
      </c>
      <c r="J823" s="22">
        <f>J88+J333+J578</f>
        <v>375</v>
      </c>
      <c r="K823" s="22">
        <f>K88+K333+K578</f>
        <v>300</v>
      </c>
      <c r="L823" s="22">
        <f>L88+L333+L578</f>
        <v>474</v>
      </c>
      <c r="M823" s="22">
        <f>M88+M333+M578</f>
        <v>660</v>
      </c>
      <c r="N823" s="22">
        <f>N88+N333+N578</f>
        <v>1285</v>
      </c>
      <c r="O823" s="22">
        <f>O88+O333+O578</f>
        <v>725</v>
      </c>
      <c r="P823" s="22">
        <f>P88+P333+P578</f>
        <v>832</v>
      </c>
      <c r="Q823" s="22">
        <f>Q88+Q333+Q578</f>
        <v>782</v>
      </c>
      <c r="R823" s="22">
        <f>R88+R333+R578</f>
        <v>1275</v>
      </c>
      <c r="S823" s="15">
        <f t="shared" si="13"/>
        <v>7788</v>
      </c>
    </row>
    <row r="824" spans="1:19" ht="12.75">
      <c r="A824" s="2" t="s">
        <v>80</v>
      </c>
      <c r="B824" s="17" t="s">
        <v>335</v>
      </c>
      <c r="C824" s="4">
        <v>1</v>
      </c>
      <c r="D824" s="5">
        <v>100</v>
      </c>
      <c r="E824" s="2" t="s">
        <v>42</v>
      </c>
      <c r="F824" s="18" t="s">
        <v>75</v>
      </c>
      <c r="G824" s="22">
        <f>G89+G334+G579</f>
        <v>4898</v>
      </c>
      <c r="H824" s="22">
        <f>H89+H334+H579</f>
        <v>6654</v>
      </c>
      <c r="I824" s="22">
        <f>I89+I334+I579</f>
        <v>5564</v>
      </c>
      <c r="J824" s="22">
        <f>J89+J334+J579</f>
        <v>4489</v>
      </c>
      <c r="K824" s="22">
        <f>K89+K334+K579</f>
        <v>6134</v>
      </c>
      <c r="L824" s="22">
        <f>L89+L334+L579</f>
        <v>4800</v>
      </c>
      <c r="M824" s="22">
        <f>M89+M334+M579</f>
        <v>4495</v>
      </c>
      <c r="N824" s="22">
        <f>N89+N334+N579</f>
        <v>5513</v>
      </c>
      <c r="O824" s="22">
        <f>O89+O334+O579</f>
        <v>3231</v>
      </c>
      <c r="P824" s="22">
        <f>P89+P334+P579</f>
        <v>5400</v>
      </c>
      <c r="Q824" s="22">
        <f>Q89+Q334+Q579</f>
        <v>4236</v>
      </c>
      <c r="R824" s="22">
        <f>R89+R334+R579</f>
        <v>4330</v>
      </c>
      <c r="S824" s="15">
        <f t="shared" si="13"/>
        <v>59744</v>
      </c>
    </row>
    <row r="825" spans="1:19" ht="12.75">
      <c r="A825" s="2" t="s">
        <v>135</v>
      </c>
      <c r="B825" s="17" t="s">
        <v>335</v>
      </c>
      <c r="C825" s="4">
        <v>1</v>
      </c>
      <c r="D825" s="5">
        <v>60</v>
      </c>
      <c r="E825" s="2" t="s">
        <v>154</v>
      </c>
      <c r="F825" s="18" t="s">
        <v>137</v>
      </c>
      <c r="G825" s="22">
        <f>G90+G335+G580</f>
        <v>6116</v>
      </c>
      <c r="H825" s="22">
        <f>H90+H335+H580</f>
        <v>7190</v>
      </c>
      <c r="I825" s="22">
        <f>I90+I335+I580</f>
        <v>7198</v>
      </c>
      <c r="J825" s="22">
        <f>J90+J335+J580</f>
        <v>7060</v>
      </c>
      <c r="K825" s="22">
        <f>K90+K335+K580</f>
        <v>8643</v>
      </c>
      <c r="L825" s="22">
        <f>L90+L335+L580</f>
        <v>8676</v>
      </c>
      <c r="M825" s="22">
        <f>M90+M335+M580</f>
        <v>7461</v>
      </c>
      <c r="N825" s="22">
        <f>N90+N335+N580</f>
        <v>7904</v>
      </c>
      <c r="O825" s="22">
        <f>O90+O335+O580</f>
        <v>8369</v>
      </c>
      <c r="P825" s="22">
        <f>P90+P335+P580</f>
        <v>8223</v>
      </c>
      <c r="Q825" s="22">
        <f>Q90+Q335+Q580</f>
        <v>7118</v>
      </c>
      <c r="R825" s="22">
        <f>R90+R335+R580</f>
        <v>6070</v>
      </c>
      <c r="S825" s="15">
        <f t="shared" si="13"/>
        <v>90028</v>
      </c>
    </row>
    <row r="826" spans="1:19" ht="12.75">
      <c r="A826" s="2" t="s">
        <v>135</v>
      </c>
      <c r="B826" s="17" t="s">
        <v>335</v>
      </c>
      <c r="C826" s="4">
        <v>1</v>
      </c>
      <c r="D826" s="5">
        <v>60</v>
      </c>
      <c r="E826" s="2" t="s">
        <v>136</v>
      </c>
      <c r="F826" s="18" t="s">
        <v>137</v>
      </c>
      <c r="G826" s="22">
        <f>G91+G336+G581</f>
        <v>79369</v>
      </c>
      <c r="H826" s="22">
        <f>H91+H336+H581</f>
        <v>78541</v>
      </c>
      <c r="I826" s="22">
        <f>I91+I336+I581</f>
        <v>85797.111</v>
      </c>
      <c r="J826" s="22">
        <f>J91+J336+J581</f>
        <v>90942</v>
      </c>
      <c r="K826" s="22">
        <f>K91+K336+K581</f>
        <v>95706</v>
      </c>
      <c r="L826" s="22">
        <f>L91+L336+L581</f>
        <v>96222</v>
      </c>
      <c r="M826" s="22">
        <f>M91+M336+M581</f>
        <v>95148</v>
      </c>
      <c r="N826" s="22">
        <f>N91+N336+N581</f>
        <v>100943</v>
      </c>
      <c r="O826" s="22">
        <f>O91+O336+O581</f>
        <v>94634</v>
      </c>
      <c r="P826" s="22">
        <f>P91+P336+P581</f>
        <v>89162</v>
      </c>
      <c r="Q826" s="22">
        <f>Q91+Q336+Q581</f>
        <v>86914</v>
      </c>
      <c r="R826" s="22">
        <f>R91+R336+R581</f>
        <v>89350</v>
      </c>
      <c r="S826" s="15">
        <f t="shared" si="13"/>
        <v>1082728.111</v>
      </c>
    </row>
    <row r="827" spans="1:19" ht="12.75">
      <c r="A827" s="2" t="s">
        <v>135</v>
      </c>
      <c r="B827" s="17" t="s">
        <v>335</v>
      </c>
      <c r="C827" s="4">
        <v>1</v>
      </c>
      <c r="D827" s="5">
        <v>100</v>
      </c>
      <c r="E827" s="2" t="s">
        <v>136</v>
      </c>
      <c r="F827" s="18" t="s">
        <v>137</v>
      </c>
      <c r="G827" s="22">
        <f>G92+G337+G582</f>
        <v>3780</v>
      </c>
      <c r="H827" s="22">
        <f>H92+H337+H582</f>
        <v>4350</v>
      </c>
      <c r="I827" s="22">
        <f>I92+I337+I582</f>
        <v>3650</v>
      </c>
      <c r="J827" s="22">
        <f>J92+J337+J582</f>
        <v>3530</v>
      </c>
      <c r="K827" s="22">
        <f>K92+K337+K582</f>
        <v>4914</v>
      </c>
      <c r="L827" s="22">
        <f>L92+L337+L582</f>
        <v>2910</v>
      </c>
      <c r="M827" s="22">
        <f>M92+M337+M582</f>
        <v>1680</v>
      </c>
      <c r="N827" s="22">
        <f>N92+N337+N582</f>
        <v>1770</v>
      </c>
      <c r="O827" s="22">
        <f>O92+O337+O582</f>
        <v>1540</v>
      </c>
      <c r="P827" s="22">
        <f>P92+P337+P582</f>
        <v>1260</v>
      </c>
      <c r="Q827" s="22">
        <f>Q92+Q337+Q582</f>
        <v>750</v>
      </c>
      <c r="R827" s="22">
        <f>R92+R337+R582</f>
        <v>855</v>
      </c>
      <c r="S827" s="15">
        <f t="shared" si="13"/>
        <v>30989</v>
      </c>
    </row>
    <row r="828" spans="1:19" ht="12.75">
      <c r="A828" s="2" t="s">
        <v>80</v>
      </c>
      <c r="B828" s="17" t="s">
        <v>335</v>
      </c>
      <c r="C828" s="4">
        <v>1</v>
      </c>
      <c r="D828" s="5">
        <v>100</v>
      </c>
      <c r="E828" s="2" t="s">
        <v>41</v>
      </c>
      <c r="F828" s="18" t="s">
        <v>101</v>
      </c>
      <c r="G828" s="22">
        <f>G93+G338+G583</f>
        <v>420</v>
      </c>
      <c r="H828" s="22">
        <f>H93+H338+H583</f>
        <v>540</v>
      </c>
      <c r="I828" s="22">
        <f>I93+I338+I583</f>
        <v>150</v>
      </c>
      <c r="J828" s="22">
        <f>J93+J338+J583</f>
        <v>180</v>
      </c>
      <c r="K828" s="22">
        <f>K93+K338+K583</f>
        <v>180</v>
      </c>
      <c r="L828" s="22">
        <f>L93+L338+L583</f>
        <v>660</v>
      </c>
      <c r="M828" s="22">
        <f>M93+M338+M583</f>
        <v>0</v>
      </c>
      <c r="N828" s="22">
        <f>N93+N338+N583</f>
        <v>180</v>
      </c>
      <c r="O828" s="22">
        <f>O93+O338+O583</f>
        <v>600</v>
      </c>
      <c r="P828" s="22">
        <f>P93+P338+P583</f>
        <v>20</v>
      </c>
      <c r="Q828" s="22">
        <f>Q93+Q338+Q583</f>
        <v>120</v>
      </c>
      <c r="R828" s="22">
        <f>R93+R338+R583</f>
        <v>540</v>
      </c>
      <c r="S828" s="15">
        <f t="shared" si="13"/>
        <v>3590</v>
      </c>
    </row>
    <row r="829" spans="1:19" ht="12.75">
      <c r="A829" s="2" t="s">
        <v>80</v>
      </c>
      <c r="B829" s="17" t="s">
        <v>335</v>
      </c>
      <c r="C829" s="4">
        <v>1</v>
      </c>
      <c r="D829" s="5">
        <v>100</v>
      </c>
      <c r="E829" s="2" t="s">
        <v>14</v>
      </c>
      <c r="F829" s="18" t="s">
        <v>101</v>
      </c>
      <c r="G829" s="22">
        <f>G94+G339+G584</f>
        <v>300</v>
      </c>
      <c r="H829" s="22">
        <f>H94+H339+H584</f>
        <v>0</v>
      </c>
      <c r="I829" s="22">
        <f>I94+I339+I584</f>
        <v>0</v>
      </c>
      <c r="J829" s="22">
        <f>J94+J339+J584</f>
        <v>0</v>
      </c>
      <c r="K829" s="22">
        <f>K94+K339+K584</f>
        <v>0</v>
      </c>
      <c r="L829" s="22">
        <f>L94+L339+L584</f>
        <v>0</v>
      </c>
      <c r="M829" s="22">
        <f>M94+M339+M584</f>
        <v>0</v>
      </c>
      <c r="N829" s="22">
        <f>N94+N339+N584</f>
        <v>0</v>
      </c>
      <c r="O829" s="22">
        <f>O94+O339+O584</f>
        <v>0</v>
      </c>
      <c r="P829" s="22">
        <f>P94+P339+P584</f>
        <v>0</v>
      </c>
      <c r="Q829" s="22">
        <f>Q94+Q339+Q584</f>
        <v>0</v>
      </c>
      <c r="R829" s="22">
        <f>R94+R339+R584</f>
        <v>0</v>
      </c>
      <c r="S829" s="15">
        <f t="shared" si="13"/>
        <v>300</v>
      </c>
    </row>
    <row r="830" spans="1:19" ht="12.75">
      <c r="A830" s="2" t="s">
        <v>80</v>
      </c>
      <c r="B830" s="17" t="s">
        <v>335</v>
      </c>
      <c r="C830" s="4">
        <v>1</v>
      </c>
      <c r="D830" s="5">
        <v>100</v>
      </c>
      <c r="E830" s="2" t="s">
        <v>43</v>
      </c>
      <c r="F830" s="18" t="s">
        <v>101</v>
      </c>
      <c r="G830" s="22">
        <f>G95+G340+G585</f>
        <v>0</v>
      </c>
      <c r="H830" s="22">
        <f>H95+H340+H585</f>
        <v>0</v>
      </c>
      <c r="I830" s="22">
        <f>I95+I340+I585</f>
        <v>0</v>
      </c>
      <c r="J830" s="22">
        <f>J95+J340+J585</f>
        <v>0</v>
      </c>
      <c r="K830" s="22">
        <f>K95+K340+K585</f>
        <v>0</v>
      </c>
      <c r="L830" s="22">
        <f>L95+L340+L585</f>
        <v>30</v>
      </c>
      <c r="M830" s="22">
        <f>M95+M340+M585</f>
        <v>0</v>
      </c>
      <c r="N830" s="22">
        <f>N95+N340+N585</f>
        <v>0</v>
      </c>
      <c r="O830" s="22">
        <f>O95+O340+O585</f>
        <v>0</v>
      </c>
      <c r="P830" s="22">
        <f>P95+P340+P585</f>
        <v>0</v>
      </c>
      <c r="Q830" s="22">
        <f>Q95+Q340+Q585</f>
        <v>0</v>
      </c>
      <c r="R830" s="22">
        <f>R95+R340+R585</f>
        <v>0</v>
      </c>
      <c r="S830" s="15">
        <f t="shared" si="13"/>
        <v>30</v>
      </c>
    </row>
    <row r="831" spans="1:19" ht="12.75">
      <c r="A831" s="2" t="s">
        <v>10</v>
      </c>
      <c r="B831" s="17" t="s">
        <v>335</v>
      </c>
      <c r="C831" s="4">
        <v>1</v>
      </c>
      <c r="D831" s="5">
        <v>100</v>
      </c>
      <c r="E831" s="2" t="s">
        <v>17</v>
      </c>
      <c r="F831" s="18" t="s">
        <v>15</v>
      </c>
      <c r="G831" s="22">
        <f>G96+G341+G586</f>
        <v>0</v>
      </c>
      <c r="H831" s="22">
        <f>H96+H341+H586</f>
        <v>134</v>
      </c>
      <c r="I831" s="22">
        <f>I96+I341+I586</f>
        <v>90</v>
      </c>
      <c r="J831" s="22">
        <f>J96+J341+J586</f>
        <v>0</v>
      </c>
      <c r="K831" s="22">
        <f>K96+K341+K586</f>
        <v>0</v>
      </c>
      <c r="L831" s="22">
        <f>L96+L341+L586</f>
        <v>0</v>
      </c>
      <c r="M831" s="22">
        <f>M96+M341+M586</f>
        <v>0</v>
      </c>
      <c r="N831" s="22">
        <f>N96+N341+N586</f>
        <v>0</v>
      </c>
      <c r="O831" s="22">
        <f>O96+O341+O586</f>
        <v>0</v>
      </c>
      <c r="P831" s="22">
        <f>P96+P341+P586</f>
        <v>0</v>
      </c>
      <c r="Q831" s="22">
        <f>Q96+Q341+Q586</f>
        <v>90</v>
      </c>
      <c r="R831" s="22">
        <f>R96+R341+R586</f>
        <v>0</v>
      </c>
      <c r="S831" s="15">
        <f t="shared" si="13"/>
        <v>314</v>
      </c>
    </row>
    <row r="832" spans="1:19" ht="12.75">
      <c r="A832" s="2" t="s">
        <v>10</v>
      </c>
      <c r="B832" s="17" t="s">
        <v>335</v>
      </c>
      <c r="C832" s="4">
        <v>1</v>
      </c>
      <c r="D832" s="5">
        <v>100</v>
      </c>
      <c r="E832" s="2" t="s">
        <v>19</v>
      </c>
      <c r="F832" s="18" t="s">
        <v>15</v>
      </c>
      <c r="G832" s="22">
        <f>G97+G342+G587</f>
        <v>34</v>
      </c>
      <c r="H832" s="22">
        <f>H97+H342+H587</f>
        <v>0</v>
      </c>
      <c r="I832" s="22">
        <f>I97+I342+I587</f>
        <v>0</v>
      </c>
      <c r="J832" s="22">
        <f>J97+J342+J587</f>
        <v>0</v>
      </c>
      <c r="K832" s="22">
        <f>K97+K342+K587</f>
        <v>0</v>
      </c>
      <c r="L832" s="22">
        <f>L97+L342+L587</f>
        <v>0</v>
      </c>
      <c r="M832" s="22">
        <f>M97+M342+M587</f>
        <v>0</v>
      </c>
      <c r="N832" s="22">
        <f>N97+N342+N587</f>
        <v>0</v>
      </c>
      <c r="O832" s="22">
        <f>O97+O342+O587</f>
        <v>0</v>
      </c>
      <c r="P832" s="22">
        <f>P97+P342+P587</f>
        <v>0</v>
      </c>
      <c r="Q832" s="22">
        <f>Q97+Q342+Q587</f>
        <v>0</v>
      </c>
      <c r="R832" s="22">
        <f>R97+R342+R587</f>
        <v>0</v>
      </c>
      <c r="S832" s="15">
        <f t="shared" si="13"/>
        <v>34</v>
      </c>
    </row>
    <row r="833" spans="1:19" ht="12.75">
      <c r="A833" s="2" t="s">
        <v>103</v>
      </c>
      <c r="B833" s="17" t="s">
        <v>335</v>
      </c>
      <c r="C833" s="4">
        <v>1</v>
      </c>
      <c r="D833" s="5">
        <v>100</v>
      </c>
      <c r="E833" s="2" t="s">
        <v>27</v>
      </c>
      <c r="F833" s="18" t="s">
        <v>15</v>
      </c>
      <c r="G833" s="22">
        <f>G98+G343+G588</f>
        <v>68751</v>
      </c>
      <c r="H833" s="22">
        <f>H98+H343+H588</f>
        <v>67199</v>
      </c>
      <c r="I833" s="22">
        <f>I98+I343+I588</f>
        <v>70092</v>
      </c>
      <c r="J833" s="22">
        <f>J98+J343+J588</f>
        <v>71776</v>
      </c>
      <c r="K833" s="22">
        <f>K98+K343+K588</f>
        <v>67633</v>
      </c>
      <c r="L833" s="22">
        <f>L98+L343+L588</f>
        <v>68060</v>
      </c>
      <c r="M833" s="22">
        <f>M98+M343+M588</f>
        <v>72440</v>
      </c>
      <c r="N833" s="22">
        <f>N98+N343+N588</f>
        <v>72108</v>
      </c>
      <c r="O833" s="22">
        <f>O98+O343+O588</f>
        <v>69657</v>
      </c>
      <c r="P833" s="22">
        <f>P98+P343+P588</f>
        <v>69764</v>
      </c>
      <c r="Q833" s="22">
        <f>Q98+Q343+Q588</f>
        <v>73426</v>
      </c>
      <c r="R833" s="22">
        <f>R98+R343+R588</f>
        <v>70334</v>
      </c>
      <c r="S833" s="15">
        <f t="shared" si="13"/>
        <v>841240</v>
      </c>
    </row>
    <row r="834" spans="1:19" ht="12.75">
      <c r="A834" s="2" t="s">
        <v>103</v>
      </c>
      <c r="B834" s="17" t="s">
        <v>335</v>
      </c>
      <c r="C834" s="4">
        <v>1</v>
      </c>
      <c r="D834" s="5">
        <v>500</v>
      </c>
      <c r="E834" s="2" t="s">
        <v>27</v>
      </c>
      <c r="F834" s="18" t="s">
        <v>15</v>
      </c>
      <c r="G834" s="22">
        <f>G99+G344+G589</f>
        <v>410</v>
      </c>
      <c r="H834" s="22">
        <f>H99+H344+H589</f>
        <v>288</v>
      </c>
      <c r="I834" s="22">
        <f>I99+I344+I589</f>
        <v>412</v>
      </c>
      <c r="J834" s="22">
        <f>J99+J344+J589</f>
        <v>436</v>
      </c>
      <c r="K834" s="22">
        <f>K99+K344+K589</f>
        <v>668</v>
      </c>
      <c r="L834" s="22">
        <f>L99+L344+L589</f>
        <v>511</v>
      </c>
      <c r="M834" s="22">
        <f>M99+M344+M589</f>
        <v>955</v>
      </c>
      <c r="N834" s="22">
        <f>N99+N344+N589</f>
        <v>732</v>
      </c>
      <c r="O834" s="22">
        <f>O99+O344+O589</f>
        <v>935</v>
      </c>
      <c r="P834" s="22">
        <f>P99+P344+P589</f>
        <v>892</v>
      </c>
      <c r="Q834" s="22">
        <f>Q99+Q344+Q589</f>
        <v>689</v>
      </c>
      <c r="R834" s="22">
        <f>R99+R344+R589</f>
        <v>1401</v>
      </c>
      <c r="S834" s="15">
        <f t="shared" si="13"/>
        <v>8329</v>
      </c>
    </row>
    <row r="835" spans="1:19" ht="12.75">
      <c r="A835" s="2" t="s">
        <v>21</v>
      </c>
      <c r="B835" s="17" t="s">
        <v>335</v>
      </c>
      <c r="C835" s="4">
        <v>1</v>
      </c>
      <c r="D835" s="5">
        <v>60</v>
      </c>
      <c r="E835" s="2" t="s">
        <v>17</v>
      </c>
      <c r="F835" s="18" t="s">
        <v>15</v>
      </c>
      <c r="G835" s="22">
        <f>G100+G345+G590</f>
        <v>25996</v>
      </c>
      <c r="H835" s="22">
        <f>H100+H345+H590</f>
        <v>24972</v>
      </c>
      <c r="I835" s="22">
        <f>I100+I345+I590</f>
        <v>25176.111</v>
      </c>
      <c r="J835" s="22">
        <f>J100+J345+J590</f>
        <v>30720</v>
      </c>
      <c r="K835" s="22">
        <f>K100+K345+K590</f>
        <v>23994</v>
      </c>
      <c r="L835" s="22">
        <f>L100+L345+L590</f>
        <v>26001</v>
      </c>
      <c r="M835" s="22">
        <f>M100+M345+M590</f>
        <v>27297</v>
      </c>
      <c r="N835" s="22">
        <f>N100+N345+N590</f>
        <v>27012</v>
      </c>
      <c r="O835" s="22">
        <f>O100+O345+O590</f>
        <v>25019</v>
      </c>
      <c r="P835" s="22">
        <f>P100+P345+P590</f>
        <v>28787</v>
      </c>
      <c r="Q835" s="22">
        <f>Q100+Q345+Q590</f>
        <v>26729</v>
      </c>
      <c r="R835" s="22">
        <f>R100+R345+R590</f>
        <v>25548</v>
      </c>
      <c r="S835" s="15">
        <f t="shared" si="13"/>
        <v>317251.11100000003</v>
      </c>
    </row>
    <row r="836" spans="1:19" ht="12.75">
      <c r="A836" s="2" t="s">
        <v>21</v>
      </c>
      <c r="B836" s="17" t="s">
        <v>335</v>
      </c>
      <c r="C836" s="4">
        <v>1</v>
      </c>
      <c r="D836" s="5">
        <v>100</v>
      </c>
      <c r="E836" s="2" t="s">
        <v>17</v>
      </c>
      <c r="F836" s="18" t="s">
        <v>15</v>
      </c>
      <c r="G836" s="22">
        <f>G101+G346+G591</f>
        <v>3517</v>
      </c>
      <c r="H836" s="22">
        <f>H101+H346+H591</f>
        <v>3700</v>
      </c>
      <c r="I836" s="22">
        <f>I101+I346+I591</f>
        <v>3832</v>
      </c>
      <c r="J836" s="22">
        <f>J101+J346+J591</f>
        <v>2889</v>
      </c>
      <c r="K836" s="22">
        <f>K101+K346+K591</f>
        <v>3662</v>
      </c>
      <c r="L836" s="22">
        <f>L101+L346+L591</f>
        <v>3522</v>
      </c>
      <c r="M836" s="22">
        <f>M101+M346+M591</f>
        <v>3938</v>
      </c>
      <c r="N836" s="22">
        <f>N101+N346+N591</f>
        <v>4801</v>
      </c>
      <c r="O836" s="22">
        <f>O101+O346+O591</f>
        <v>3562</v>
      </c>
      <c r="P836" s="22">
        <f>P101+P346+P591</f>
        <v>4820</v>
      </c>
      <c r="Q836" s="22">
        <f>Q101+Q346+Q591</f>
        <v>3115</v>
      </c>
      <c r="R836" s="22">
        <f>R101+R346+R591</f>
        <v>3946</v>
      </c>
      <c r="S836" s="15">
        <f t="shared" si="13"/>
        <v>45304</v>
      </c>
    </row>
    <row r="837" spans="1:19" ht="12.75">
      <c r="A837" s="2" t="s">
        <v>21</v>
      </c>
      <c r="B837" s="17" t="s">
        <v>335</v>
      </c>
      <c r="C837" s="4">
        <v>1</v>
      </c>
      <c r="D837" s="5">
        <v>500</v>
      </c>
      <c r="E837" s="2" t="s">
        <v>17</v>
      </c>
      <c r="F837" s="18" t="s">
        <v>15</v>
      </c>
      <c r="G837" s="22">
        <f>G102+G347+G592</f>
        <v>1930</v>
      </c>
      <c r="H837" s="22">
        <f>H102+H347+H592</f>
        <v>2805</v>
      </c>
      <c r="I837" s="22">
        <f>I102+I347+I592</f>
        <v>1770</v>
      </c>
      <c r="J837" s="22">
        <f>J102+J347+J592</f>
        <v>1724</v>
      </c>
      <c r="K837" s="22">
        <f>K102+K347+K592</f>
        <v>1120</v>
      </c>
      <c r="L837" s="22">
        <f>L102+L347+L592</f>
        <v>2250</v>
      </c>
      <c r="M837" s="22">
        <f>M102+M347+M592</f>
        <v>2570</v>
      </c>
      <c r="N837" s="22">
        <f>N102+N347+N592</f>
        <v>1980</v>
      </c>
      <c r="O837" s="22">
        <f>O102+O347+O592</f>
        <v>1860</v>
      </c>
      <c r="P837" s="22">
        <f>P102+P347+P592</f>
        <v>1710</v>
      </c>
      <c r="Q837" s="22">
        <f>Q102+Q347+Q592</f>
        <v>1034</v>
      </c>
      <c r="R837" s="22">
        <f>R102+R347+R592</f>
        <v>1810</v>
      </c>
      <c r="S837" s="15">
        <f t="shared" si="13"/>
        <v>22563</v>
      </c>
    </row>
    <row r="838" spans="1:19" ht="12.75">
      <c r="A838" s="2" t="s">
        <v>80</v>
      </c>
      <c r="B838" s="17" t="s">
        <v>335</v>
      </c>
      <c r="C838" s="4">
        <v>1</v>
      </c>
      <c r="D838" s="5">
        <v>60</v>
      </c>
      <c r="E838" s="2" t="s">
        <v>39</v>
      </c>
      <c r="F838" s="18" t="s">
        <v>15</v>
      </c>
      <c r="G838" s="22">
        <f>G103+G348+G593</f>
        <v>0</v>
      </c>
      <c r="H838" s="22">
        <f>H103+H348+H593</f>
        <v>0</v>
      </c>
      <c r="I838" s="22">
        <f>I103+I348+I593</f>
        <v>0</v>
      </c>
      <c r="J838" s="22">
        <f>J103+J348+J593</f>
        <v>0</v>
      </c>
      <c r="K838" s="22">
        <f>K103+K348+K593</f>
        <v>0</v>
      </c>
      <c r="L838" s="22">
        <f>L103+L348+L593</f>
        <v>0</v>
      </c>
      <c r="M838" s="22">
        <f>M103+M348+M593</f>
        <v>0</v>
      </c>
      <c r="N838" s="22">
        <f>N103+N348+N593</f>
        <v>60</v>
      </c>
      <c r="O838" s="22">
        <f>O103+O348+O593</f>
        <v>0</v>
      </c>
      <c r="P838" s="22">
        <f>P103+P348+P593</f>
        <v>0</v>
      </c>
      <c r="Q838" s="22">
        <f>Q103+Q348+Q593</f>
        <v>0</v>
      </c>
      <c r="R838" s="22">
        <f>R103+R348+R593</f>
        <v>0</v>
      </c>
      <c r="S838" s="15">
        <f t="shared" si="13"/>
        <v>60</v>
      </c>
    </row>
    <row r="839" spans="1:19" ht="12.75">
      <c r="A839" s="2" t="s">
        <v>80</v>
      </c>
      <c r="B839" s="17" t="s">
        <v>335</v>
      </c>
      <c r="C839" s="4">
        <v>1</v>
      </c>
      <c r="D839" s="5">
        <v>100</v>
      </c>
      <c r="E839" s="2" t="s">
        <v>39</v>
      </c>
      <c r="F839" s="18" t="s">
        <v>15</v>
      </c>
      <c r="G839" s="22">
        <f>G104+G349+G594</f>
        <v>180696</v>
      </c>
      <c r="H839" s="22">
        <f>H104+H349+H594</f>
        <v>162719</v>
      </c>
      <c r="I839" s="22">
        <f>I104+I349+I594</f>
        <v>224240.111</v>
      </c>
      <c r="J839" s="22">
        <f>J104+J349+J594</f>
        <v>215057</v>
      </c>
      <c r="K839" s="22">
        <f>K104+K349+K594</f>
        <v>217430</v>
      </c>
      <c r="L839" s="22">
        <f>L104+L349+L594</f>
        <v>211198</v>
      </c>
      <c r="M839" s="22">
        <f>M104+M349+M594</f>
        <v>152774</v>
      </c>
      <c r="N839" s="22">
        <f>N104+N349+N594</f>
        <v>155820</v>
      </c>
      <c r="O839" s="22">
        <f>O104+O349+O594</f>
        <v>139881</v>
      </c>
      <c r="P839" s="22">
        <f>P104+P349+P594</f>
        <v>149750</v>
      </c>
      <c r="Q839" s="22">
        <f>Q104+Q349+Q594</f>
        <v>143611</v>
      </c>
      <c r="R839" s="22">
        <f>R104+R349+R594</f>
        <v>196001</v>
      </c>
      <c r="S839" s="15">
        <f t="shared" si="13"/>
        <v>2149177.111</v>
      </c>
    </row>
    <row r="840" spans="1:19" ht="12.75">
      <c r="A840" s="2" t="s">
        <v>80</v>
      </c>
      <c r="B840" s="17" t="s">
        <v>335</v>
      </c>
      <c r="C840" s="4">
        <v>1</v>
      </c>
      <c r="D840" s="5">
        <v>500</v>
      </c>
      <c r="E840" s="2" t="s">
        <v>39</v>
      </c>
      <c r="F840" s="18" t="s">
        <v>15</v>
      </c>
      <c r="G840" s="22">
        <f>G105+G350+G595</f>
        <v>738</v>
      </c>
      <c r="H840" s="22">
        <f>H105+H350+H595</f>
        <v>801</v>
      </c>
      <c r="I840" s="22">
        <f>I105+I350+I595</f>
        <v>1124</v>
      </c>
      <c r="J840" s="22">
        <f>J105+J350+J595</f>
        <v>284</v>
      </c>
      <c r="K840" s="22">
        <f>K105+K350+K595</f>
        <v>418</v>
      </c>
      <c r="L840" s="22">
        <f>L105+L350+L595</f>
        <v>368</v>
      </c>
      <c r="M840" s="22">
        <f>M105+M350+M595</f>
        <v>340</v>
      </c>
      <c r="N840" s="22">
        <f>N105+N350+N595</f>
        <v>390</v>
      </c>
      <c r="O840" s="22">
        <f>O105+O350+O595</f>
        <v>208</v>
      </c>
      <c r="P840" s="22">
        <f>P105+P350+P595</f>
        <v>135</v>
      </c>
      <c r="Q840" s="22">
        <f>Q105+Q350+Q595</f>
        <v>59</v>
      </c>
      <c r="R840" s="22">
        <f>R105+R350+R595</f>
        <v>108</v>
      </c>
      <c r="S840" s="15">
        <f t="shared" si="13"/>
        <v>4973</v>
      </c>
    </row>
    <row r="841" spans="1:19" ht="12.75">
      <c r="A841" s="2" t="s">
        <v>80</v>
      </c>
      <c r="B841" s="17" t="s">
        <v>335</v>
      </c>
      <c r="C841" s="4">
        <v>1</v>
      </c>
      <c r="D841" s="5">
        <v>1000</v>
      </c>
      <c r="E841" s="2" t="s">
        <v>39</v>
      </c>
      <c r="F841" s="18" t="s">
        <v>15</v>
      </c>
      <c r="G841" s="22">
        <f>G106+G351+G596</f>
        <v>45991</v>
      </c>
      <c r="H841" s="22">
        <f>H106+H351+H596</f>
        <v>46019</v>
      </c>
      <c r="I841" s="22">
        <f>I106+I351+I596</f>
        <v>12975</v>
      </c>
      <c r="J841" s="22">
        <f>J106+J351+J596</f>
        <v>540</v>
      </c>
      <c r="K841" s="22">
        <f>K106+K351+K596</f>
        <v>296</v>
      </c>
      <c r="L841" s="22">
        <f>L106+L351+L596</f>
        <v>5535</v>
      </c>
      <c r="M841" s="22">
        <f>M106+M351+M596</f>
        <v>54205</v>
      </c>
      <c r="N841" s="22">
        <f>N106+N351+N596</f>
        <v>67022</v>
      </c>
      <c r="O841" s="22">
        <f>O106+O351+O596</f>
        <v>58254</v>
      </c>
      <c r="P841" s="22">
        <f>P106+P351+P596</f>
        <v>66679</v>
      </c>
      <c r="Q841" s="22">
        <f>Q106+Q351+Q596</f>
        <v>67173</v>
      </c>
      <c r="R841" s="22">
        <f>R106+R351+R596</f>
        <v>20150</v>
      </c>
      <c r="S841" s="15">
        <f t="shared" si="13"/>
        <v>444839</v>
      </c>
    </row>
    <row r="842" spans="1:19" ht="12.75">
      <c r="A842" s="2" t="s">
        <v>80</v>
      </c>
      <c r="B842" s="17" t="s">
        <v>335</v>
      </c>
      <c r="C842" s="4">
        <v>1</v>
      </c>
      <c r="D842" s="5">
        <v>100</v>
      </c>
      <c r="E842" s="2" t="s">
        <v>17</v>
      </c>
      <c r="F842" s="18" t="s">
        <v>15</v>
      </c>
      <c r="G842" s="22">
        <f>G107+G352+G597</f>
        <v>61139</v>
      </c>
      <c r="H842" s="22">
        <f>H107+H352+H597</f>
        <v>59187</v>
      </c>
      <c r="I842" s="22">
        <f>I107+I352+I597</f>
        <v>63478.111000000004</v>
      </c>
      <c r="J842" s="22">
        <f>J107+J352+J597</f>
        <v>61664</v>
      </c>
      <c r="K842" s="22">
        <f>K107+K352+K597</f>
        <v>57347</v>
      </c>
      <c r="L842" s="22">
        <f>L107+L352+L597</f>
        <v>64061</v>
      </c>
      <c r="M842" s="22">
        <f>M107+M352+M597</f>
        <v>64480</v>
      </c>
      <c r="N842" s="22">
        <f>N107+N352+N597</f>
        <v>64496</v>
      </c>
      <c r="O842" s="22">
        <f>O107+O352+O597</f>
        <v>60862</v>
      </c>
      <c r="P842" s="22">
        <f>P107+P352+P597</f>
        <v>60720</v>
      </c>
      <c r="Q842" s="22">
        <f>Q107+Q352+Q597</f>
        <v>60328</v>
      </c>
      <c r="R842" s="22">
        <f>R107+R352+R597</f>
        <v>68631</v>
      </c>
      <c r="S842" s="15">
        <f t="shared" si="13"/>
        <v>746393.111</v>
      </c>
    </row>
    <row r="843" spans="1:19" ht="12.75">
      <c r="A843" s="2" t="s">
        <v>149</v>
      </c>
      <c r="B843" s="17" t="s">
        <v>335</v>
      </c>
      <c r="C843" s="4">
        <v>1</v>
      </c>
      <c r="D843" s="5">
        <v>100</v>
      </c>
      <c r="E843" s="2" t="s">
        <v>42</v>
      </c>
      <c r="F843" s="18" t="s">
        <v>15</v>
      </c>
      <c r="G843" s="22">
        <f>G108+G353+G598</f>
        <v>2057</v>
      </c>
      <c r="H843" s="22">
        <f>H108+H353+H598</f>
        <v>1925</v>
      </c>
      <c r="I843" s="22">
        <f>I108+I353+I598</f>
        <v>2165</v>
      </c>
      <c r="J843" s="22">
        <f>J108+J353+J598</f>
        <v>1170</v>
      </c>
      <c r="K843" s="22">
        <f>K108+K353+K598</f>
        <v>1770</v>
      </c>
      <c r="L843" s="22">
        <f>L108+L353+L598</f>
        <v>2065</v>
      </c>
      <c r="M843" s="22">
        <f>M108+M353+M598</f>
        <v>1930</v>
      </c>
      <c r="N843" s="22">
        <f>N108+N353+N598</f>
        <v>1650</v>
      </c>
      <c r="O843" s="22">
        <f>O108+O353+O598</f>
        <v>1935</v>
      </c>
      <c r="P843" s="22">
        <f>P108+P353+P598</f>
        <v>1513</v>
      </c>
      <c r="Q843" s="22">
        <f>Q108+Q353+Q598</f>
        <v>1871</v>
      </c>
      <c r="R843" s="22">
        <f>R108+R353+R598</f>
        <v>2730</v>
      </c>
      <c r="S843" s="15">
        <f t="shared" si="13"/>
        <v>22781</v>
      </c>
    </row>
    <row r="844" spans="1:19" ht="12.75">
      <c r="A844" s="2" t="s">
        <v>58</v>
      </c>
      <c r="B844" s="17" t="s">
        <v>335</v>
      </c>
      <c r="C844" s="4">
        <v>1</v>
      </c>
      <c r="D844" s="5">
        <v>100</v>
      </c>
      <c r="E844" s="2" t="s">
        <v>59</v>
      </c>
      <c r="F844" s="18" t="s">
        <v>15</v>
      </c>
      <c r="G844" s="22">
        <f>G109+G354+G599</f>
        <v>20004</v>
      </c>
      <c r="H844" s="22">
        <f>H109+H354+H599</f>
        <v>17304</v>
      </c>
      <c r="I844" s="22">
        <f>I109+I354+I599</f>
        <v>14326</v>
      </c>
      <c r="J844" s="22">
        <f>J109+J354+J599</f>
        <v>17441</v>
      </c>
      <c r="K844" s="22">
        <f>K109+K354+K599</f>
        <v>14819</v>
      </c>
      <c r="L844" s="22">
        <f>L109+L354+L599</f>
        <v>13604</v>
      </c>
      <c r="M844" s="22">
        <f>M109+M354+M599</f>
        <v>17063</v>
      </c>
      <c r="N844" s="22">
        <f>N109+N354+N599</f>
        <v>15007</v>
      </c>
      <c r="O844" s="22">
        <f>O109+O354+O599</f>
        <v>17743</v>
      </c>
      <c r="P844" s="22">
        <f>P109+P354+P599</f>
        <v>17656</v>
      </c>
      <c r="Q844" s="22">
        <f>Q109+Q354+Q599</f>
        <v>13368</v>
      </c>
      <c r="R844" s="22">
        <f>R109+R354+R599</f>
        <v>8722</v>
      </c>
      <c r="S844" s="15">
        <f t="shared" si="13"/>
        <v>187057</v>
      </c>
    </row>
    <row r="845" spans="1:19" ht="12.75">
      <c r="A845" s="2" t="s">
        <v>58</v>
      </c>
      <c r="B845" s="17" t="s">
        <v>335</v>
      </c>
      <c r="C845" s="4">
        <v>1</v>
      </c>
      <c r="D845" s="5">
        <v>500</v>
      </c>
      <c r="E845" s="2" t="s">
        <v>59</v>
      </c>
      <c r="F845" s="18" t="s">
        <v>15</v>
      </c>
      <c r="G845" s="22">
        <f>G110+G355+G600</f>
        <v>270</v>
      </c>
      <c r="H845" s="22">
        <f>H110+H355+H600</f>
        <v>360</v>
      </c>
      <c r="I845" s="22">
        <f>I110+I355+I600</f>
        <v>360</v>
      </c>
      <c r="J845" s="22">
        <f>J110+J355+J600</f>
        <v>280</v>
      </c>
      <c r="K845" s="22">
        <f>K110+K355+K600</f>
        <v>771</v>
      </c>
      <c r="L845" s="22">
        <f>L110+L355+L600</f>
        <v>640</v>
      </c>
      <c r="M845" s="22">
        <f>M110+M355+M600</f>
        <v>970</v>
      </c>
      <c r="N845" s="22">
        <f>N110+N355+N600</f>
        <v>581</v>
      </c>
      <c r="O845" s="22">
        <f>O110+O355+O600</f>
        <v>775</v>
      </c>
      <c r="P845" s="22">
        <f>P110+P355+P600</f>
        <v>460</v>
      </c>
      <c r="Q845" s="22">
        <f>Q110+Q355+Q600</f>
        <v>1440</v>
      </c>
      <c r="R845" s="22">
        <f>R110+R355+R600</f>
        <v>7348</v>
      </c>
      <c r="S845" s="15">
        <f t="shared" si="13"/>
        <v>14255</v>
      </c>
    </row>
    <row r="846" spans="1:19" ht="12.75">
      <c r="A846" s="2" t="s">
        <v>58</v>
      </c>
      <c r="B846" s="17" t="s">
        <v>335</v>
      </c>
      <c r="C846" s="4">
        <v>1</v>
      </c>
      <c r="D846" s="5">
        <v>2000</v>
      </c>
      <c r="E846" s="2" t="s">
        <v>59</v>
      </c>
      <c r="F846" s="18" t="s">
        <v>15</v>
      </c>
      <c r="G846" s="22">
        <f>G111+G356+G601</f>
        <v>12</v>
      </c>
      <c r="H846" s="22">
        <f>H111+H356+H601</f>
        <v>0</v>
      </c>
      <c r="I846" s="22">
        <f>I111+I356+I601</f>
        <v>0</v>
      </c>
      <c r="J846" s="22">
        <f>J111+J356+J601</f>
        <v>0</v>
      </c>
      <c r="K846" s="22">
        <f>K111+K356+K601</f>
        <v>0</v>
      </c>
      <c r="L846" s="22">
        <f>L111+L356+L601</f>
        <v>0</v>
      </c>
      <c r="M846" s="22">
        <f>M111+M356+M601</f>
        <v>0</v>
      </c>
      <c r="N846" s="22">
        <f>N111+N356+N601</f>
        <v>0</v>
      </c>
      <c r="O846" s="22">
        <f>O111+O356+O601</f>
        <v>0</v>
      </c>
      <c r="P846" s="22">
        <f>P111+P356+P601</f>
        <v>0</v>
      </c>
      <c r="Q846" s="22">
        <f>Q111+Q356+Q601</f>
        <v>0</v>
      </c>
      <c r="R846" s="22">
        <f>R111+R356+R601</f>
        <v>0</v>
      </c>
      <c r="S846" s="15">
        <f t="shared" si="13"/>
        <v>12</v>
      </c>
    </row>
    <row r="847" spans="1:19" ht="12.75">
      <c r="A847" s="2" t="s">
        <v>58</v>
      </c>
      <c r="B847" s="17" t="s">
        <v>335</v>
      </c>
      <c r="C847" s="4">
        <v>1</v>
      </c>
      <c r="D847" s="5">
        <v>100</v>
      </c>
      <c r="E847" s="2" t="s">
        <v>27</v>
      </c>
      <c r="F847" s="18" t="s">
        <v>15</v>
      </c>
      <c r="G847" s="22">
        <f>G112+G357+G602</f>
        <v>864</v>
      </c>
      <c r="H847" s="22">
        <f>H112+H357+H602</f>
        <v>520</v>
      </c>
      <c r="I847" s="22">
        <f>I112+I357+I602</f>
        <v>450</v>
      </c>
      <c r="J847" s="22">
        <f>J112+J357+J602</f>
        <v>680</v>
      </c>
      <c r="K847" s="22">
        <f>K112+K357+K602</f>
        <v>990</v>
      </c>
      <c r="L847" s="22">
        <f>L112+L357+L602</f>
        <v>420</v>
      </c>
      <c r="M847" s="22">
        <f>M112+M357+M602</f>
        <v>992</v>
      </c>
      <c r="N847" s="22">
        <f>N112+N357+N602</f>
        <v>969</v>
      </c>
      <c r="O847" s="22">
        <f>O112+O357+O602</f>
        <v>660</v>
      </c>
      <c r="P847" s="22">
        <f>P112+P357+P602</f>
        <v>540</v>
      </c>
      <c r="Q847" s="22">
        <f>Q112+Q357+Q602</f>
        <v>1050</v>
      </c>
      <c r="R847" s="22">
        <f>R112+R357+R602</f>
        <v>450</v>
      </c>
      <c r="S847" s="15">
        <f t="shared" si="13"/>
        <v>8585</v>
      </c>
    </row>
    <row r="848" spans="1:19" ht="12.75">
      <c r="A848" s="2" t="s">
        <v>37</v>
      </c>
      <c r="B848" s="17" t="s">
        <v>335</v>
      </c>
      <c r="C848" s="4">
        <v>1</v>
      </c>
      <c r="D848" s="5">
        <v>8</v>
      </c>
      <c r="E848" s="2" t="s">
        <v>38</v>
      </c>
      <c r="F848" s="18" t="s">
        <v>15</v>
      </c>
      <c r="G848" s="22">
        <f>G113+G358+G603</f>
        <v>0</v>
      </c>
      <c r="H848" s="22">
        <f>H113+H358+H603</f>
        <v>0</v>
      </c>
      <c r="I848" s="22">
        <f>I113+I358+I603</f>
        <v>0</v>
      </c>
      <c r="J848" s="22">
        <f>J113+J358+J603</f>
        <v>0</v>
      </c>
      <c r="K848" s="22">
        <f>K113+K358+K603</f>
        <v>0</v>
      </c>
      <c r="L848" s="22">
        <f>L113+L358+L603</f>
        <v>0</v>
      </c>
      <c r="M848" s="22">
        <f>M113+M358+M603</f>
        <v>0</v>
      </c>
      <c r="N848" s="22">
        <f>N113+N358+N603</f>
        <v>0</v>
      </c>
      <c r="O848" s="22">
        <f>O113+O358+O603</f>
        <v>0</v>
      </c>
      <c r="P848" s="22">
        <f>P113+P358+P603</f>
        <v>540</v>
      </c>
      <c r="Q848" s="22">
        <f>Q113+Q358+Q603</f>
        <v>100</v>
      </c>
      <c r="R848" s="22">
        <f>R113+R358+R603</f>
        <v>330</v>
      </c>
      <c r="S848" s="15">
        <f t="shared" si="13"/>
        <v>970</v>
      </c>
    </row>
    <row r="849" spans="1:19" ht="12.75">
      <c r="A849" s="2" t="s">
        <v>37</v>
      </c>
      <c r="B849" s="17" t="s">
        <v>335</v>
      </c>
      <c r="C849" s="4">
        <v>1</v>
      </c>
      <c r="D849" s="5">
        <v>24</v>
      </c>
      <c r="E849" s="2" t="s">
        <v>38</v>
      </c>
      <c r="F849" s="18" t="s">
        <v>15</v>
      </c>
      <c r="G849" s="22">
        <f>G114+G359+G604</f>
        <v>136798</v>
      </c>
      <c r="H849" s="22">
        <f>H114+H359+H604</f>
        <v>124897</v>
      </c>
      <c r="I849" s="22">
        <f>I114+I359+I604</f>
        <v>133454</v>
      </c>
      <c r="J849" s="22">
        <f>J114+J359+J604</f>
        <v>133500</v>
      </c>
      <c r="K849" s="22">
        <f>K114+K359+K604</f>
        <v>129981</v>
      </c>
      <c r="L849" s="22">
        <f>L114+L359+L604</f>
        <v>114270</v>
      </c>
      <c r="M849" s="22">
        <f>M114+M359+M604</f>
        <v>105091</v>
      </c>
      <c r="N849" s="22">
        <f>N114+N359+N604</f>
        <v>117855</v>
      </c>
      <c r="O849" s="22">
        <f>O114+O359+O604</f>
        <v>121602</v>
      </c>
      <c r="P849" s="22">
        <f>P114+P359+P604</f>
        <v>102843</v>
      </c>
      <c r="Q849" s="22">
        <f>Q114+Q359+Q604</f>
        <v>134293</v>
      </c>
      <c r="R849" s="22">
        <f>R114+R359+R604</f>
        <v>121051</v>
      </c>
      <c r="S849" s="15">
        <f t="shared" si="13"/>
        <v>1475635</v>
      </c>
    </row>
    <row r="850" spans="1:19" ht="12.75">
      <c r="A850" s="2" t="s">
        <v>37</v>
      </c>
      <c r="B850" s="17" t="s">
        <v>335</v>
      </c>
      <c r="C850" s="4">
        <v>1</v>
      </c>
      <c r="D850" s="5">
        <v>50</v>
      </c>
      <c r="E850" s="2" t="s">
        <v>38</v>
      </c>
      <c r="F850" s="18" t="s">
        <v>15</v>
      </c>
      <c r="G850" s="22">
        <f>G115+G360+G605</f>
        <v>40733</v>
      </c>
      <c r="H850" s="22">
        <f>H115+H360+H605</f>
        <v>35164</v>
      </c>
      <c r="I850" s="22">
        <f>I115+I360+I605</f>
        <v>43405</v>
      </c>
      <c r="J850" s="22">
        <f>J115+J360+J605</f>
        <v>43665</v>
      </c>
      <c r="K850" s="22">
        <f>K115+K360+K605</f>
        <v>44814</v>
      </c>
      <c r="L850" s="22">
        <f>L115+L360+L605</f>
        <v>41018</v>
      </c>
      <c r="M850" s="22">
        <f>M115+M360+M605</f>
        <v>37984</v>
      </c>
      <c r="N850" s="22">
        <f>N115+N360+N605</f>
        <v>41152</v>
      </c>
      <c r="O850" s="22">
        <f>O115+O360+O605</f>
        <v>44140</v>
      </c>
      <c r="P850" s="22">
        <f>P115+P360+P605</f>
        <v>56379</v>
      </c>
      <c r="Q850" s="22">
        <f>Q115+Q360+Q605</f>
        <v>40683</v>
      </c>
      <c r="R850" s="22">
        <f>R115+R360+R605</f>
        <v>62598</v>
      </c>
      <c r="S850" s="15">
        <f t="shared" si="13"/>
        <v>531735</v>
      </c>
    </row>
    <row r="851" spans="1:19" ht="12.75">
      <c r="A851" s="2" t="s">
        <v>37</v>
      </c>
      <c r="B851" s="17" t="s">
        <v>335</v>
      </c>
      <c r="C851" s="4">
        <v>1</v>
      </c>
      <c r="D851" s="5">
        <v>60</v>
      </c>
      <c r="E851" s="2" t="s">
        <v>38</v>
      </c>
      <c r="F851" s="18" t="s">
        <v>15</v>
      </c>
      <c r="G851" s="22">
        <f>G116+G361+G606</f>
        <v>0</v>
      </c>
      <c r="H851" s="22">
        <f>H116+H361+H606</f>
        <v>180</v>
      </c>
      <c r="I851" s="22">
        <f>I116+I361+I606</f>
        <v>360</v>
      </c>
      <c r="J851" s="22">
        <f>J116+J361+J606</f>
        <v>480</v>
      </c>
      <c r="K851" s="22">
        <f>K116+K361+K606</f>
        <v>120</v>
      </c>
      <c r="L851" s="22">
        <f>L116+L361+L606</f>
        <v>480</v>
      </c>
      <c r="M851" s="22">
        <f>M116+M361+M606</f>
        <v>120</v>
      </c>
      <c r="N851" s="22">
        <f>N116+N361+N606</f>
        <v>120</v>
      </c>
      <c r="O851" s="22">
        <f>O116+O361+O606</f>
        <v>0</v>
      </c>
      <c r="P851" s="22">
        <f>P116+P361+P606</f>
        <v>0</v>
      </c>
      <c r="Q851" s="22">
        <f>Q116+Q361+Q606</f>
        <v>120</v>
      </c>
      <c r="R851" s="22">
        <f>R116+R361+R606</f>
        <v>60</v>
      </c>
      <c r="S851" s="15">
        <f t="shared" si="13"/>
        <v>2040</v>
      </c>
    </row>
    <row r="852" spans="1:19" ht="12.75">
      <c r="A852" s="2" t="s">
        <v>37</v>
      </c>
      <c r="B852" s="17" t="s">
        <v>335</v>
      </c>
      <c r="C852" s="4">
        <v>1</v>
      </c>
      <c r="D852" s="5">
        <v>100</v>
      </c>
      <c r="E852" s="2" t="s">
        <v>38</v>
      </c>
      <c r="F852" s="18" t="s">
        <v>15</v>
      </c>
      <c r="G852" s="22">
        <f>G117+G362+G607</f>
        <v>74319</v>
      </c>
      <c r="H852" s="22">
        <f>H117+H362+H607</f>
        <v>82287</v>
      </c>
      <c r="I852" s="22">
        <f>I117+I362+I607</f>
        <v>85992</v>
      </c>
      <c r="J852" s="22">
        <f>J117+J362+J607</f>
        <v>105323</v>
      </c>
      <c r="K852" s="22">
        <f>K117+K362+K607</f>
        <v>106854</v>
      </c>
      <c r="L852" s="22">
        <f>L117+L362+L607</f>
        <v>86372</v>
      </c>
      <c r="M852" s="22">
        <f>M117+M362+M607</f>
        <v>83573</v>
      </c>
      <c r="N852" s="22">
        <f>N117+N362+N607</f>
        <v>94906</v>
      </c>
      <c r="O852" s="22">
        <f>O117+O362+O607</f>
        <v>103887</v>
      </c>
      <c r="P852" s="22">
        <f>P117+P362+P607</f>
        <v>94002</v>
      </c>
      <c r="Q852" s="22">
        <f>Q117+Q362+Q607</f>
        <v>79579</v>
      </c>
      <c r="R852" s="22">
        <f>R117+R362+R607</f>
        <v>77317</v>
      </c>
      <c r="S852" s="15">
        <f t="shared" si="13"/>
        <v>1074411</v>
      </c>
    </row>
    <row r="853" spans="1:19" ht="12.75">
      <c r="A853" s="2" t="s">
        <v>37</v>
      </c>
      <c r="B853" s="17" t="s">
        <v>335</v>
      </c>
      <c r="C853" s="4">
        <v>1</v>
      </c>
      <c r="D853" s="5">
        <v>250</v>
      </c>
      <c r="E853" s="2" t="s">
        <v>38</v>
      </c>
      <c r="F853" s="18" t="s">
        <v>15</v>
      </c>
      <c r="G853" s="22">
        <f>G118+G363+G608</f>
        <v>2388</v>
      </c>
      <c r="H853" s="22">
        <f>H118+H363+H608</f>
        <v>2754</v>
      </c>
      <c r="I853" s="22">
        <f>I118+I363+I608</f>
        <v>2765</v>
      </c>
      <c r="J853" s="22">
        <f>J118+J363+J608</f>
        <v>2337</v>
      </c>
      <c r="K853" s="22">
        <f>K118+K363+K608</f>
        <v>2311</v>
      </c>
      <c r="L853" s="22">
        <f>L118+L363+L608</f>
        <v>3542</v>
      </c>
      <c r="M853" s="22">
        <f>M118+M363+M608</f>
        <v>2110</v>
      </c>
      <c r="N853" s="22">
        <f>N118+N363+N608</f>
        <v>1979</v>
      </c>
      <c r="O853" s="22">
        <f>O118+O363+O608</f>
        <v>2557</v>
      </c>
      <c r="P853" s="22">
        <f>P118+P363+P608</f>
        <v>2679</v>
      </c>
      <c r="Q853" s="22">
        <f>Q118+Q363+Q608</f>
        <v>2046</v>
      </c>
      <c r="R853" s="22">
        <f>R118+R363+R608</f>
        <v>2018</v>
      </c>
      <c r="S853" s="15">
        <f t="shared" si="13"/>
        <v>29486</v>
      </c>
    </row>
    <row r="854" spans="1:19" ht="12.75">
      <c r="A854" s="2" t="s">
        <v>37</v>
      </c>
      <c r="B854" s="17" t="s">
        <v>335</v>
      </c>
      <c r="C854" s="4">
        <v>1</v>
      </c>
      <c r="D854" s="5">
        <v>500</v>
      </c>
      <c r="E854" s="2" t="s">
        <v>38</v>
      </c>
      <c r="F854" s="18" t="s">
        <v>15</v>
      </c>
      <c r="G854" s="22">
        <f>G119+G364+G609</f>
        <v>15419</v>
      </c>
      <c r="H854" s="22">
        <f>H119+H364+H609</f>
        <v>17806</v>
      </c>
      <c r="I854" s="22">
        <f>I119+I364+I609</f>
        <v>19092</v>
      </c>
      <c r="J854" s="22">
        <f>J119+J364+J609</f>
        <v>16555</v>
      </c>
      <c r="K854" s="22">
        <f>K119+K364+K609</f>
        <v>13454</v>
      </c>
      <c r="L854" s="22">
        <f>L119+L364+L609</f>
        <v>12878</v>
      </c>
      <c r="M854" s="22">
        <f>M119+M364+M609</f>
        <v>14266</v>
      </c>
      <c r="N854" s="22">
        <f>N119+N364+N609</f>
        <v>14170</v>
      </c>
      <c r="O854" s="22">
        <f>O119+O364+O609</f>
        <v>14397</v>
      </c>
      <c r="P854" s="22">
        <f>P119+P364+P609</f>
        <v>17990</v>
      </c>
      <c r="Q854" s="22">
        <f>Q119+Q364+Q609</f>
        <v>14972</v>
      </c>
      <c r="R854" s="22">
        <f>R119+R364+R609</f>
        <v>12923</v>
      </c>
      <c r="S854" s="15">
        <f t="shared" si="13"/>
        <v>183922</v>
      </c>
    </row>
    <row r="855" spans="1:19" ht="12.75">
      <c r="A855" s="2" t="s">
        <v>37</v>
      </c>
      <c r="B855" s="17" t="s">
        <v>335</v>
      </c>
      <c r="C855" s="4">
        <v>1</v>
      </c>
      <c r="D855" s="5">
        <v>1000</v>
      </c>
      <c r="E855" s="2" t="s">
        <v>38</v>
      </c>
      <c r="F855" s="18" t="s">
        <v>15</v>
      </c>
      <c r="G855" s="22">
        <f>G120+G365+G610</f>
        <v>1969</v>
      </c>
      <c r="H855" s="22">
        <f>H120+H365+H610</f>
        <v>2210</v>
      </c>
      <c r="I855" s="22">
        <f>I120+I365+I610</f>
        <v>4495</v>
      </c>
      <c r="J855" s="22">
        <f>J120+J365+J610</f>
        <v>3626</v>
      </c>
      <c r="K855" s="22">
        <f>K120+K365+K610</f>
        <v>5713</v>
      </c>
      <c r="L855" s="22">
        <f>L120+L365+L610</f>
        <v>5207</v>
      </c>
      <c r="M855" s="22">
        <f>M120+M365+M610</f>
        <v>3520</v>
      </c>
      <c r="N855" s="22">
        <f>N120+N365+N610</f>
        <v>5884</v>
      </c>
      <c r="O855" s="22">
        <f>O120+O365+O610</f>
        <v>5206</v>
      </c>
      <c r="P855" s="22">
        <f>P120+P365+P610</f>
        <v>6670</v>
      </c>
      <c r="Q855" s="22">
        <f>Q120+Q365+Q610</f>
        <v>5963</v>
      </c>
      <c r="R855" s="22">
        <f>R120+R365+R610</f>
        <v>4649</v>
      </c>
      <c r="S855" s="15">
        <f t="shared" si="13"/>
        <v>55112</v>
      </c>
    </row>
    <row r="856" spans="1:19" ht="12.75">
      <c r="A856" s="2" t="s">
        <v>37</v>
      </c>
      <c r="B856" s="17" t="s">
        <v>335</v>
      </c>
      <c r="C856" s="4">
        <v>1</v>
      </c>
      <c r="D856" s="5">
        <v>15</v>
      </c>
      <c r="E856" s="2" t="s">
        <v>39</v>
      </c>
      <c r="F856" s="18" t="s">
        <v>15</v>
      </c>
      <c r="G856" s="22">
        <f>G121+G366+G611</f>
        <v>1710</v>
      </c>
      <c r="H856" s="22">
        <f>H121+H366+H611</f>
        <v>1965</v>
      </c>
      <c r="I856" s="22">
        <f>I121+I366+I611</f>
        <v>1500</v>
      </c>
      <c r="J856" s="22">
        <f>J121+J366+J611</f>
        <v>705</v>
      </c>
      <c r="K856" s="22">
        <f>K121+K366+K611</f>
        <v>915</v>
      </c>
      <c r="L856" s="22">
        <f>L121+L366+L611</f>
        <v>900</v>
      </c>
      <c r="M856" s="22">
        <f>M121+M366+M611</f>
        <v>375</v>
      </c>
      <c r="N856" s="22">
        <f>N121+N366+N611</f>
        <v>1050</v>
      </c>
      <c r="O856" s="22">
        <f>O121+O366+O611</f>
        <v>1065</v>
      </c>
      <c r="P856" s="22">
        <f>P121+P366+P611</f>
        <v>1605</v>
      </c>
      <c r="Q856" s="22">
        <f>Q121+Q366+Q611</f>
        <v>1125</v>
      </c>
      <c r="R856" s="22">
        <f>R121+R366+R611</f>
        <v>840</v>
      </c>
      <c r="S856" s="15">
        <f t="shared" si="13"/>
        <v>13755</v>
      </c>
    </row>
    <row r="857" spans="1:19" ht="12.75">
      <c r="A857" s="2" t="s">
        <v>37</v>
      </c>
      <c r="B857" s="17" t="s">
        <v>335</v>
      </c>
      <c r="C857" s="4">
        <v>1</v>
      </c>
      <c r="D857" s="5">
        <v>16</v>
      </c>
      <c r="E857" s="2" t="s">
        <v>39</v>
      </c>
      <c r="F857" s="18" t="s">
        <v>15</v>
      </c>
      <c r="G857" s="22">
        <f>G122+G367+G612</f>
        <v>272</v>
      </c>
      <c r="H857" s="22">
        <f>H122+H367+H612</f>
        <v>320</v>
      </c>
      <c r="I857" s="22">
        <f>I122+I367+I612</f>
        <v>384</v>
      </c>
      <c r="J857" s="22">
        <f>J122+J367+J612</f>
        <v>240</v>
      </c>
      <c r="K857" s="22">
        <f>K122+K367+K612</f>
        <v>272</v>
      </c>
      <c r="L857" s="22">
        <f>L122+L367+L612</f>
        <v>160</v>
      </c>
      <c r="M857" s="22">
        <f>M122+M367+M612</f>
        <v>159</v>
      </c>
      <c r="N857" s="22">
        <f>N122+N367+N612</f>
        <v>368</v>
      </c>
      <c r="O857" s="22">
        <f>O122+O367+O612</f>
        <v>240</v>
      </c>
      <c r="P857" s="22">
        <f>P122+P367+P612</f>
        <v>288</v>
      </c>
      <c r="Q857" s="22">
        <f>Q122+Q367+Q612</f>
        <v>208</v>
      </c>
      <c r="R857" s="22">
        <f>R122+R367+R612</f>
        <v>272</v>
      </c>
      <c r="S857" s="15">
        <f t="shared" si="13"/>
        <v>3183</v>
      </c>
    </row>
    <row r="858" spans="1:19" ht="12.75">
      <c r="A858" s="2" t="s">
        <v>37</v>
      </c>
      <c r="B858" s="17" t="s">
        <v>335</v>
      </c>
      <c r="C858" s="4">
        <v>1</v>
      </c>
      <c r="D858" s="5">
        <v>20</v>
      </c>
      <c r="E858" s="2" t="s">
        <v>39</v>
      </c>
      <c r="F858" s="18" t="s">
        <v>15</v>
      </c>
      <c r="G858" s="22">
        <f>G123+G368+G613</f>
        <v>22</v>
      </c>
      <c r="H858" s="22">
        <f>H123+H368+H613</f>
        <v>50</v>
      </c>
      <c r="I858" s="22">
        <f>I123+I368+I613</f>
        <v>41</v>
      </c>
      <c r="J858" s="22">
        <f>J123+J368+J613</f>
        <v>51</v>
      </c>
      <c r="K858" s="22">
        <f>K123+K368+K613</f>
        <v>24</v>
      </c>
      <c r="L858" s="22">
        <f>L123+L368+L613</f>
        <v>43</v>
      </c>
      <c r="M858" s="22">
        <f>M123+M368+M613</f>
        <v>36</v>
      </c>
      <c r="N858" s="22">
        <f>N123+N368+N613</f>
        <v>124</v>
      </c>
      <c r="O858" s="22">
        <f>O123+O368+O613</f>
        <v>34</v>
      </c>
      <c r="P858" s="22">
        <f>P123+P368+P613</f>
        <v>140</v>
      </c>
      <c r="Q858" s="22">
        <f>Q123+Q368+Q613</f>
        <v>41</v>
      </c>
      <c r="R858" s="22">
        <f>R123+R368+R613</f>
        <v>40</v>
      </c>
      <c r="S858" s="15">
        <f t="shared" si="13"/>
        <v>646</v>
      </c>
    </row>
    <row r="859" spans="1:19" ht="12.75">
      <c r="A859" s="2" t="s">
        <v>37</v>
      </c>
      <c r="B859" s="17" t="s">
        <v>335</v>
      </c>
      <c r="C859" s="4">
        <v>1</v>
      </c>
      <c r="D859" s="5">
        <v>30</v>
      </c>
      <c r="E859" s="2" t="s">
        <v>39</v>
      </c>
      <c r="F859" s="18" t="s">
        <v>15</v>
      </c>
      <c r="G859" s="22">
        <f>G124+G369+G614</f>
        <v>2945</v>
      </c>
      <c r="H859" s="22">
        <f>H124+H369+H614</f>
        <v>2951</v>
      </c>
      <c r="I859" s="22">
        <f>I124+I369+I614</f>
        <v>2930</v>
      </c>
      <c r="J859" s="22">
        <f>J124+J369+J614</f>
        <v>1021</v>
      </c>
      <c r="K859" s="22">
        <f>K124+K369+K614</f>
        <v>1740</v>
      </c>
      <c r="L859" s="22">
        <f>L124+L369+L614</f>
        <v>1540</v>
      </c>
      <c r="M859" s="22">
        <f>M124+M369+M614</f>
        <v>1380</v>
      </c>
      <c r="N859" s="22">
        <f>N124+N369+N614</f>
        <v>1410</v>
      </c>
      <c r="O859" s="22">
        <f>O124+O369+O614</f>
        <v>1980</v>
      </c>
      <c r="P859" s="22">
        <f>P124+P369+P614</f>
        <v>1952</v>
      </c>
      <c r="Q859" s="22">
        <f>Q124+Q369+Q614</f>
        <v>1380</v>
      </c>
      <c r="R859" s="22">
        <f>R124+R369+R614</f>
        <v>1710</v>
      </c>
      <c r="S859" s="15">
        <f t="shared" si="13"/>
        <v>22939</v>
      </c>
    </row>
    <row r="860" spans="1:19" ht="12.75">
      <c r="A860" s="2" t="s">
        <v>37</v>
      </c>
      <c r="B860" s="17" t="s">
        <v>335</v>
      </c>
      <c r="C860" s="4">
        <v>1</v>
      </c>
      <c r="D860" s="5">
        <v>90</v>
      </c>
      <c r="E860" s="2" t="s">
        <v>39</v>
      </c>
      <c r="F860" s="18" t="s">
        <v>15</v>
      </c>
      <c r="G860" s="22">
        <f>G125+G370+G615</f>
        <v>0</v>
      </c>
      <c r="H860" s="22">
        <f>H125+H370+H615</f>
        <v>20</v>
      </c>
      <c r="I860" s="22">
        <f>I125+I370+I615</f>
        <v>54</v>
      </c>
      <c r="J860" s="22">
        <f>J125+J370+J615</f>
        <v>0</v>
      </c>
      <c r="K860" s="22">
        <f>K125+K370+K615</f>
        <v>0</v>
      </c>
      <c r="L860" s="22">
        <f>L125+L370+L615</f>
        <v>0</v>
      </c>
      <c r="M860" s="22">
        <f>M125+M370+M615</f>
        <v>0</v>
      </c>
      <c r="N860" s="22">
        <f>N125+N370+N615</f>
        <v>0</v>
      </c>
      <c r="O860" s="22">
        <f>O125+O370+O615</f>
        <v>0</v>
      </c>
      <c r="P860" s="22">
        <f>P125+P370+P615</f>
        <v>0</v>
      </c>
      <c r="Q860" s="22">
        <f>Q125+Q370+Q615</f>
        <v>0</v>
      </c>
      <c r="R860" s="22">
        <f>R125+R370+R615</f>
        <v>0</v>
      </c>
      <c r="S860" s="15">
        <f t="shared" si="13"/>
        <v>74</v>
      </c>
    </row>
    <row r="861" spans="1:19" ht="12.75">
      <c r="A861" s="2" t="s">
        <v>37</v>
      </c>
      <c r="B861" s="17" t="s">
        <v>335</v>
      </c>
      <c r="C861" s="4">
        <v>6</v>
      </c>
      <c r="D861" s="5">
        <v>90</v>
      </c>
      <c r="E861" s="2" t="s">
        <v>39</v>
      </c>
      <c r="F861" s="18" t="s">
        <v>15</v>
      </c>
      <c r="G861" s="22">
        <f>G126+G371+G616</f>
        <v>6316</v>
      </c>
      <c r="H861" s="22">
        <f>H126+H371+H616</f>
        <v>5837</v>
      </c>
      <c r="I861" s="22">
        <f>I126+I371+I616</f>
        <v>7034</v>
      </c>
      <c r="J861" s="22">
        <f>J126+J371+J616</f>
        <v>7783</v>
      </c>
      <c r="K861" s="22">
        <f>K126+K371+K616</f>
        <v>7468</v>
      </c>
      <c r="L861" s="22">
        <f>L126+L371+L616</f>
        <v>6519</v>
      </c>
      <c r="M861" s="22">
        <f>M126+M371+M616</f>
        <v>6076</v>
      </c>
      <c r="N861" s="22">
        <f>N126+N371+N616</f>
        <v>9051</v>
      </c>
      <c r="O861" s="22">
        <f>O126+O371+O616</f>
        <v>8860</v>
      </c>
      <c r="P861" s="22">
        <f>P126+P371+P616</f>
        <v>8209</v>
      </c>
      <c r="Q861" s="22">
        <f>Q126+Q371+Q616</f>
        <v>8683</v>
      </c>
      <c r="R861" s="22">
        <f>R126+R371+R616</f>
        <v>8022</v>
      </c>
      <c r="S861" s="15">
        <f t="shared" si="13"/>
        <v>89858</v>
      </c>
    </row>
    <row r="862" spans="1:19" ht="12.75">
      <c r="A862" s="2" t="s">
        <v>37</v>
      </c>
      <c r="B862" s="17" t="s">
        <v>335</v>
      </c>
      <c r="C862" s="4">
        <v>1</v>
      </c>
      <c r="D862" s="5">
        <v>100</v>
      </c>
      <c r="E862" s="2" t="s">
        <v>39</v>
      </c>
      <c r="F862" s="18" t="s">
        <v>15</v>
      </c>
      <c r="G862" s="22">
        <f>G127+G372+G617</f>
        <v>70451</v>
      </c>
      <c r="H862" s="22">
        <f>H127+H372+H617</f>
        <v>63506</v>
      </c>
      <c r="I862" s="22">
        <f>I127+I372+I617</f>
        <v>79317</v>
      </c>
      <c r="J862" s="22">
        <f>J127+J372+J617</f>
        <v>82111</v>
      </c>
      <c r="K862" s="22">
        <f>K127+K372+K617</f>
        <v>84099</v>
      </c>
      <c r="L862" s="22">
        <f>L127+L372+L617</f>
        <v>78764</v>
      </c>
      <c r="M862" s="22">
        <f>M127+M372+M617</f>
        <v>69810</v>
      </c>
      <c r="N862" s="22">
        <f>N127+N372+N617</f>
        <v>74604</v>
      </c>
      <c r="O862" s="22">
        <f>O127+O372+O617</f>
        <v>59192</v>
      </c>
      <c r="P862" s="22">
        <f>P127+P372+P617</f>
        <v>57707</v>
      </c>
      <c r="Q862" s="22">
        <f>Q127+Q372+Q617</f>
        <v>61526</v>
      </c>
      <c r="R862" s="22">
        <f>R127+R372+R617</f>
        <v>58767</v>
      </c>
      <c r="S862" s="15">
        <f aca="true" t="shared" si="14" ref="S862:S925">SUM(G862:R862)</f>
        <v>839854</v>
      </c>
    </row>
    <row r="863" spans="1:19" ht="12.75">
      <c r="A863" s="2" t="s">
        <v>37</v>
      </c>
      <c r="B863" s="17" t="s">
        <v>335</v>
      </c>
      <c r="C863" s="4">
        <v>1</v>
      </c>
      <c r="D863" s="5">
        <v>500</v>
      </c>
      <c r="E863" s="2" t="s">
        <v>39</v>
      </c>
      <c r="F863" s="18" t="s">
        <v>15</v>
      </c>
      <c r="G863" s="22">
        <f>G128+G373+G618</f>
        <v>582997</v>
      </c>
      <c r="H863" s="22">
        <f>H128+H373+H618</f>
        <v>548218</v>
      </c>
      <c r="I863" s="22">
        <f>I128+I373+I618</f>
        <v>639741</v>
      </c>
      <c r="J863" s="22">
        <f>J128+J373+J618</f>
        <v>611101</v>
      </c>
      <c r="K863" s="22">
        <f>K128+K373+K618</f>
        <v>602750</v>
      </c>
      <c r="L863" s="22">
        <f>L128+L373+L618</f>
        <v>592193</v>
      </c>
      <c r="M863" s="22">
        <f>M128+M373+M618</f>
        <v>555116</v>
      </c>
      <c r="N863" s="22">
        <f>N128+N373+N618</f>
        <v>619805</v>
      </c>
      <c r="O863" s="22">
        <f>O128+O373+O618</f>
        <v>616657</v>
      </c>
      <c r="P863" s="22">
        <f>P128+P373+P618</f>
        <v>639021</v>
      </c>
      <c r="Q863" s="22">
        <f>Q128+Q373+Q618</f>
        <v>591183</v>
      </c>
      <c r="R863" s="22">
        <f>R128+R373+R618</f>
        <v>591435</v>
      </c>
      <c r="S863" s="15">
        <f t="shared" si="14"/>
        <v>7190217</v>
      </c>
    </row>
    <row r="864" spans="1:19" ht="12.75">
      <c r="A864" s="2" t="s">
        <v>37</v>
      </c>
      <c r="B864" s="17" t="s">
        <v>335</v>
      </c>
      <c r="C864" s="4">
        <v>1</v>
      </c>
      <c r="D864" s="5">
        <v>750</v>
      </c>
      <c r="E864" s="2" t="s">
        <v>39</v>
      </c>
      <c r="F864" s="18" t="s">
        <v>15</v>
      </c>
      <c r="G864" s="22">
        <f>G129+G374+G619</f>
        <v>0</v>
      </c>
      <c r="H864" s="22">
        <f>H129+H374+H619</f>
        <v>1</v>
      </c>
      <c r="I864" s="22">
        <f>I129+I374+I619</f>
        <v>0</v>
      </c>
      <c r="J864" s="22">
        <f>J129+J374+J619</f>
        <v>0</v>
      </c>
      <c r="K864" s="22">
        <f>K129+K374+K619</f>
        <v>0</v>
      </c>
      <c r="L864" s="22">
        <f>L129+L374+L619</f>
        <v>0</v>
      </c>
      <c r="M864" s="22">
        <f>M129+M374+M619</f>
        <v>0</v>
      </c>
      <c r="N864" s="22">
        <f>N129+N374+N619</f>
        <v>0</v>
      </c>
      <c r="O864" s="22">
        <f>O129+O374+O619</f>
        <v>0</v>
      </c>
      <c r="P864" s="22">
        <f>P129+P374+P619</f>
        <v>0</v>
      </c>
      <c r="Q864" s="22">
        <f>Q129+Q374+Q619</f>
        <v>0</v>
      </c>
      <c r="R864" s="22">
        <f>R129+R374+R619</f>
        <v>1</v>
      </c>
      <c r="S864" s="15">
        <f t="shared" si="14"/>
        <v>2</v>
      </c>
    </row>
    <row r="865" spans="1:19" ht="12.75">
      <c r="A865" s="2" t="s">
        <v>37</v>
      </c>
      <c r="B865" s="17" t="s">
        <v>335</v>
      </c>
      <c r="C865" s="4">
        <v>1</v>
      </c>
      <c r="D865" s="5">
        <v>10000</v>
      </c>
      <c r="E865" s="2" t="s">
        <v>39</v>
      </c>
      <c r="F865" s="18" t="s">
        <v>15</v>
      </c>
      <c r="G865" s="22">
        <f>G130+G375+G620</f>
        <v>30028</v>
      </c>
      <c r="H865" s="22">
        <f>H130+H375+H620</f>
        <v>31694</v>
      </c>
      <c r="I865" s="22">
        <f>I130+I375+I620</f>
        <v>30153</v>
      </c>
      <c r="J865" s="22">
        <f>J130+J375+J620</f>
        <v>31109</v>
      </c>
      <c r="K865" s="22">
        <f>K130+K375+K620</f>
        <v>37725</v>
      </c>
      <c r="L865" s="22">
        <f>L130+L375+L620</f>
        <v>37865</v>
      </c>
      <c r="M865" s="22">
        <f>M130+M375+M620</f>
        <v>37568</v>
      </c>
      <c r="N865" s="22">
        <f>N130+N375+N620</f>
        <v>48363</v>
      </c>
      <c r="O865" s="22">
        <f>O130+O375+O620</f>
        <v>59692</v>
      </c>
      <c r="P865" s="22">
        <f>P130+P375+P620</f>
        <v>71710</v>
      </c>
      <c r="Q865" s="22">
        <f>Q130+Q375+Q620</f>
        <v>71257</v>
      </c>
      <c r="R865" s="22">
        <f>R130+R375+R620</f>
        <v>77866</v>
      </c>
      <c r="S865" s="15">
        <f t="shared" si="14"/>
        <v>565030</v>
      </c>
    </row>
    <row r="866" spans="1:19" ht="12.75">
      <c r="A866" s="2" t="s">
        <v>37</v>
      </c>
      <c r="B866" s="17" t="s">
        <v>335</v>
      </c>
      <c r="C866" s="4">
        <v>1</v>
      </c>
      <c r="D866" s="5">
        <v>30</v>
      </c>
      <c r="E866" s="2" t="s">
        <v>42</v>
      </c>
      <c r="F866" s="18" t="s">
        <v>15</v>
      </c>
      <c r="G866" s="22">
        <f>G131+G376+G621</f>
        <v>180</v>
      </c>
      <c r="H866" s="22">
        <f>H131+H376+H621</f>
        <v>30</v>
      </c>
      <c r="I866" s="22">
        <f>I131+I376+I621</f>
        <v>195</v>
      </c>
      <c r="J866" s="22">
        <f>J131+J376+J621</f>
        <v>180</v>
      </c>
      <c r="K866" s="22">
        <f>K131+K376+K621</f>
        <v>260</v>
      </c>
      <c r="L866" s="22">
        <f>L131+L376+L621</f>
        <v>75</v>
      </c>
      <c r="M866" s="22">
        <f>M131+M376+M621</f>
        <v>60</v>
      </c>
      <c r="N866" s="22">
        <f>N131+N376+N621</f>
        <v>20</v>
      </c>
      <c r="O866" s="22">
        <f>O131+O376+O621</f>
        <v>30</v>
      </c>
      <c r="P866" s="22">
        <f>P131+P376+P621</f>
        <v>45</v>
      </c>
      <c r="Q866" s="22">
        <f>Q131+Q376+Q621</f>
        <v>0</v>
      </c>
      <c r="R866" s="22">
        <f>R131+R376+R621</f>
        <v>15</v>
      </c>
      <c r="S866" s="15">
        <f t="shared" si="14"/>
        <v>1090</v>
      </c>
    </row>
    <row r="867" spans="1:19" ht="12.75">
      <c r="A867" s="2" t="s">
        <v>37</v>
      </c>
      <c r="B867" s="17" t="s">
        <v>335</v>
      </c>
      <c r="C867" s="4">
        <v>1</v>
      </c>
      <c r="D867" s="5">
        <v>50</v>
      </c>
      <c r="E867" s="2" t="s">
        <v>42</v>
      </c>
      <c r="F867" s="18" t="s">
        <v>15</v>
      </c>
      <c r="G867" s="22">
        <f>G132+G377+G622</f>
        <v>20</v>
      </c>
      <c r="H867" s="22">
        <f>H132+H377+H622</f>
        <v>0</v>
      </c>
      <c r="I867" s="22">
        <f>I132+I377+I622</f>
        <v>0</v>
      </c>
      <c r="J867" s="22">
        <f>J132+J377+J622</f>
        <v>0</v>
      </c>
      <c r="K867" s="22">
        <f>K132+K377+K622</f>
        <v>0</v>
      </c>
      <c r="L867" s="22">
        <f>L132+L377+L622</f>
        <v>0</v>
      </c>
      <c r="M867" s="22">
        <f>M132+M377+M622</f>
        <v>0</v>
      </c>
      <c r="N867" s="22">
        <f>N132+N377+N622</f>
        <v>0</v>
      </c>
      <c r="O867" s="22">
        <f>O132+O377+O622</f>
        <v>0</v>
      </c>
      <c r="P867" s="22">
        <f>P132+P377+P622</f>
        <v>0</v>
      </c>
      <c r="Q867" s="22">
        <f>Q132+Q377+Q622</f>
        <v>0</v>
      </c>
      <c r="R867" s="22">
        <f>R132+R377+R622</f>
        <v>0</v>
      </c>
      <c r="S867" s="15">
        <f t="shared" si="14"/>
        <v>20</v>
      </c>
    </row>
    <row r="868" spans="1:19" ht="12.75">
      <c r="A868" s="2" t="s">
        <v>37</v>
      </c>
      <c r="B868" s="17" t="s">
        <v>335</v>
      </c>
      <c r="C868" s="4">
        <v>12</v>
      </c>
      <c r="D868" s="5">
        <v>60</v>
      </c>
      <c r="E868" s="2" t="s">
        <v>42</v>
      </c>
      <c r="F868" s="18" t="s">
        <v>15</v>
      </c>
      <c r="G868" s="22">
        <f>G133+G378+G623</f>
        <v>44828</v>
      </c>
      <c r="H868" s="22">
        <f>H133+H378+H623</f>
        <v>40827</v>
      </c>
      <c r="I868" s="22">
        <f>I133+I378+I623</f>
        <v>44032</v>
      </c>
      <c r="J868" s="22">
        <f>J133+J378+J623</f>
        <v>44061</v>
      </c>
      <c r="K868" s="22">
        <f>K133+K378+K623</f>
        <v>41502</v>
      </c>
      <c r="L868" s="22">
        <f>L133+L378+L623</f>
        <v>42165</v>
      </c>
      <c r="M868" s="22">
        <f>M133+M378+M623</f>
        <v>41205</v>
      </c>
      <c r="N868" s="22">
        <f>N133+N378+N623</f>
        <v>58098</v>
      </c>
      <c r="O868" s="22">
        <f>O133+O378+O623</f>
        <v>53046</v>
      </c>
      <c r="P868" s="22">
        <f>P133+P378+P623</f>
        <v>60321</v>
      </c>
      <c r="Q868" s="22">
        <f>Q133+Q378+Q623</f>
        <v>52698</v>
      </c>
      <c r="R868" s="22">
        <f>R133+R378+R623</f>
        <v>56194</v>
      </c>
      <c r="S868" s="15">
        <f t="shared" si="14"/>
        <v>578977</v>
      </c>
    </row>
    <row r="869" spans="1:19" ht="12.75">
      <c r="A869" s="2" t="s">
        <v>37</v>
      </c>
      <c r="B869" s="17" t="s">
        <v>335</v>
      </c>
      <c r="C869" s="4">
        <v>1</v>
      </c>
      <c r="D869" s="5">
        <v>90</v>
      </c>
      <c r="E869" s="2" t="s">
        <v>42</v>
      </c>
      <c r="F869" s="18" t="s">
        <v>15</v>
      </c>
      <c r="G869" s="22">
        <f>G134+G379+G624</f>
        <v>180</v>
      </c>
      <c r="H869" s="22">
        <f>H134+H379+H624</f>
        <v>120</v>
      </c>
      <c r="I869" s="22">
        <f>I134+I379+I624</f>
        <v>20</v>
      </c>
      <c r="J869" s="22">
        <f>J134+J379+J624</f>
        <v>90</v>
      </c>
      <c r="K869" s="22">
        <f>K134+K379+K624</f>
        <v>553</v>
      </c>
      <c r="L869" s="22">
        <f>L134+L379+L624</f>
        <v>165</v>
      </c>
      <c r="M869" s="22">
        <f>M134+M379+M624</f>
        <v>310</v>
      </c>
      <c r="N869" s="22">
        <f>N134+N379+N624</f>
        <v>76</v>
      </c>
      <c r="O869" s="22">
        <f>O134+O379+O624</f>
        <v>808</v>
      </c>
      <c r="P869" s="22">
        <f>P134+P379+P624</f>
        <v>20</v>
      </c>
      <c r="Q869" s="22">
        <f>Q134+Q379+Q624</f>
        <v>0</v>
      </c>
      <c r="R869" s="22">
        <f>R134+R379+R624</f>
        <v>90</v>
      </c>
      <c r="S869" s="15">
        <f t="shared" si="14"/>
        <v>2432</v>
      </c>
    </row>
    <row r="870" spans="1:19" ht="12.75">
      <c r="A870" s="2" t="s">
        <v>37</v>
      </c>
      <c r="B870" s="17" t="s">
        <v>335</v>
      </c>
      <c r="C870" s="4">
        <v>1</v>
      </c>
      <c r="D870" s="5">
        <v>100</v>
      </c>
      <c r="E870" s="2" t="s">
        <v>42</v>
      </c>
      <c r="F870" s="18" t="s">
        <v>15</v>
      </c>
      <c r="G870" s="22">
        <f>G135+G380+G625</f>
        <v>76737</v>
      </c>
      <c r="H870" s="22">
        <f>H135+H380+H625</f>
        <v>70242</v>
      </c>
      <c r="I870" s="22">
        <f>I135+I380+I625</f>
        <v>82768</v>
      </c>
      <c r="J870" s="22">
        <f>J135+J380+J625</f>
        <v>97874</v>
      </c>
      <c r="K870" s="22">
        <f>K135+K380+K625</f>
        <v>107120</v>
      </c>
      <c r="L870" s="22">
        <f>L135+L380+L625</f>
        <v>101069</v>
      </c>
      <c r="M870" s="22">
        <f>M135+M380+M625</f>
        <v>104252</v>
      </c>
      <c r="N870" s="22">
        <f>N135+N380+N625</f>
        <v>100107</v>
      </c>
      <c r="O870" s="22">
        <f>O135+O380+O625</f>
        <v>82801</v>
      </c>
      <c r="P870" s="22">
        <f>P135+P380+P625</f>
        <v>84064</v>
      </c>
      <c r="Q870" s="22">
        <f>Q135+Q380+Q625</f>
        <v>80408</v>
      </c>
      <c r="R870" s="22">
        <f>R135+R380+R625</f>
        <v>77136</v>
      </c>
      <c r="S870" s="15">
        <f t="shared" si="14"/>
        <v>1064578</v>
      </c>
    </row>
    <row r="871" spans="1:19" ht="12.75">
      <c r="A871" s="2" t="s">
        <v>37</v>
      </c>
      <c r="B871" s="17" t="s">
        <v>335</v>
      </c>
      <c r="C871" s="4">
        <v>1</v>
      </c>
      <c r="D871" s="5">
        <v>180</v>
      </c>
      <c r="E871" s="2" t="s">
        <v>42</v>
      </c>
      <c r="F871" s="18" t="s">
        <v>15</v>
      </c>
      <c r="G871" s="22">
        <f>G136+G381+G626</f>
        <v>180</v>
      </c>
      <c r="H871" s="22">
        <f>H136+H381+H626</f>
        <v>0</v>
      </c>
      <c r="I871" s="22">
        <f>I136+I381+I626</f>
        <v>180</v>
      </c>
      <c r="J871" s="22">
        <f>J136+J381+J626</f>
        <v>0</v>
      </c>
      <c r="K871" s="22">
        <f>K136+K381+K626</f>
        <v>0</v>
      </c>
      <c r="L871" s="22">
        <f>L136+L381+L626</f>
        <v>180</v>
      </c>
      <c r="M871" s="22">
        <f>M136+M381+M626</f>
        <v>0</v>
      </c>
      <c r="N871" s="22">
        <f>N136+N381+N626</f>
        <v>180</v>
      </c>
      <c r="O871" s="22">
        <f>O136+O381+O626</f>
        <v>0</v>
      </c>
      <c r="P871" s="22">
        <f>P136+P381+P626</f>
        <v>0</v>
      </c>
      <c r="Q871" s="22">
        <f>Q136+Q381+Q626</f>
        <v>180</v>
      </c>
      <c r="R871" s="22">
        <f>R136+R381+R626</f>
        <v>0</v>
      </c>
      <c r="S871" s="15">
        <f t="shared" si="14"/>
        <v>900</v>
      </c>
    </row>
    <row r="872" spans="1:19" ht="12.75">
      <c r="A872" s="2" t="s">
        <v>37</v>
      </c>
      <c r="B872" s="17" t="s">
        <v>335</v>
      </c>
      <c r="C872" s="4">
        <v>1</v>
      </c>
      <c r="D872" s="5">
        <v>270</v>
      </c>
      <c r="E872" s="2" t="s">
        <v>42</v>
      </c>
      <c r="F872" s="18" t="s">
        <v>15</v>
      </c>
      <c r="G872" s="22">
        <f>G137+G382+G627</f>
        <v>0</v>
      </c>
      <c r="H872" s="22">
        <f>H137+H382+H627</f>
        <v>270</v>
      </c>
      <c r="I872" s="22">
        <f>I137+I382+I627</f>
        <v>0</v>
      </c>
      <c r="J872" s="22">
        <f>J137+J382+J627</f>
        <v>0</v>
      </c>
      <c r="K872" s="22">
        <f>K137+K382+K627</f>
        <v>0</v>
      </c>
      <c r="L872" s="22">
        <f>L137+L382+L627</f>
        <v>0</v>
      </c>
      <c r="M872" s="22">
        <f>M137+M382+M627</f>
        <v>540</v>
      </c>
      <c r="N872" s="22">
        <f>N137+N382+N627</f>
        <v>0</v>
      </c>
      <c r="O872" s="22">
        <f>O137+O382+O627</f>
        <v>270</v>
      </c>
      <c r="P872" s="22">
        <f>P137+P382+P627</f>
        <v>0</v>
      </c>
      <c r="Q872" s="22">
        <f>Q137+Q382+Q627</f>
        <v>0</v>
      </c>
      <c r="R872" s="22">
        <f>R137+R382+R627</f>
        <v>270</v>
      </c>
      <c r="S872" s="15">
        <f t="shared" si="14"/>
        <v>1350</v>
      </c>
    </row>
    <row r="873" spans="1:19" ht="12.75">
      <c r="A873" s="2" t="s">
        <v>37</v>
      </c>
      <c r="B873" s="17" t="s">
        <v>335</v>
      </c>
      <c r="C873" s="4">
        <v>1</v>
      </c>
      <c r="D873" s="5">
        <v>500</v>
      </c>
      <c r="E873" s="2" t="s">
        <v>42</v>
      </c>
      <c r="F873" s="18" t="s">
        <v>15</v>
      </c>
      <c r="G873" s="22">
        <f>G138+G383+G628</f>
        <v>1051031</v>
      </c>
      <c r="H873" s="22">
        <f>H138+H383+H628</f>
        <v>980491</v>
      </c>
      <c r="I873" s="22">
        <f>I138+I383+I628</f>
        <v>1107493</v>
      </c>
      <c r="J873" s="22">
        <f>J138+J383+J628</f>
        <v>1046043</v>
      </c>
      <c r="K873" s="22">
        <f>K138+K383+K628</f>
        <v>922764</v>
      </c>
      <c r="L873" s="22">
        <f>L138+L383+L628</f>
        <v>877258</v>
      </c>
      <c r="M873" s="22">
        <f>M138+M383+M628</f>
        <v>873042</v>
      </c>
      <c r="N873" s="22">
        <f>N138+N383+N628</f>
        <v>926048</v>
      </c>
      <c r="O873" s="22">
        <f>O138+O383+O628</f>
        <v>893831</v>
      </c>
      <c r="P873" s="22">
        <f>P138+P383+P628</f>
        <v>1231408</v>
      </c>
      <c r="Q873" s="22">
        <f>Q138+Q383+Q628</f>
        <v>894744</v>
      </c>
      <c r="R873" s="22">
        <f>R138+R383+R628</f>
        <v>925408</v>
      </c>
      <c r="S873" s="15">
        <f t="shared" si="14"/>
        <v>11729561</v>
      </c>
    </row>
    <row r="874" spans="1:19" ht="12.75">
      <c r="A874" s="2" t="s">
        <v>37</v>
      </c>
      <c r="B874" s="17" t="s">
        <v>335</v>
      </c>
      <c r="C874" s="4">
        <v>1</v>
      </c>
      <c r="D874" s="5">
        <v>750</v>
      </c>
      <c r="E874" s="2" t="s">
        <v>42</v>
      </c>
      <c r="F874" s="18" t="s">
        <v>15</v>
      </c>
      <c r="G874" s="22">
        <f>G139+G384+G629</f>
        <v>0</v>
      </c>
      <c r="H874" s="22">
        <f>H139+H384+H629</f>
        <v>0</v>
      </c>
      <c r="I874" s="22">
        <f>I139+I384+I629</f>
        <v>0</v>
      </c>
      <c r="J874" s="22">
        <f>J139+J384+J629</f>
        <v>30</v>
      </c>
      <c r="K874" s="22">
        <f>K139+K384+K629</f>
        <v>0</v>
      </c>
      <c r="L874" s="22">
        <f>L139+L384+L629</f>
        <v>0</v>
      </c>
      <c r="M874" s="22">
        <f>M139+M384+M629</f>
        <v>0</v>
      </c>
      <c r="N874" s="22">
        <f>N139+N384+N629</f>
        <v>0</v>
      </c>
      <c r="O874" s="22">
        <f>O139+O384+O629</f>
        <v>0</v>
      </c>
      <c r="P874" s="22">
        <f>P139+P384+P629</f>
        <v>0</v>
      </c>
      <c r="Q874" s="22">
        <f>Q139+Q384+Q629</f>
        <v>0</v>
      </c>
      <c r="R874" s="22">
        <f>R139+R384+R629</f>
        <v>0</v>
      </c>
      <c r="S874" s="15">
        <f t="shared" si="14"/>
        <v>30</v>
      </c>
    </row>
    <row r="875" spans="1:19" ht="12.75">
      <c r="A875" s="2" t="s">
        <v>37</v>
      </c>
      <c r="B875" s="17" t="s">
        <v>335</v>
      </c>
      <c r="C875" s="4">
        <v>1</v>
      </c>
      <c r="D875" s="5">
        <v>10000</v>
      </c>
      <c r="E875" s="2" t="s">
        <v>42</v>
      </c>
      <c r="F875" s="18" t="s">
        <v>15</v>
      </c>
      <c r="G875" s="22">
        <f>G140+G385+G630</f>
        <v>0</v>
      </c>
      <c r="H875" s="22">
        <f>H140+H385+H630</f>
        <v>0</v>
      </c>
      <c r="I875" s="22">
        <f>I140+I385+I630</f>
        <v>0</v>
      </c>
      <c r="J875" s="22">
        <f>J140+J385+J630</f>
        <v>2490</v>
      </c>
      <c r="K875" s="22">
        <f>K140+K385+K630</f>
        <v>107330</v>
      </c>
      <c r="L875" s="22">
        <f>L140+L385+L630</f>
        <v>107998</v>
      </c>
      <c r="M875" s="22">
        <f>M140+M385+M630</f>
        <v>124474</v>
      </c>
      <c r="N875" s="22">
        <f>N140+N385+N630</f>
        <v>127835</v>
      </c>
      <c r="O875" s="22">
        <f>O140+O385+O630</f>
        <v>117586</v>
      </c>
      <c r="P875" s="22">
        <f>P140+P385+P630</f>
        <v>128478</v>
      </c>
      <c r="Q875" s="22">
        <f>Q140+Q385+Q630</f>
        <v>123315</v>
      </c>
      <c r="R875" s="22">
        <f>R140+R385+R630</f>
        <v>141913</v>
      </c>
      <c r="S875" s="15">
        <f t="shared" si="14"/>
        <v>981419</v>
      </c>
    </row>
    <row r="876" spans="1:19" ht="12.75">
      <c r="A876" s="2" t="s">
        <v>37</v>
      </c>
      <c r="B876" s="17" t="s">
        <v>335</v>
      </c>
      <c r="C876" s="4">
        <v>1</v>
      </c>
      <c r="D876" s="5">
        <v>15000</v>
      </c>
      <c r="E876" s="2" t="s">
        <v>42</v>
      </c>
      <c r="F876" s="18" t="s">
        <v>15</v>
      </c>
      <c r="G876" s="22">
        <f>G141+G386+G631</f>
        <v>0</v>
      </c>
      <c r="H876" s="22">
        <f>H141+H386+H631</f>
        <v>21</v>
      </c>
      <c r="I876" s="22">
        <f>I141+I386+I631</f>
        <v>0</v>
      </c>
      <c r="J876" s="22">
        <f>J141+J386+J631</f>
        <v>0</v>
      </c>
      <c r="K876" s="22">
        <f>K141+K386+K631</f>
        <v>0</v>
      </c>
      <c r="L876" s="22">
        <f>L141+L386+L631</f>
        <v>0</v>
      </c>
      <c r="M876" s="22">
        <f>M141+M386+M631</f>
        <v>0</v>
      </c>
      <c r="N876" s="22">
        <f>N141+N386+N631</f>
        <v>0</v>
      </c>
      <c r="O876" s="22">
        <f>O141+O386+O631</f>
        <v>0</v>
      </c>
      <c r="P876" s="22">
        <f>P141+P386+P631</f>
        <v>0</v>
      </c>
      <c r="Q876" s="22">
        <f>Q141+Q386+Q631</f>
        <v>0</v>
      </c>
      <c r="R876" s="22">
        <f>R141+R386+R631</f>
        <v>0</v>
      </c>
      <c r="S876" s="15">
        <f t="shared" si="14"/>
        <v>21</v>
      </c>
    </row>
    <row r="877" spans="1:19" ht="12.75">
      <c r="A877" s="2" t="s">
        <v>37</v>
      </c>
      <c r="B877" s="17" t="s">
        <v>335</v>
      </c>
      <c r="C877" s="4">
        <v>1</v>
      </c>
      <c r="D877" s="5">
        <v>20</v>
      </c>
      <c r="E877" s="2" t="s">
        <v>44</v>
      </c>
      <c r="F877" s="18" t="s">
        <v>15</v>
      </c>
      <c r="G877" s="22">
        <f>G142+G387+G632</f>
        <v>207</v>
      </c>
      <c r="H877" s="22">
        <f>H142+H387+H632</f>
        <v>347</v>
      </c>
      <c r="I877" s="22">
        <f>I142+I387+I632</f>
        <v>267</v>
      </c>
      <c r="J877" s="22">
        <f>J142+J387+J632</f>
        <v>187</v>
      </c>
      <c r="K877" s="22">
        <f>K142+K387+K632</f>
        <v>197</v>
      </c>
      <c r="L877" s="22">
        <f>L142+L387+L632</f>
        <v>862</v>
      </c>
      <c r="M877" s="22">
        <f>M142+M387+M632</f>
        <v>310</v>
      </c>
      <c r="N877" s="22">
        <f>N142+N387+N632</f>
        <v>225</v>
      </c>
      <c r="O877" s="22">
        <f>O142+O387+O632</f>
        <v>1225</v>
      </c>
      <c r="P877" s="22">
        <f>P142+P387+P632</f>
        <v>260</v>
      </c>
      <c r="Q877" s="22">
        <f>Q142+Q387+Q632</f>
        <v>219</v>
      </c>
      <c r="R877" s="22">
        <f>R142+R387+R632</f>
        <v>266</v>
      </c>
      <c r="S877" s="15">
        <f t="shared" si="14"/>
        <v>4572</v>
      </c>
    </row>
    <row r="878" spans="1:19" ht="12.75">
      <c r="A878" s="2" t="s">
        <v>37</v>
      </c>
      <c r="B878" s="17" t="s">
        <v>335</v>
      </c>
      <c r="C878" s="4">
        <v>1</v>
      </c>
      <c r="D878" s="5">
        <v>24</v>
      </c>
      <c r="E878" s="2" t="s">
        <v>44</v>
      </c>
      <c r="F878" s="18" t="s">
        <v>15</v>
      </c>
      <c r="G878" s="22">
        <f>G143+G388+G633</f>
        <v>24</v>
      </c>
      <c r="H878" s="22">
        <f>H143+H388+H633</f>
        <v>72</v>
      </c>
      <c r="I878" s="22">
        <f>I143+I388+I633</f>
        <v>96</v>
      </c>
      <c r="J878" s="22">
        <f>J143+J388+J633</f>
        <v>120</v>
      </c>
      <c r="K878" s="22">
        <f>K143+K388+K633</f>
        <v>144</v>
      </c>
      <c r="L878" s="22">
        <f>L143+L388+L633</f>
        <v>144</v>
      </c>
      <c r="M878" s="22">
        <f>M143+M388+M633</f>
        <v>240</v>
      </c>
      <c r="N878" s="22">
        <f>N143+N388+N633</f>
        <v>48</v>
      </c>
      <c r="O878" s="22">
        <f>O143+O388+O633</f>
        <v>168</v>
      </c>
      <c r="P878" s="22">
        <f>P143+P388+P633</f>
        <v>48</v>
      </c>
      <c r="Q878" s="22">
        <f>Q143+Q388+Q633</f>
        <v>96</v>
      </c>
      <c r="R878" s="22">
        <f>R143+R388+R633</f>
        <v>168</v>
      </c>
      <c r="S878" s="15">
        <f t="shared" si="14"/>
        <v>1368</v>
      </c>
    </row>
    <row r="879" spans="1:19" ht="12.75">
      <c r="A879" s="2" t="s">
        <v>37</v>
      </c>
      <c r="B879" s="17" t="s">
        <v>335</v>
      </c>
      <c r="C879" s="4">
        <v>1</v>
      </c>
      <c r="D879" s="5">
        <v>30</v>
      </c>
      <c r="E879" s="2" t="s">
        <v>44</v>
      </c>
      <c r="F879" s="18" t="s">
        <v>15</v>
      </c>
      <c r="G879" s="22">
        <f>G144+G389+G634</f>
        <v>38100</v>
      </c>
      <c r="H879" s="22">
        <f>H144+H389+H634</f>
        <v>31210</v>
      </c>
      <c r="I879" s="22">
        <f>I144+I389+I634</f>
        <v>29281</v>
      </c>
      <c r="J879" s="22">
        <f>J144+J389+J634</f>
        <v>51001</v>
      </c>
      <c r="K879" s="22">
        <f>K144+K389+K634</f>
        <v>88266</v>
      </c>
      <c r="L879" s="22">
        <f>L144+L389+L634</f>
        <v>51891</v>
      </c>
      <c r="M879" s="22">
        <f>M144+M389+M634</f>
        <v>21870</v>
      </c>
      <c r="N879" s="22">
        <f>N144+N389+N634</f>
        <v>28770</v>
      </c>
      <c r="O879" s="22">
        <f>O144+O389+O634</f>
        <v>29670</v>
      </c>
      <c r="P879" s="22">
        <f>P144+P389+P634</f>
        <v>25860</v>
      </c>
      <c r="Q879" s="22">
        <f>Q144+Q389+Q634</f>
        <v>25570</v>
      </c>
      <c r="R879" s="22">
        <f>R144+R389+R634</f>
        <v>27210</v>
      </c>
      <c r="S879" s="15">
        <f t="shared" si="14"/>
        <v>448699</v>
      </c>
    </row>
    <row r="880" spans="1:19" ht="12.75">
      <c r="A880" s="2" t="s">
        <v>37</v>
      </c>
      <c r="B880" s="17" t="s">
        <v>335</v>
      </c>
      <c r="C880" s="4">
        <v>12</v>
      </c>
      <c r="D880" s="5">
        <v>30</v>
      </c>
      <c r="E880" s="2" t="s">
        <v>44</v>
      </c>
      <c r="F880" s="18" t="s">
        <v>15</v>
      </c>
      <c r="G880" s="22">
        <f>G145+G390+G635</f>
        <v>142720</v>
      </c>
      <c r="H880" s="22">
        <f>H145+H390+H635</f>
        <v>142321</v>
      </c>
      <c r="I880" s="22">
        <f>I145+I390+I635</f>
        <v>153761</v>
      </c>
      <c r="J880" s="22">
        <f>J145+J390+J635</f>
        <v>148992</v>
      </c>
      <c r="K880" s="22">
        <f>K145+K390+K635</f>
        <v>144163</v>
      </c>
      <c r="L880" s="22">
        <f>L145+L390+L635</f>
        <v>142952</v>
      </c>
      <c r="M880" s="22">
        <f>M145+M390+M635</f>
        <v>148845</v>
      </c>
      <c r="N880" s="22">
        <f>N145+N390+N635</f>
        <v>185619</v>
      </c>
      <c r="O880" s="22">
        <f>O145+O390+O635</f>
        <v>172903</v>
      </c>
      <c r="P880" s="22">
        <f>P145+P390+P635</f>
        <v>194150</v>
      </c>
      <c r="Q880" s="22">
        <f>Q145+Q390+Q635</f>
        <v>176073</v>
      </c>
      <c r="R880" s="22">
        <f>R145+R390+R635</f>
        <v>182802</v>
      </c>
      <c r="S880" s="15">
        <f t="shared" si="14"/>
        <v>1935301</v>
      </c>
    </row>
    <row r="881" spans="1:19" ht="12.75">
      <c r="A881" s="2" t="s">
        <v>37</v>
      </c>
      <c r="B881" s="17" t="s">
        <v>335</v>
      </c>
      <c r="C881" s="4">
        <v>1</v>
      </c>
      <c r="D881" s="5">
        <v>50</v>
      </c>
      <c r="E881" s="2" t="s">
        <v>44</v>
      </c>
      <c r="F881" s="18" t="s">
        <v>15</v>
      </c>
      <c r="G881" s="22">
        <f>G146+G391+G636</f>
        <v>420</v>
      </c>
      <c r="H881" s="22">
        <f>H146+H391+H636</f>
        <v>340</v>
      </c>
      <c r="I881" s="22">
        <f>I146+I391+I636</f>
        <v>215</v>
      </c>
      <c r="J881" s="22">
        <f>J146+J391+J636</f>
        <v>0</v>
      </c>
      <c r="K881" s="22">
        <f>K146+K391+K636</f>
        <v>180</v>
      </c>
      <c r="L881" s="22">
        <f>L146+L391+L636</f>
        <v>210</v>
      </c>
      <c r="M881" s="22">
        <f>M146+M391+M636</f>
        <v>0</v>
      </c>
      <c r="N881" s="22">
        <f>N146+N391+N636</f>
        <v>0</v>
      </c>
      <c r="O881" s="22">
        <f>O146+O391+O636</f>
        <v>360</v>
      </c>
      <c r="P881" s="22">
        <f>P146+P391+P636</f>
        <v>0</v>
      </c>
      <c r="Q881" s="22">
        <f>Q146+Q391+Q636</f>
        <v>0</v>
      </c>
      <c r="R881" s="22">
        <f>R146+R391+R636</f>
        <v>0</v>
      </c>
      <c r="S881" s="15">
        <f t="shared" si="14"/>
        <v>1725</v>
      </c>
    </row>
    <row r="882" spans="1:19" ht="12.75">
      <c r="A882" s="2" t="s">
        <v>37</v>
      </c>
      <c r="B882" s="17" t="s">
        <v>335</v>
      </c>
      <c r="C882" s="4">
        <v>1</v>
      </c>
      <c r="D882" s="5">
        <v>60</v>
      </c>
      <c r="E882" s="2" t="s">
        <v>44</v>
      </c>
      <c r="F882" s="18" t="s">
        <v>15</v>
      </c>
      <c r="G882" s="22">
        <f>G147+G392+G637</f>
        <v>0</v>
      </c>
      <c r="H882" s="22">
        <f>H147+H392+H637</f>
        <v>0</v>
      </c>
      <c r="I882" s="22">
        <f>I147+I392+I637</f>
        <v>0</v>
      </c>
      <c r="J882" s="22">
        <f>J147+J392+J637</f>
        <v>0</v>
      </c>
      <c r="K882" s="22">
        <f>K147+K392+K637</f>
        <v>0</v>
      </c>
      <c r="L882" s="22">
        <f>L147+L392+L637</f>
        <v>0</v>
      </c>
      <c r="M882" s="22">
        <f>M147+M392+M637</f>
        <v>0</v>
      </c>
      <c r="N882" s="22">
        <f>N147+N392+N637</f>
        <v>0</v>
      </c>
      <c r="O882" s="22">
        <f>O147+O392+O637</f>
        <v>0</v>
      </c>
      <c r="P882" s="22">
        <f>P147+P392+P637</f>
        <v>60</v>
      </c>
      <c r="Q882" s="22">
        <f>Q147+Q392+Q637</f>
        <v>0</v>
      </c>
      <c r="R882" s="22">
        <f>R147+R392+R637</f>
        <v>0</v>
      </c>
      <c r="S882" s="15">
        <f t="shared" si="14"/>
        <v>60</v>
      </c>
    </row>
    <row r="883" spans="1:19" ht="12.75">
      <c r="A883" s="2" t="s">
        <v>37</v>
      </c>
      <c r="B883" s="17" t="s">
        <v>335</v>
      </c>
      <c r="C883" s="4">
        <v>1</v>
      </c>
      <c r="D883" s="5">
        <v>90</v>
      </c>
      <c r="E883" s="2" t="s">
        <v>44</v>
      </c>
      <c r="F883" s="18" t="s">
        <v>15</v>
      </c>
      <c r="G883" s="22">
        <f>G148+G393+G638</f>
        <v>97734</v>
      </c>
      <c r="H883" s="22">
        <f>H148+H393+H638</f>
        <v>112188</v>
      </c>
      <c r="I883" s="22">
        <f>I148+I393+I638</f>
        <v>126511</v>
      </c>
      <c r="J883" s="22">
        <f>J148+J393+J638</f>
        <v>126745</v>
      </c>
      <c r="K883" s="22">
        <f>K148+K393+K638</f>
        <v>131143</v>
      </c>
      <c r="L883" s="22">
        <f>L148+L393+L638</f>
        <v>117141</v>
      </c>
      <c r="M883" s="22">
        <f>M148+M393+M638</f>
        <v>71854</v>
      </c>
      <c r="N883" s="22">
        <f>N148+N393+N638</f>
        <v>50820</v>
      </c>
      <c r="O883" s="22">
        <f>O148+O393+O638</f>
        <v>34621</v>
      </c>
      <c r="P883" s="22">
        <f>P148+P393+P638</f>
        <v>27654</v>
      </c>
      <c r="Q883" s="22">
        <f>Q148+Q393+Q638</f>
        <v>30717</v>
      </c>
      <c r="R883" s="22">
        <f>R148+R393+R638</f>
        <v>31156</v>
      </c>
      <c r="S883" s="15">
        <f t="shared" si="14"/>
        <v>958284</v>
      </c>
    </row>
    <row r="884" spans="1:19" ht="12.75">
      <c r="A884" s="2" t="s">
        <v>37</v>
      </c>
      <c r="B884" s="17" t="s">
        <v>335</v>
      </c>
      <c r="C884" s="4">
        <v>1</v>
      </c>
      <c r="D884" s="5">
        <v>100</v>
      </c>
      <c r="E884" s="2" t="s">
        <v>44</v>
      </c>
      <c r="F884" s="18" t="s">
        <v>15</v>
      </c>
      <c r="G884" s="22">
        <f>G149+G394+G639</f>
        <v>319359</v>
      </c>
      <c r="H884" s="22">
        <f>H149+H394+H639</f>
        <v>200745</v>
      </c>
      <c r="I884" s="22">
        <f>I149+I394+I639</f>
        <v>193371</v>
      </c>
      <c r="J884" s="22">
        <f>J149+J394+J639</f>
        <v>168777</v>
      </c>
      <c r="K884" s="22">
        <f>K149+K394+K639</f>
        <v>294473</v>
      </c>
      <c r="L884" s="22">
        <f>L149+L394+L639</f>
        <v>305853</v>
      </c>
      <c r="M884" s="22">
        <f>M149+M394+M639</f>
        <v>271956</v>
      </c>
      <c r="N884" s="22">
        <f>N149+N394+N639</f>
        <v>348092</v>
      </c>
      <c r="O884" s="22">
        <f>O149+O394+O639</f>
        <v>325018</v>
      </c>
      <c r="P884" s="22">
        <f>P149+P394+P639</f>
        <v>360043</v>
      </c>
      <c r="Q884" s="22">
        <f>Q149+Q394+Q639</f>
        <v>506791</v>
      </c>
      <c r="R884" s="22">
        <f>R149+R394+R639</f>
        <v>589428</v>
      </c>
      <c r="S884" s="15">
        <f t="shared" si="14"/>
        <v>3883906</v>
      </c>
    </row>
    <row r="885" spans="1:19" ht="12.75">
      <c r="A885" s="2" t="s">
        <v>37</v>
      </c>
      <c r="B885" s="17" t="s">
        <v>335</v>
      </c>
      <c r="C885" s="4">
        <v>1</v>
      </c>
      <c r="D885" s="5">
        <v>180</v>
      </c>
      <c r="E885" s="2" t="s">
        <v>44</v>
      </c>
      <c r="F885" s="18" t="s">
        <v>15</v>
      </c>
      <c r="G885" s="22">
        <f>G150+G395+G640</f>
        <v>0</v>
      </c>
      <c r="H885" s="22">
        <f>H150+H395+H640</f>
        <v>180</v>
      </c>
      <c r="I885" s="22">
        <f>I150+I395+I640</f>
        <v>0</v>
      </c>
      <c r="J885" s="22">
        <f>J150+J395+J640</f>
        <v>361</v>
      </c>
      <c r="K885" s="22">
        <f>K150+K395+K640</f>
        <v>0</v>
      </c>
      <c r="L885" s="22">
        <f>L150+L395+L640</f>
        <v>180</v>
      </c>
      <c r="M885" s="22">
        <f>M150+M395+M640</f>
        <v>0</v>
      </c>
      <c r="N885" s="22">
        <f>N150+N395+N640</f>
        <v>180</v>
      </c>
      <c r="O885" s="22">
        <f>O150+O395+O640</f>
        <v>180</v>
      </c>
      <c r="P885" s="22">
        <f>P150+P395+P640</f>
        <v>180</v>
      </c>
      <c r="Q885" s="22">
        <f>Q150+Q395+Q640</f>
        <v>0</v>
      </c>
      <c r="R885" s="22">
        <f>R150+R395+R640</f>
        <v>0</v>
      </c>
      <c r="S885" s="15">
        <f t="shared" si="14"/>
        <v>1261</v>
      </c>
    </row>
    <row r="886" spans="1:19" ht="12.75">
      <c r="A886" s="2" t="s">
        <v>37</v>
      </c>
      <c r="B886" s="17" t="s">
        <v>335</v>
      </c>
      <c r="C886" s="4">
        <v>1</v>
      </c>
      <c r="D886" s="5">
        <v>270</v>
      </c>
      <c r="E886" s="2" t="s">
        <v>44</v>
      </c>
      <c r="F886" s="18" t="s">
        <v>15</v>
      </c>
      <c r="G886" s="22">
        <f>G151+G396+G641</f>
        <v>0</v>
      </c>
      <c r="H886" s="22">
        <f>H151+H396+H641</f>
        <v>60</v>
      </c>
      <c r="I886" s="22">
        <f>I151+I396+I641</f>
        <v>390</v>
      </c>
      <c r="J886" s="22">
        <f>J151+J396+J641</f>
        <v>150</v>
      </c>
      <c r="K886" s="22">
        <f>K151+K396+K641</f>
        <v>0</v>
      </c>
      <c r="L886" s="22">
        <f>L151+L396+L641</f>
        <v>560</v>
      </c>
      <c r="M886" s="22">
        <f>M151+M396+M641</f>
        <v>0</v>
      </c>
      <c r="N886" s="22">
        <f>N151+N396+N641</f>
        <v>300</v>
      </c>
      <c r="O886" s="22">
        <f>O151+O396+O641</f>
        <v>0</v>
      </c>
      <c r="P886" s="22">
        <f>P151+P396+P641</f>
        <v>0</v>
      </c>
      <c r="Q886" s="22">
        <f>Q151+Q396+Q641</f>
        <v>60</v>
      </c>
      <c r="R886" s="22">
        <f>R151+R396+R641</f>
        <v>0</v>
      </c>
      <c r="S886" s="15">
        <f t="shared" si="14"/>
        <v>1520</v>
      </c>
    </row>
    <row r="887" spans="1:19" ht="12.75">
      <c r="A887" s="2" t="s">
        <v>37</v>
      </c>
      <c r="B887" s="17" t="s">
        <v>335</v>
      </c>
      <c r="C887" s="4">
        <v>1</v>
      </c>
      <c r="D887" s="5">
        <v>500</v>
      </c>
      <c r="E887" s="2" t="s">
        <v>44</v>
      </c>
      <c r="F887" s="18" t="s">
        <v>15</v>
      </c>
      <c r="G887" s="22">
        <f>G152+G397+G642</f>
        <v>5422142</v>
      </c>
      <c r="H887" s="22">
        <f>H152+H397+H642</f>
        <v>5045582</v>
      </c>
      <c r="I887" s="22">
        <f>I152+I397+I642</f>
        <v>5476204</v>
      </c>
      <c r="J887" s="22">
        <f>J152+J397+J642</f>
        <v>5339397</v>
      </c>
      <c r="K887" s="22">
        <f>K152+K397+K642</f>
        <v>5074989</v>
      </c>
      <c r="L887" s="22">
        <f>L152+L397+L642</f>
        <v>4884646</v>
      </c>
      <c r="M887" s="22">
        <f>M152+M397+M642</f>
        <v>4767699</v>
      </c>
      <c r="N887" s="22">
        <f>N152+N397+N642</f>
        <v>5258335</v>
      </c>
      <c r="O887" s="22">
        <f>O152+O397+O642</f>
        <v>4866541</v>
      </c>
      <c r="P887" s="22">
        <f>P152+P397+P642</f>
        <v>5170526</v>
      </c>
      <c r="Q887" s="22">
        <f>Q152+Q397+Q642</f>
        <v>5051384</v>
      </c>
      <c r="R887" s="22">
        <f>R152+R397+R642</f>
        <v>5090830</v>
      </c>
      <c r="S887" s="15">
        <f t="shared" si="14"/>
        <v>61448275</v>
      </c>
    </row>
    <row r="888" spans="1:19" ht="12.75">
      <c r="A888" s="2" t="s">
        <v>37</v>
      </c>
      <c r="B888" s="17" t="s">
        <v>335</v>
      </c>
      <c r="C888" s="4">
        <v>1</v>
      </c>
      <c r="D888" s="5">
        <v>750</v>
      </c>
      <c r="E888" s="2" t="s">
        <v>44</v>
      </c>
      <c r="F888" s="18" t="s">
        <v>15</v>
      </c>
      <c r="G888" s="22">
        <f>G153+G398+G643</f>
        <v>0</v>
      </c>
      <c r="H888" s="22">
        <f>H153+H398+H643</f>
        <v>30</v>
      </c>
      <c r="I888" s="22">
        <f>I153+I398+I643</f>
        <v>450</v>
      </c>
      <c r="J888" s="22">
        <f>J153+J398+J643</f>
        <v>0</v>
      </c>
      <c r="K888" s="22">
        <f>K153+K398+K643</f>
        <v>0</v>
      </c>
      <c r="L888" s="22">
        <f>L153+L398+L643</f>
        <v>0</v>
      </c>
      <c r="M888" s="22">
        <f>M153+M398+M643</f>
        <v>0</v>
      </c>
      <c r="N888" s="22">
        <f>N153+N398+N643</f>
        <v>91</v>
      </c>
      <c r="O888" s="22">
        <f>O153+O398+O643</f>
        <v>30</v>
      </c>
      <c r="P888" s="22">
        <f>P153+P398+P643</f>
        <v>0</v>
      </c>
      <c r="Q888" s="22">
        <f>Q153+Q398+Q643</f>
        <v>0</v>
      </c>
      <c r="R888" s="22">
        <f>R153+R398+R643</f>
        <v>0</v>
      </c>
      <c r="S888" s="15">
        <f t="shared" si="14"/>
        <v>601</v>
      </c>
    </row>
    <row r="889" spans="1:19" ht="12.75">
      <c r="A889" s="2" t="s">
        <v>37</v>
      </c>
      <c r="B889" s="17" t="s">
        <v>335</v>
      </c>
      <c r="C889" s="4">
        <v>1</v>
      </c>
      <c r="D889" s="5">
        <v>8000</v>
      </c>
      <c r="E889" s="2" t="s">
        <v>45</v>
      </c>
      <c r="F889" s="18" t="s">
        <v>15</v>
      </c>
      <c r="G889" s="22">
        <f>G154+G399+G644</f>
        <v>8292</v>
      </c>
      <c r="H889" s="22">
        <f>H154+H399+H644</f>
        <v>6258</v>
      </c>
      <c r="I889" s="22">
        <f>I154+I399+I644</f>
        <v>6373</v>
      </c>
      <c r="J889" s="22">
        <f>J154+J399+J644</f>
        <v>7100</v>
      </c>
      <c r="K889" s="22">
        <f>K154+K399+K644</f>
        <v>3864</v>
      </c>
      <c r="L889" s="22">
        <f>L154+L399+L644</f>
        <v>2818</v>
      </c>
      <c r="M889" s="22">
        <f>M154+M399+M644</f>
        <v>3590</v>
      </c>
      <c r="N889" s="22">
        <f>N154+N399+N644</f>
        <v>3573</v>
      </c>
      <c r="O889" s="22">
        <f>O154+O399+O644</f>
        <v>3915</v>
      </c>
      <c r="P889" s="22">
        <f>P154+P399+P644</f>
        <v>3499</v>
      </c>
      <c r="Q889" s="22">
        <f>Q154+Q399+Q644</f>
        <v>4036</v>
      </c>
      <c r="R889" s="22">
        <f>R154+R399+R644</f>
        <v>3704</v>
      </c>
      <c r="S889" s="15">
        <f t="shared" si="14"/>
        <v>57022</v>
      </c>
    </row>
    <row r="890" spans="1:19" ht="12.75">
      <c r="A890" s="2" t="s">
        <v>37</v>
      </c>
      <c r="B890" s="17" t="s">
        <v>335</v>
      </c>
      <c r="C890" s="4">
        <v>1</v>
      </c>
      <c r="D890" s="5">
        <v>10000</v>
      </c>
      <c r="E890" s="2" t="s">
        <v>44</v>
      </c>
      <c r="F890" s="18" t="s">
        <v>15</v>
      </c>
      <c r="G890" s="22">
        <f>G155+G400+G645</f>
        <v>447193</v>
      </c>
      <c r="H890" s="22">
        <f>H155+H400+H645</f>
        <v>414821</v>
      </c>
      <c r="I890" s="22">
        <f>I155+I400+I645</f>
        <v>608740</v>
      </c>
      <c r="J890" s="22">
        <f>J155+J400+J645</f>
        <v>568563</v>
      </c>
      <c r="K890" s="22">
        <f>K155+K400+K645</f>
        <v>637648</v>
      </c>
      <c r="L890" s="22">
        <f>L155+L400+L645</f>
        <v>603464</v>
      </c>
      <c r="M890" s="22">
        <f>M155+M400+M645</f>
        <v>608059</v>
      </c>
      <c r="N890" s="22">
        <f>N155+N400+N645</f>
        <v>716418</v>
      </c>
      <c r="O890" s="22">
        <f>O155+O400+O645</f>
        <v>822121</v>
      </c>
      <c r="P890" s="22">
        <f>P155+P400+P645</f>
        <v>852860</v>
      </c>
      <c r="Q890" s="22">
        <f>Q155+Q400+Q645</f>
        <v>612595</v>
      </c>
      <c r="R890" s="22">
        <f>R155+R400+R645</f>
        <v>614028</v>
      </c>
      <c r="S890" s="15">
        <f t="shared" si="14"/>
        <v>7506510</v>
      </c>
    </row>
    <row r="891" spans="1:19" ht="12.75">
      <c r="A891" s="2" t="s">
        <v>37</v>
      </c>
      <c r="B891" s="17" t="s">
        <v>335</v>
      </c>
      <c r="C891" s="4">
        <v>1</v>
      </c>
      <c r="D891" s="5">
        <v>12000</v>
      </c>
      <c r="E891" s="2" t="s">
        <v>44</v>
      </c>
      <c r="F891" s="18" t="s">
        <v>15</v>
      </c>
      <c r="G891" s="22">
        <f>G156+G401+G646</f>
        <v>0</v>
      </c>
      <c r="H891" s="22">
        <f>H156+H401+H646</f>
        <v>0</v>
      </c>
      <c r="I891" s="22">
        <f>I156+I401+I646</f>
        <v>0</v>
      </c>
      <c r="J891" s="22">
        <f>J156+J401+J646</f>
        <v>0</v>
      </c>
      <c r="K891" s="22">
        <f>K156+K401+K646</f>
        <v>0</v>
      </c>
      <c r="L891" s="22">
        <f>L156+L401+L646</f>
        <v>0</v>
      </c>
      <c r="M891" s="22">
        <f>M156+M401+M646</f>
        <v>0</v>
      </c>
      <c r="N891" s="22">
        <f>N156+N401+N646</f>
        <v>0</v>
      </c>
      <c r="O891" s="22">
        <f>O156+O401+O646</f>
        <v>0</v>
      </c>
      <c r="P891" s="22">
        <f>P156+P401+P646</f>
        <v>60</v>
      </c>
      <c r="Q891" s="22">
        <f>Q156+Q401+Q646</f>
        <v>0</v>
      </c>
      <c r="R891" s="22">
        <f>R156+R401+R646</f>
        <v>0</v>
      </c>
      <c r="S891" s="15">
        <f t="shared" si="14"/>
        <v>60</v>
      </c>
    </row>
    <row r="892" spans="1:19" ht="12.75">
      <c r="A892" s="2" t="s">
        <v>142</v>
      </c>
      <c r="B892" s="17" t="s">
        <v>335</v>
      </c>
      <c r="C892" s="4">
        <v>1</v>
      </c>
      <c r="D892" s="5">
        <v>90</v>
      </c>
      <c r="E892" s="2" t="s">
        <v>143</v>
      </c>
      <c r="F892" s="18" t="s">
        <v>15</v>
      </c>
      <c r="G892" s="22">
        <f>G157+G402+G647</f>
        <v>0</v>
      </c>
      <c r="H892" s="22">
        <f>H157+H402+H647</f>
        <v>0</v>
      </c>
      <c r="I892" s="22">
        <f>I157+I402+I647</f>
        <v>0</v>
      </c>
      <c r="J892" s="22">
        <f>J157+J402+J647</f>
        <v>0</v>
      </c>
      <c r="K892" s="22">
        <f>K157+K402+K647</f>
        <v>0</v>
      </c>
      <c r="L892" s="22">
        <f>L157+L402+L647</f>
        <v>90</v>
      </c>
      <c r="M892" s="22">
        <f>M157+M402+M647</f>
        <v>2142</v>
      </c>
      <c r="N892" s="22">
        <f>N157+N402+N647</f>
        <v>8319</v>
      </c>
      <c r="O892" s="22">
        <f>O157+O402+O647</f>
        <v>12852</v>
      </c>
      <c r="P892" s="22">
        <f>P157+P402+P647</f>
        <v>19463</v>
      </c>
      <c r="Q892" s="22">
        <f>Q157+Q402+Q647</f>
        <v>16271</v>
      </c>
      <c r="R892" s="22">
        <f>R157+R402+R647</f>
        <v>20800</v>
      </c>
      <c r="S892" s="15">
        <f t="shared" si="14"/>
        <v>79937</v>
      </c>
    </row>
    <row r="893" spans="1:19" ht="12.75">
      <c r="A893" s="2" t="s">
        <v>85</v>
      </c>
      <c r="B893" s="17" t="s">
        <v>335</v>
      </c>
      <c r="C893" s="4">
        <v>1</v>
      </c>
      <c r="D893" s="5">
        <v>15</v>
      </c>
      <c r="E893" s="2" t="s">
        <v>67</v>
      </c>
      <c r="F893" s="18" t="s">
        <v>15</v>
      </c>
      <c r="G893" s="22">
        <f>G158+G403+G648</f>
        <v>0</v>
      </c>
      <c r="H893" s="22">
        <f>H158+H403+H648</f>
        <v>0</v>
      </c>
      <c r="I893" s="22">
        <f>I158+I403+I648</f>
        <v>0</v>
      </c>
      <c r="J893" s="22">
        <f>J158+J403+J648</f>
        <v>0</v>
      </c>
      <c r="K893" s="22">
        <f>K158+K403+K648</f>
        <v>0</v>
      </c>
      <c r="L893" s="22">
        <f>L158+L403+L648</f>
        <v>0</v>
      </c>
      <c r="M893" s="22">
        <f>M158+M403+M648</f>
        <v>195</v>
      </c>
      <c r="N893" s="22">
        <f>N158+N403+N648</f>
        <v>885</v>
      </c>
      <c r="O893" s="22">
        <f>O158+O403+O648</f>
        <v>465</v>
      </c>
      <c r="P893" s="22">
        <f>P158+P403+P648</f>
        <v>375</v>
      </c>
      <c r="Q893" s="22">
        <f>Q158+Q403+Q648</f>
        <v>450</v>
      </c>
      <c r="R893" s="22">
        <f>R158+R403+R648</f>
        <v>420</v>
      </c>
      <c r="S893" s="15">
        <f t="shared" si="14"/>
        <v>2790</v>
      </c>
    </row>
    <row r="894" spans="1:19" ht="12.75">
      <c r="A894" s="2" t="s">
        <v>85</v>
      </c>
      <c r="B894" s="17" t="s">
        <v>335</v>
      </c>
      <c r="C894" s="4">
        <v>1</v>
      </c>
      <c r="D894" s="5">
        <v>100</v>
      </c>
      <c r="E894" s="2" t="s">
        <v>67</v>
      </c>
      <c r="F894" s="18" t="s">
        <v>15</v>
      </c>
      <c r="G894" s="22">
        <f>G159+G404+G649</f>
        <v>48269</v>
      </c>
      <c r="H894" s="22">
        <f>H159+H404+H649</f>
        <v>48832</v>
      </c>
      <c r="I894" s="22">
        <f>I159+I404+I649</f>
        <v>55296</v>
      </c>
      <c r="J894" s="22">
        <f>J159+J404+J649</f>
        <v>54602</v>
      </c>
      <c r="K894" s="22">
        <f>K159+K404+K649</f>
        <v>52427</v>
      </c>
      <c r="L894" s="22">
        <f>L159+L404+L649</f>
        <v>49192</v>
      </c>
      <c r="M894" s="22">
        <f>M159+M404+M649</f>
        <v>45302</v>
      </c>
      <c r="N894" s="22">
        <f>N159+N404+N649</f>
        <v>46703</v>
      </c>
      <c r="O894" s="22">
        <f>O159+O404+O649</f>
        <v>45388</v>
      </c>
      <c r="P894" s="22">
        <f>P159+P404+P649</f>
        <v>47789</v>
      </c>
      <c r="Q894" s="22">
        <f>Q159+Q404+Q649</f>
        <v>47204</v>
      </c>
      <c r="R894" s="22">
        <f>R159+R404+R649</f>
        <v>46224</v>
      </c>
      <c r="S894" s="15">
        <f t="shared" si="14"/>
        <v>587228</v>
      </c>
    </row>
    <row r="895" spans="1:19" ht="12.75">
      <c r="A895" s="2" t="s">
        <v>147</v>
      </c>
      <c r="B895" s="17" t="s">
        <v>335</v>
      </c>
      <c r="C895" s="4">
        <v>1</v>
      </c>
      <c r="D895" s="5">
        <v>100</v>
      </c>
      <c r="E895" s="2" t="s">
        <v>42</v>
      </c>
      <c r="F895" s="18" t="s">
        <v>15</v>
      </c>
      <c r="G895" s="22">
        <f>G160+G405+G650</f>
        <v>1110</v>
      </c>
      <c r="H895" s="22">
        <f>H160+H405+H650</f>
        <v>480</v>
      </c>
      <c r="I895" s="22">
        <f>I160+I405+I650</f>
        <v>1470</v>
      </c>
      <c r="J895" s="22">
        <f>J160+J405+J650</f>
        <v>1110</v>
      </c>
      <c r="K895" s="22">
        <f>K160+K405+K650</f>
        <v>660</v>
      </c>
      <c r="L895" s="22">
        <f>L160+L405+L650</f>
        <v>1650</v>
      </c>
      <c r="M895" s="22">
        <f>M160+M405+M650</f>
        <v>1230</v>
      </c>
      <c r="N895" s="22">
        <f>N160+N405+N650</f>
        <v>630</v>
      </c>
      <c r="O895" s="22">
        <f>O160+O405+O650</f>
        <v>660</v>
      </c>
      <c r="P895" s="22">
        <f>P160+P405+P650</f>
        <v>900</v>
      </c>
      <c r="Q895" s="22">
        <f>Q160+Q405+Q650</f>
        <v>234</v>
      </c>
      <c r="R895" s="22">
        <f>R160+R405+R650</f>
        <v>0</v>
      </c>
      <c r="S895" s="15">
        <f t="shared" si="14"/>
        <v>10134</v>
      </c>
    </row>
    <row r="896" spans="1:19" ht="12.75">
      <c r="A896" s="2" t="s">
        <v>114</v>
      </c>
      <c r="B896" s="17" t="s">
        <v>335</v>
      </c>
      <c r="C896" s="4">
        <v>1</v>
      </c>
      <c r="D896" s="5">
        <v>30</v>
      </c>
      <c r="E896" s="2" t="s">
        <v>117</v>
      </c>
      <c r="F896" s="18" t="s">
        <v>15</v>
      </c>
      <c r="G896" s="22">
        <f>G161+G406+G651</f>
        <v>9330</v>
      </c>
      <c r="H896" s="22">
        <f>H161+H406+H651</f>
        <v>5140</v>
      </c>
      <c r="I896" s="22">
        <f>I161+I406+I651</f>
        <v>8195</v>
      </c>
      <c r="J896" s="22">
        <f>J161+J406+J651</f>
        <v>8143</v>
      </c>
      <c r="K896" s="22">
        <f>K161+K406+K651</f>
        <v>7390</v>
      </c>
      <c r="L896" s="22">
        <f>L161+L406+L651</f>
        <v>6619</v>
      </c>
      <c r="M896" s="22">
        <f>M161+M406+M651</f>
        <v>7390</v>
      </c>
      <c r="N896" s="22">
        <f>N161+N406+N651</f>
        <v>7300</v>
      </c>
      <c r="O896" s="22">
        <f>O161+O406+O651</f>
        <v>18415</v>
      </c>
      <c r="P896" s="22">
        <f>P161+P406+P651</f>
        <v>65518</v>
      </c>
      <c r="Q896" s="22">
        <f>Q161+Q406+Q651</f>
        <v>59556</v>
      </c>
      <c r="R896" s="22">
        <f>R161+R406+R651</f>
        <v>65966</v>
      </c>
      <c r="S896" s="15">
        <f t="shared" si="14"/>
        <v>268962</v>
      </c>
    </row>
    <row r="897" spans="1:19" ht="12.75">
      <c r="A897" s="2" t="s">
        <v>114</v>
      </c>
      <c r="B897" s="17" t="s">
        <v>335</v>
      </c>
      <c r="C897" s="4">
        <v>12</v>
      </c>
      <c r="D897" s="5">
        <v>30</v>
      </c>
      <c r="E897" s="2" t="s">
        <v>117</v>
      </c>
      <c r="F897" s="18" t="s">
        <v>15</v>
      </c>
      <c r="G897" s="22">
        <f>G162+G407+G652</f>
        <v>97061</v>
      </c>
      <c r="H897" s="22">
        <f>H162+H407+H652</f>
        <v>91097</v>
      </c>
      <c r="I897" s="22">
        <f>I162+I407+I652</f>
        <v>102858</v>
      </c>
      <c r="J897" s="22">
        <f>J162+J407+J652</f>
        <v>89007</v>
      </c>
      <c r="K897" s="22">
        <f>K162+K407+K652</f>
        <v>98909</v>
      </c>
      <c r="L897" s="22">
        <f>L162+L407+L652</f>
        <v>97521</v>
      </c>
      <c r="M897" s="22">
        <f>M162+M407+M652</f>
        <v>94451</v>
      </c>
      <c r="N897" s="22">
        <f>N162+N407+N652</f>
        <v>104308</v>
      </c>
      <c r="O897" s="22">
        <f>O162+O407+O652</f>
        <v>89433</v>
      </c>
      <c r="P897" s="22">
        <f>P162+P407+P652</f>
        <v>97645</v>
      </c>
      <c r="Q897" s="22">
        <f>Q162+Q407+Q652</f>
        <v>95949</v>
      </c>
      <c r="R897" s="22">
        <f>R162+R407+R652</f>
        <v>97257</v>
      </c>
      <c r="S897" s="15">
        <f t="shared" si="14"/>
        <v>1155496</v>
      </c>
    </row>
    <row r="898" spans="1:19" ht="12.75">
      <c r="A898" s="2" t="s">
        <v>114</v>
      </c>
      <c r="B898" s="17" t="s">
        <v>335</v>
      </c>
      <c r="C898" s="4">
        <v>1</v>
      </c>
      <c r="D898" s="5">
        <v>100</v>
      </c>
      <c r="E898" s="2" t="s">
        <v>117</v>
      </c>
      <c r="F898" s="18" t="s">
        <v>15</v>
      </c>
      <c r="G898" s="22">
        <f>G163+G408+G653</f>
        <v>1054361</v>
      </c>
      <c r="H898" s="22">
        <f>H163+H408+H653</f>
        <v>958072</v>
      </c>
      <c r="I898" s="22">
        <f>I163+I408+I653</f>
        <v>1042997</v>
      </c>
      <c r="J898" s="22">
        <f>J163+J408+J653</f>
        <v>1006243</v>
      </c>
      <c r="K898" s="22">
        <f>K163+K408+K653</f>
        <v>980586</v>
      </c>
      <c r="L898" s="22">
        <f>L163+L408+L653</f>
        <v>959083</v>
      </c>
      <c r="M898" s="22">
        <f>M163+M408+M653</f>
        <v>938685</v>
      </c>
      <c r="N898" s="22">
        <f>N163+N408+N653</f>
        <v>1111781</v>
      </c>
      <c r="O898" s="22">
        <f>O163+O408+O653</f>
        <v>987513</v>
      </c>
      <c r="P898" s="22">
        <f>P163+P408+P653</f>
        <v>996623</v>
      </c>
      <c r="Q898" s="22">
        <f>Q163+Q408+Q653</f>
        <v>997017</v>
      </c>
      <c r="R898" s="22">
        <f>R163+R408+R653</f>
        <v>991855</v>
      </c>
      <c r="S898" s="15">
        <f t="shared" si="14"/>
        <v>12024816</v>
      </c>
    </row>
    <row r="899" spans="1:19" ht="12.75">
      <c r="A899" s="2" t="s">
        <v>114</v>
      </c>
      <c r="B899" s="17" t="s">
        <v>335</v>
      </c>
      <c r="C899" s="4">
        <v>1</v>
      </c>
      <c r="D899" s="5">
        <v>500</v>
      </c>
      <c r="E899" s="2" t="s">
        <v>117</v>
      </c>
      <c r="F899" s="18" t="s">
        <v>15</v>
      </c>
      <c r="G899" s="22">
        <f>G164+G409+G654</f>
        <v>714020</v>
      </c>
      <c r="H899" s="22">
        <f>H164+H409+H654</f>
        <v>657306</v>
      </c>
      <c r="I899" s="22">
        <f>I164+I409+I654</f>
        <v>739955</v>
      </c>
      <c r="J899" s="22">
        <f>J164+J409+J654</f>
        <v>728166</v>
      </c>
      <c r="K899" s="22">
        <f>K164+K409+K654</f>
        <v>775867</v>
      </c>
      <c r="L899" s="22">
        <f>L164+L409+L654</f>
        <v>772779</v>
      </c>
      <c r="M899" s="22">
        <f>M164+M409+M654</f>
        <v>786171</v>
      </c>
      <c r="N899" s="22">
        <f>N164+N409+N654</f>
        <v>908042</v>
      </c>
      <c r="O899" s="22">
        <f>O164+O409+O654</f>
        <v>911236</v>
      </c>
      <c r="P899" s="22">
        <f>P164+P409+P654</f>
        <v>972435</v>
      </c>
      <c r="Q899" s="22">
        <f>Q164+Q409+Q654</f>
        <v>996728</v>
      </c>
      <c r="R899" s="22">
        <f>R164+R409+R654</f>
        <v>1056203</v>
      </c>
      <c r="S899" s="15">
        <f t="shared" si="14"/>
        <v>10018908</v>
      </c>
    </row>
    <row r="900" spans="1:19" ht="12.75">
      <c r="A900" s="2" t="s">
        <v>114</v>
      </c>
      <c r="B900" s="17" t="s">
        <v>335</v>
      </c>
      <c r="C900" s="4">
        <v>1</v>
      </c>
      <c r="D900" s="5">
        <v>1000</v>
      </c>
      <c r="E900" s="2" t="s">
        <v>117</v>
      </c>
      <c r="F900" s="18" t="s">
        <v>15</v>
      </c>
      <c r="G900" s="22">
        <f>G165+G410+G655</f>
        <v>448315</v>
      </c>
      <c r="H900" s="22">
        <f>H165+H410+H655</f>
        <v>409422</v>
      </c>
      <c r="I900" s="22">
        <f>I165+I410+I655</f>
        <v>461788</v>
      </c>
      <c r="J900" s="22">
        <f>J165+J410+J655</f>
        <v>439937</v>
      </c>
      <c r="K900" s="22">
        <f>K165+K410+K655</f>
        <v>399303</v>
      </c>
      <c r="L900" s="22">
        <f>L165+L410+L655</f>
        <v>380790</v>
      </c>
      <c r="M900" s="22">
        <f>M165+M410+M655</f>
        <v>359399</v>
      </c>
      <c r="N900" s="22">
        <f>N165+N410+N655</f>
        <v>294021</v>
      </c>
      <c r="O900" s="22">
        <f>O165+O410+O655</f>
        <v>266321</v>
      </c>
      <c r="P900" s="22">
        <f>P165+P410+P655</f>
        <v>268649</v>
      </c>
      <c r="Q900" s="22">
        <f>Q165+Q410+Q655</f>
        <v>237216</v>
      </c>
      <c r="R900" s="22">
        <f>R165+R410+R655</f>
        <v>230672</v>
      </c>
      <c r="S900" s="15">
        <f t="shared" si="14"/>
        <v>4195833</v>
      </c>
    </row>
    <row r="901" spans="1:19" ht="12.75">
      <c r="A901" s="2" t="s">
        <v>114</v>
      </c>
      <c r="B901" s="17" t="s">
        <v>335</v>
      </c>
      <c r="C901" s="4">
        <v>1</v>
      </c>
      <c r="D901" s="5">
        <v>30</v>
      </c>
      <c r="E901" s="2" t="s">
        <v>115</v>
      </c>
      <c r="F901" s="18" t="s">
        <v>15</v>
      </c>
      <c r="G901" s="22">
        <f>G166+G411+G656</f>
        <v>6800</v>
      </c>
      <c r="H901" s="22">
        <f>H166+H411+H656</f>
        <v>6750</v>
      </c>
      <c r="I901" s="22">
        <f>I166+I411+I656</f>
        <v>7259</v>
      </c>
      <c r="J901" s="22">
        <f>J166+J411+J656</f>
        <v>5366</v>
      </c>
      <c r="K901" s="22">
        <f>K166+K411+K656</f>
        <v>6751</v>
      </c>
      <c r="L901" s="22">
        <f>L166+L411+L656</f>
        <v>6620</v>
      </c>
      <c r="M901" s="22">
        <f>M166+M411+M656</f>
        <v>4545</v>
      </c>
      <c r="N901" s="22">
        <f>N166+N411+N656</f>
        <v>7825</v>
      </c>
      <c r="O901" s="22">
        <f>O166+O411+O656</f>
        <v>6052</v>
      </c>
      <c r="P901" s="22">
        <f>P166+P411+P656</f>
        <v>6095</v>
      </c>
      <c r="Q901" s="22">
        <f>Q166+Q411+Q656</f>
        <v>7058</v>
      </c>
      <c r="R901" s="22">
        <f>R166+R411+R656</f>
        <v>5564</v>
      </c>
      <c r="S901" s="15">
        <f t="shared" si="14"/>
        <v>76685</v>
      </c>
    </row>
    <row r="902" spans="1:19" ht="12.75">
      <c r="A902" s="2" t="s">
        <v>114</v>
      </c>
      <c r="B902" s="17" t="s">
        <v>335</v>
      </c>
      <c r="C902" s="4">
        <v>12</v>
      </c>
      <c r="D902" s="5">
        <v>30</v>
      </c>
      <c r="E902" s="2" t="s">
        <v>115</v>
      </c>
      <c r="F902" s="18" t="s">
        <v>15</v>
      </c>
      <c r="G902" s="22">
        <f>G167+G412+G657</f>
        <v>55921</v>
      </c>
      <c r="H902" s="22">
        <f>H167+H412+H657</f>
        <v>50916</v>
      </c>
      <c r="I902" s="22">
        <f>I167+I412+I657</f>
        <v>58766</v>
      </c>
      <c r="J902" s="22">
        <f>J167+J412+J657</f>
        <v>53797</v>
      </c>
      <c r="K902" s="22">
        <f>K167+K412+K657</f>
        <v>56429</v>
      </c>
      <c r="L902" s="22">
        <f>L167+L412+L657</f>
        <v>48254</v>
      </c>
      <c r="M902" s="22">
        <f>M167+M412+M657</f>
        <v>51258</v>
      </c>
      <c r="N902" s="22">
        <f>N167+N412+N657</f>
        <v>63025</v>
      </c>
      <c r="O902" s="22">
        <f>O167+O412+O657</f>
        <v>57398</v>
      </c>
      <c r="P902" s="22">
        <f>P167+P412+P657</f>
        <v>59809</v>
      </c>
      <c r="Q902" s="22">
        <f>Q167+Q412+Q657</f>
        <v>60698</v>
      </c>
      <c r="R902" s="22">
        <f>R167+R412+R657</f>
        <v>61583</v>
      </c>
      <c r="S902" s="15">
        <f t="shared" si="14"/>
        <v>677854</v>
      </c>
    </row>
    <row r="903" spans="1:19" ht="12.75">
      <c r="A903" s="2" t="s">
        <v>114</v>
      </c>
      <c r="B903" s="17" t="s">
        <v>335</v>
      </c>
      <c r="C903" s="4">
        <v>1</v>
      </c>
      <c r="D903" s="5">
        <v>100</v>
      </c>
      <c r="E903" s="2" t="s">
        <v>115</v>
      </c>
      <c r="F903" s="18" t="s">
        <v>15</v>
      </c>
      <c r="G903" s="22">
        <f>G168+G413+G658</f>
        <v>649445</v>
      </c>
      <c r="H903" s="22">
        <f>H168+H413+H658</f>
        <v>600711</v>
      </c>
      <c r="I903" s="22">
        <f>I168+I413+I658</f>
        <v>643910</v>
      </c>
      <c r="J903" s="22">
        <f>J168+J413+J658</f>
        <v>616934</v>
      </c>
      <c r="K903" s="22">
        <f>K168+K413+K658</f>
        <v>600002</v>
      </c>
      <c r="L903" s="22">
        <f>L168+L413+L658</f>
        <v>593447</v>
      </c>
      <c r="M903" s="22">
        <f>M168+M413+M658</f>
        <v>593798</v>
      </c>
      <c r="N903" s="22">
        <f>N168+N413+N658</f>
        <v>704967</v>
      </c>
      <c r="O903" s="22">
        <f>O168+O413+O658</f>
        <v>651428</v>
      </c>
      <c r="P903" s="22">
        <f>P168+P413+P658</f>
        <v>668087</v>
      </c>
      <c r="Q903" s="22">
        <f>Q168+Q413+Q658</f>
        <v>670215</v>
      </c>
      <c r="R903" s="22">
        <f>R168+R413+R658</f>
        <v>673512</v>
      </c>
      <c r="S903" s="15">
        <f t="shared" si="14"/>
        <v>7666456</v>
      </c>
    </row>
    <row r="904" spans="1:19" ht="12.75">
      <c r="A904" s="2" t="s">
        <v>114</v>
      </c>
      <c r="B904" s="17" t="s">
        <v>335</v>
      </c>
      <c r="C904" s="4">
        <v>1</v>
      </c>
      <c r="D904" s="5">
        <v>500</v>
      </c>
      <c r="E904" s="2" t="s">
        <v>115</v>
      </c>
      <c r="F904" s="18" t="s">
        <v>15</v>
      </c>
      <c r="G904" s="22">
        <f>G169+G414+G659</f>
        <v>462258</v>
      </c>
      <c r="H904" s="22">
        <f>H169+H414+H659</f>
        <v>447125</v>
      </c>
      <c r="I904" s="22">
        <f>I169+I414+I659</f>
        <v>487038</v>
      </c>
      <c r="J904" s="22">
        <f>J169+J414+J659</f>
        <v>465093</v>
      </c>
      <c r="K904" s="22">
        <f>K169+K414+K659</f>
        <v>494452</v>
      </c>
      <c r="L904" s="22">
        <f>L169+L414+L659</f>
        <v>496329</v>
      </c>
      <c r="M904" s="22">
        <f>M169+M414+M659</f>
        <v>507032</v>
      </c>
      <c r="N904" s="22">
        <f>N169+N414+N659</f>
        <v>555770</v>
      </c>
      <c r="O904" s="22">
        <f>O169+O414+O659</f>
        <v>512032</v>
      </c>
      <c r="P904" s="22">
        <f>P169+P414+P659</f>
        <v>536796</v>
      </c>
      <c r="Q904" s="22">
        <f>Q169+Q414+Q659</f>
        <v>544710</v>
      </c>
      <c r="R904" s="22">
        <f>R169+R414+R659</f>
        <v>567704</v>
      </c>
      <c r="S904" s="15">
        <f t="shared" si="14"/>
        <v>6076339</v>
      </c>
    </row>
    <row r="905" spans="1:19" ht="12.75">
      <c r="A905" s="2" t="s">
        <v>114</v>
      </c>
      <c r="B905" s="17" t="s">
        <v>335</v>
      </c>
      <c r="C905" s="4">
        <v>1</v>
      </c>
      <c r="D905" s="5">
        <v>1000</v>
      </c>
      <c r="E905" s="2" t="s">
        <v>115</v>
      </c>
      <c r="F905" s="18" t="s">
        <v>15</v>
      </c>
      <c r="G905" s="22">
        <f>G170+G415+G660</f>
        <v>199053</v>
      </c>
      <c r="H905" s="22">
        <f>H170+H415+H660</f>
        <v>190344</v>
      </c>
      <c r="I905" s="22">
        <f>I170+I415+I660</f>
        <v>210722</v>
      </c>
      <c r="J905" s="22">
        <f>J170+J415+J660</f>
        <v>186955</v>
      </c>
      <c r="K905" s="22">
        <f>K170+K415+K660</f>
        <v>172907</v>
      </c>
      <c r="L905" s="22">
        <f>L170+L415+L660</f>
        <v>162683</v>
      </c>
      <c r="M905" s="22">
        <f>M170+M415+M660</f>
        <v>144307</v>
      </c>
      <c r="N905" s="22">
        <f>N170+N415+N660</f>
        <v>93826</v>
      </c>
      <c r="O905" s="22">
        <f>O170+O415+O660</f>
        <v>79936</v>
      </c>
      <c r="P905" s="22">
        <f>P170+P415+P660</f>
        <v>86826</v>
      </c>
      <c r="Q905" s="22">
        <f>Q170+Q415+Q660</f>
        <v>77805</v>
      </c>
      <c r="R905" s="22">
        <f>R170+R415+R660</f>
        <v>81189</v>
      </c>
      <c r="S905" s="15">
        <f t="shared" si="14"/>
        <v>1686553</v>
      </c>
    </row>
    <row r="906" spans="1:19" ht="12.75">
      <c r="A906" s="2" t="s">
        <v>88</v>
      </c>
      <c r="B906" s="17" t="s">
        <v>335</v>
      </c>
      <c r="C906" s="4">
        <v>1</v>
      </c>
      <c r="D906" s="5">
        <v>1</v>
      </c>
      <c r="E906" s="2" t="s">
        <v>17</v>
      </c>
      <c r="F906" s="18" t="s">
        <v>15</v>
      </c>
      <c r="G906" s="22">
        <f>G171+G416+G661</f>
        <v>60</v>
      </c>
      <c r="H906" s="22">
        <f>H171+H416+H661</f>
        <v>0</v>
      </c>
      <c r="I906" s="22">
        <f>I171+I416+I661</f>
        <v>0</v>
      </c>
      <c r="J906" s="22">
        <f>J171+J416+J661</f>
        <v>0</v>
      </c>
      <c r="K906" s="22">
        <f>K171+K416+K661</f>
        <v>0</v>
      </c>
      <c r="L906" s="22">
        <f>L171+L416+L661</f>
        <v>0</v>
      </c>
      <c r="M906" s="22">
        <f>M171+M416+M661</f>
        <v>0</v>
      </c>
      <c r="N906" s="22">
        <f>N171+N416+N661</f>
        <v>0</v>
      </c>
      <c r="O906" s="22">
        <f>O171+O416+O661</f>
        <v>0</v>
      </c>
      <c r="P906" s="22">
        <f>P171+P416+P661</f>
        <v>0</v>
      </c>
      <c r="Q906" s="22">
        <f>Q171+Q416+Q661</f>
        <v>0</v>
      </c>
      <c r="R906" s="22">
        <f>R171+R416+R661</f>
        <v>0</v>
      </c>
      <c r="S906" s="15">
        <f t="shared" si="14"/>
        <v>60</v>
      </c>
    </row>
    <row r="907" spans="1:19" ht="12.75">
      <c r="A907" s="2" t="s">
        <v>88</v>
      </c>
      <c r="B907" s="17" t="s">
        <v>335</v>
      </c>
      <c r="C907" s="4">
        <v>1</v>
      </c>
      <c r="D907" s="5">
        <v>100</v>
      </c>
      <c r="E907" s="2" t="s">
        <v>17</v>
      </c>
      <c r="F907" s="18" t="s">
        <v>15</v>
      </c>
      <c r="G907" s="22">
        <f>G172+G417+G662</f>
        <v>243874</v>
      </c>
      <c r="H907" s="22">
        <f>H172+H417+H662</f>
        <v>248566.111</v>
      </c>
      <c r="I907" s="22">
        <f>I172+I417+I662</f>
        <v>263423</v>
      </c>
      <c r="J907" s="22">
        <f>J172+J417+J662</f>
        <v>244436</v>
      </c>
      <c r="K907" s="22">
        <f>K172+K417+K662</f>
        <v>261229</v>
      </c>
      <c r="L907" s="22">
        <f>L172+L417+L662</f>
        <v>249820</v>
      </c>
      <c r="M907" s="22">
        <f>M172+M417+M662</f>
        <v>245290</v>
      </c>
      <c r="N907" s="22">
        <f>N172+N417+N662</f>
        <v>267010</v>
      </c>
      <c r="O907" s="22">
        <f>O172+O417+O662</f>
        <v>233931</v>
      </c>
      <c r="P907" s="22">
        <f>P172+P417+P662</f>
        <v>245597</v>
      </c>
      <c r="Q907" s="22">
        <f>Q172+Q417+Q662</f>
        <v>245919</v>
      </c>
      <c r="R907" s="22">
        <f>R172+R417+R662</f>
        <v>247626</v>
      </c>
      <c r="S907" s="15">
        <f t="shared" si="14"/>
        <v>2996721.111</v>
      </c>
    </row>
    <row r="908" spans="1:19" ht="12.75">
      <c r="A908" s="2" t="s">
        <v>88</v>
      </c>
      <c r="B908" s="17" t="s">
        <v>335</v>
      </c>
      <c r="C908" s="4">
        <v>1</v>
      </c>
      <c r="D908" s="5">
        <v>500</v>
      </c>
      <c r="E908" s="2" t="s">
        <v>17</v>
      </c>
      <c r="F908" s="18" t="s">
        <v>15</v>
      </c>
      <c r="G908" s="22">
        <f>G173+G418+G663</f>
        <v>20524</v>
      </c>
      <c r="H908" s="22">
        <f>H173+H418+H663</f>
        <v>18056</v>
      </c>
      <c r="I908" s="22">
        <f>I173+I418+I663</f>
        <v>22419</v>
      </c>
      <c r="J908" s="22">
        <f>J173+J418+J663</f>
        <v>18823</v>
      </c>
      <c r="K908" s="22">
        <f>K173+K418+K663</f>
        <v>18947</v>
      </c>
      <c r="L908" s="22">
        <f>L173+L418+L663</f>
        <v>17101</v>
      </c>
      <c r="M908" s="22">
        <f>M173+M418+M663</f>
        <v>18709</v>
      </c>
      <c r="N908" s="22">
        <f>N173+N418+N663</f>
        <v>19072</v>
      </c>
      <c r="O908" s="22">
        <f>O173+O418+O663</f>
        <v>19024</v>
      </c>
      <c r="P908" s="22">
        <f>P173+P418+P663</f>
        <v>21576</v>
      </c>
      <c r="Q908" s="22">
        <f>Q173+Q418+Q663</f>
        <v>21645</v>
      </c>
      <c r="R908" s="22">
        <f>R173+R418+R663</f>
        <v>21992</v>
      </c>
      <c r="S908" s="15">
        <f t="shared" si="14"/>
        <v>237888</v>
      </c>
    </row>
    <row r="909" spans="1:19" ht="12.75">
      <c r="A909" s="2" t="s">
        <v>88</v>
      </c>
      <c r="B909" s="17" t="s">
        <v>335</v>
      </c>
      <c r="C909" s="4">
        <v>1</v>
      </c>
      <c r="D909" s="5">
        <v>1000</v>
      </c>
      <c r="E909" s="2" t="s">
        <v>17</v>
      </c>
      <c r="F909" s="18" t="s">
        <v>15</v>
      </c>
      <c r="G909" s="22">
        <f>G174+G419+G664</f>
        <v>0</v>
      </c>
      <c r="H909" s="22">
        <f>H174+H419+H664</f>
        <v>0</v>
      </c>
      <c r="I909" s="22">
        <f>I174+I419+I664</f>
        <v>150</v>
      </c>
      <c r="J909" s="22">
        <f>J174+J419+J664</f>
        <v>348</v>
      </c>
      <c r="K909" s="22">
        <f>K174+K419+K664</f>
        <v>100</v>
      </c>
      <c r="L909" s="22">
        <f>L174+L419+L664</f>
        <v>0</v>
      </c>
      <c r="M909" s="22">
        <f>M174+M419+M664</f>
        <v>134</v>
      </c>
      <c r="N909" s="22">
        <f>N174+N419+N664</f>
        <v>60</v>
      </c>
      <c r="O909" s="22">
        <f>O174+O419+O664</f>
        <v>180</v>
      </c>
      <c r="P909" s="22">
        <f>P174+P419+P664</f>
        <v>60</v>
      </c>
      <c r="Q909" s="22">
        <f>Q174+Q419+Q664</f>
        <v>60</v>
      </c>
      <c r="R909" s="22">
        <f>R174+R419+R664</f>
        <v>120</v>
      </c>
      <c r="S909" s="15">
        <f t="shared" si="14"/>
        <v>1212</v>
      </c>
    </row>
    <row r="910" spans="1:19" ht="12.75">
      <c r="A910" s="2" t="s">
        <v>88</v>
      </c>
      <c r="B910" s="17" t="s">
        <v>335</v>
      </c>
      <c r="C910" s="4">
        <v>1</v>
      </c>
      <c r="D910" s="5">
        <v>14</v>
      </c>
      <c r="E910" s="2" t="s">
        <v>19</v>
      </c>
      <c r="F910" s="18" t="s">
        <v>15</v>
      </c>
      <c r="G910" s="22">
        <f>G175+G420+G665</f>
        <v>3480</v>
      </c>
      <c r="H910" s="22">
        <f>H175+H420+H665</f>
        <v>2199</v>
      </c>
      <c r="I910" s="22">
        <f>I175+I420+I665</f>
        <v>2760</v>
      </c>
      <c r="J910" s="22">
        <f>J175+J420+J665</f>
        <v>2090</v>
      </c>
      <c r="K910" s="22">
        <f>K175+K420+K665</f>
        <v>2610</v>
      </c>
      <c r="L910" s="22">
        <f>L175+L420+L665</f>
        <v>1890</v>
      </c>
      <c r="M910" s="22">
        <f>M175+M420+M665</f>
        <v>1750</v>
      </c>
      <c r="N910" s="22">
        <f>N175+N420+N665</f>
        <v>2515</v>
      </c>
      <c r="O910" s="22">
        <f>O175+O420+O665</f>
        <v>1620</v>
      </c>
      <c r="P910" s="22">
        <f>P175+P420+P665</f>
        <v>0</v>
      </c>
      <c r="Q910" s="22">
        <f>Q175+Q420+Q665</f>
        <v>0</v>
      </c>
      <c r="R910" s="22">
        <f>R175+R420+R665</f>
        <v>0</v>
      </c>
      <c r="S910" s="15">
        <f t="shared" si="14"/>
        <v>20914</v>
      </c>
    </row>
    <row r="911" spans="1:19" ht="12.75">
      <c r="A911" s="2" t="s">
        <v>88</v>
      </c>
      <c r="B911" s="17" t="s">
        <v>335</v>
      </c>
      <c r="C911" s="4">
        <v>1</v>
      </c>
      <c r="D911" s="5">
        <v>100</v>
      </c>
      <c r="E911" s="2" t="s">
        <v>19</v>
      </c>
      <c r="F911" s="18" t="s">
        <v>15</v>
      </c>
      <c r="G911" s="22">
        <f>G176+G421+G666</f>
        <v>136755</v>
      </c>
      <c r="H911" s="22">
        <f>H176+H421+H666</f>
        <v>124496</v>
      </c>
      <c r="I911" s="22">
        <f>I176+I421+I666</f>
        <v>138928.111</v>
      </c>
      <c r="J911" s="22">
        <f>J176+J421+J666</f>
        <v>181283</v>
      </c>
      <c r="K911" s="22">
        <f>K176+K421+K666</f>
        <v>198749</v>
      </c>
      <c r="L911" s="22">
        <f>L176+L421+L666</f>
        <v>194409</v>
      </c>
      <c r="M911" s="22">
        <f>M176+M421+M666</f>
        <v>210441</v>
      </c>
      <c r="N911" s="22">
        <f>N176+N421+N666</f>
        <v>204813</v>
      </c>
      <c r="O911" s="22">
        <f>O176+O421+O666</f>
        <v>196440</v>
      </c>
      <c r="P911" s="22">
        <f>P176+P421+P666</f>
        <v>194776</v>
      </c>
      <c r="Q911" s="22">
        <f>Q176+Q421+Q666</f>
        <v>200390</v>
      </c>
      <c r="R911" s="22">
        <f>R176+R421+R666</f>
        <v>195508</v>
      </c>
      <c r="S911" s="15">
        <f t="shared" si="14"/>
        <v>2176988.111</v>
      </c>
    </row>
    <row r="912" spans="1:19" ht="12.75">
      <c r="A912" s="2" t="s">
        <v>88</v>
      </c>
      <c r="B912" s="17" t="s">
        <v>335</v>
      </c>
      <c r="C912" s="4">
        <v>1</v>
      </c>
      <c r="D912" s="5">
        <v>500</v>
      </c>
      <c r="E912" s="2" t="s">
        <v>19</v>
      </c>
      <c r="F912" s="18" t="s">
        <v>15</v>
      </c>
      <c r="G912" s="22">
        <f>G177+G422+G667</f>
        <v>12523</v>
      </c>
      <c r="H912" s="22">
        <f>H177+H422+H667</f>
        <v>11668</v>
      </c>
      <c r="I912" s="22">
        <f>I177+I422+I667</f>
        <v>13978</v>
      </c>
      <c r="J912" s="22">
        <f>J177+J422+J667</f>
        <v>10146</v>
      </c>
      <c r="K912" s="22">
        <f>K177+K422+K667</f>
        <v>11178</v>
      </c>
      <c r="L912" s="22">
        <f>L177+L422+L667</f>
        <v>12497</v>
      </c>
      <c r="M912" s="22">
        <f>M177+M422+M667</f>
        <v>12462</v>
      </c>
      <c r="N912" s="22">
        <f>N177+N422+N667</f>
        <v>13508</v>
      </c>
      <c r="O912" s="22">
        <f>O177+O422+O667</f>
        <v>12949</v>
      </c>
      <c r="P912" s="22">
        <f>P177+P422+P667</f>
        <v>13261</v>
      </c>
      <c r="Q912" s="22">
        <f>Q177+Q422+Q667</f>
        <v>11762</v>
      </c>
      <c r="R912" s="22">
        <f>R177+R422+R667</f>
        <v>13582</v>
      </c>
      <c r="S912" s="15">
        <f t="shared" si="14"/>
        <v>149514</v>
      </c>
    </row>
    <row r="913" spans="1:19" ht="12.75">
      <c r="A913" s="2" t="s">
        <v>88</v>
      </c>
      <c r="B913" s="17" t="s">
        <v>335</v>
      </c>
      <c r="C913" s="4">
        <v>1</v>
      </c>
      <c r="D913" s="5">
        <v>1000</v>
      </c>
      <c r="E913" s="2" t="s">
        <v>19</v>
      </c>
      <c r="F913" s="18" t="s">
        <v>15</v>
      </c>
      <c r="G913" s="22">
        <f>G178+G423+G668</f>
        <v>66848</v>
      </c>
      <c r="H913" s="22">
        <f>H178+H423+H668</f>
        <v>67275</v>
      </c>
      <c r="I913" s="22">
        <f>I178+I423+I668</f>
        <v>65180</v>
      </c>
      <c r="J913" s="22">
        <f>J178+J423+J668</f>
        <v>18435</v>
      </c>
      <c r="K913" s="22">
        <f>K178+K423+K668</f>
        <v>0</v>
      </c>
      <c r="L913" s="22">
        <f>L178+L423+L668</f>
        <v>20</v>
      </c>
      <c r="M913" s="22">
        <f>M178+M423+M668</f>
        <v>60</v>
      </c>
      <c r="N913" s="22">
        <f>N178+N423+N668</f>
        <v>80</v>
      </c>
      <c r="O913" s="22">
        <f>O178+O423+O668</f>
        <v>65</v>
      </c>
      <c r="P913" s="22">
        <f>P178+P423+P668</f>
        <v>60</v>
      </c>
      <c r="Q913" s="22">
        <f>Q178+Q423+Q668</f>
        <v>180</v>
      </c>
      <c r="R913" s="22">
        <f>R178+R423+R668</f>
        <v>90</v>
      </c>
      <c r="S913" s="15">
        <f t="shared" si="14"/>
        <v>218293</v>
      </c>
    </row>
    <row r="914" spans="1:19" ht="12.75">
      <c r="A914" s="2" t="s">
        <v>53</v>
      </c>
      <c r="B914" s="17" t="s">
        <v>335</v>
      </c>
      <c r="C914" s="4">
        <v>1</v>
      </c>
      <c r="D914" s="5">
        <v>20</v>
      </c>
      <c r="E914" s="2" t="s">
        <v>7</v>
      </c>
      <c r="F914" s="18" t="s">
        <v>15</v>
      </c>
      <c r="G914" s="22">
        <f>G179+G424+G669</f>
        <v>0</v>
      </c>
      <c r="H914" s="22">
        <f>H179+H424+H669</f>
        <v>0</v>
      </c>
      <c r="I914" s="22">
        <f>I179+I424+I669</f>
        <v>0</v>
      </c>
      <c r="J914" s="22">
        <f>J179+J424+J669</f>
        <v>0</v>
      </c>
      <c r="K914" s="22">
        <f>K179+K424+K669</f>
        <v>2400</v>
      </c>
      <c r="L914" s="22">
        <f>L179+L424+L669</f>
        <v>2400</v>
      </c>
      <c r="M914" s="22">
        <f>M179+M424+M669</f>
        <v>0</v>
      </c>
      <c r="N914" s="22">
        <f>N179+N424+N669</f>
        <v>2400</v>
      </c>
      <c r="O914" s="22">
        <f>O179+O424+O669</f>
        <v>0</v>
      </c>
      <c r="P914" s="22">
        <f>P179+P424+P669</f>
        <v>0</v>
      </c>
      <c r="Q914" s="22">
        <f>Q179+Q424+Q669</f>
        <v>0</v>
      </c>
      <c r="R914" s="22">
        <f>R179+R424+R669</f>
        <v>0</v>
      </c>
      <c r="S914" s="15">
        <f t="shared" si="14"/>
        <v>7200</v>
      </c>
    </row>
    <row r="915" spans="1:19" ht="12.75">
      <c r="A915" s="2" t="s">
        <v>53</v>
      </c>
      <c r="B915" s="17" t="s">
        <v>335</v>
      </c>
      <c r="C915" s="4">
        <v>1</v>
      </c>
      <c r="D915" s="5">
        <v>100</v>
      </c>
      <c r="E915" s="2" t="s">
        <v>7</v>
      </c>
      <c r="F915" s="18" t="s">
        <v>15</v>
      </c>
      <c r="G915" s="22">
        <f>G180+G425+G670</f>
        <v>59389</v>
      </c>
      <c r="H915" s="22">
        <f>H180+H425+H670</f>
        <v>58472</v>
      </c>
      <c r="I915" s="22">
        <f>I180+I425+I670</f>
        <v>72177</v>
      </c>
      <c r="J915" s="22">
        <f>J180+J425+J670</f>
        <v>63824</v>
      </c>
      <c r="K915" s="22">
        <f>K180+K425+K670</f>
        <v>57332</v>
      </c>
      <c r="L915" s="22">
        <f>L180+L425+L670</f>
        <v>54489</v>
      </c>
      <c r="M915" s="22">
        <f>M180+M425+M670</f>
        <v>55238</v>
      </c>
      <c r="N915" s="22">
        <f>N180+N425+N670</f>
        <v>57785</v>
      </c>
      <c r="O915" s="22">
        <f>O180+O425+O670</f>
        <v>59309</v>
      </c>
      <c r="P915" s="22">
        <f>P180+P425+P670</f>
        <v>53811</v>
      </c>
      <c r="Q915" s="22">
        <f>Q180+Q425+Q670</f>
        <v>55444</v>
      </c>
      <c r="R915" s="22">
        <f>R180+R425+R670</f>
        <v>58106</v>
      </c>
      <c r="S915" s="15">
        <f t="shared" si="14"/>
        <v>705376</v>
      </c>
    </row>
    <row r="916" spans="1:19" ht="12.75">
      <c r="A916" s="2" t="s">
        <v>53</v>
      </c>
      <c r="B916" s="17" t="s">
        <v>335</v>
      </c>
      <c r="C916" s="4">
        <v>1</v>
      </c>
      <c r="D916" s="5">
        <v>500</v>
      </c>
      <c r="E916" s="2" t="s">
        <v>7</v>
      </c>
      <c r="F916" s="18" t="s">
        <v>15</v>
      </c>
      <c r="G916" s="22">
        <f>G181+G426+G671</f>
        <v>63585</v>
      </c>
      <c r="H916" s="22">
        <f>H181+H426+H671</f>
        <v>48538</v>
      </c>
      <c r="I916" s="22">
        <f>I181+I426+I671</f>
        <v>55410</v>
      </c>
      <c r="J916" s="22">
        <f>J181+J426+J671</f>
        <v>41853</v>
      </c>
      <c r="K916" s="22">
        <f>K181+K426+K671</f>
        <v>42717</v>
      </c>
      <c r="L916" s="22">
        <f>L181+L426+L671</f>
        <v>41473</v>
      </c>
      <c r="M916" s="22">
        <f>M181+M426+M671</f>
        <v>42067</v>
      </c>
      <c r="N916" s="22">
        <f>N181+N426+N671</f>
        <v>42489</v>
      </c>
      <c r="O916" s="22">
        <f>O181+O426+O671</f>
        <v>40321</v>
      </c>
      <c r="P916" s="22">
        <f>P181+P426+P671</f>
        <v>39525</v>
      </c>
      <c r="Q916" s="22">
        <f>Q181+Q426+Q671</f>
        <v>37831</v>
      </c>
      <c r="R916" s="22">
        <f>R181+R426+R671</f>
        <v>35352</v>
      </c>
      <c r="S916" s="15">
        <f t="shared" si="14"/>
        <v>531161</v>
      </c>
    </row>
    <row r="917" spans="1:19" ht="12.75">
      <c r="A917" s="2" t="s">
        <v>53</v>
      </c>
      <c r="B917" s="17" t="s">
        <v>335</v>
      </c>
      <c r="C917" s="4">
        <v>1</v>
      </c>
      <c r="D917" s="5">
        <v>1000</v>
      </c>
      <c r="E917" s="2" t="s">
        <v>7</v>
      </c>
      <c r="F917" s="18" t="s">
        <v>15</v>
      </c>
      <c r="G917" s="22">
        <f>G182+G427+G672</f>
        <v>77423</v>
      </c>
      <c r="H917" s="22">
        <f>H182+H427+H672</f>
        <v>75844</v>
      </c>
      <c r="I917" s="22">
        <f>I182+I427+I672</f>
        <v>95855</v>
      </c>
      <c r="J917" s="22">
        <f>J182+J427+J672</f>
        <v>93291</v>
      </c>
      <c r="K917" s="22">
        <f>K182+K427+K672</f>
        <v>94112</v>
      </c>
      <c r="L917" s="22">
        <f>L182+L427+L672</f>
        <v>88681</v>
      </c>
      <c r="M917" s="22">
        <f>M182+M427+M672</f>
        <v>89998</v>
      </c>
      <c r="N917" s="22">
        <f>N182+N427+N672</f>
        <v>96940</v>
      </c>
      <c r="O917" s="22">
        <f>O182+O427+O672</f>
        <v>92713</v>
      </c>
      <c r="P917" s="22">
        <f>P182+P427+P672</f>
        <v>106546</v>
      </c>
      <c r="Q917" s="22">
        <f>Q182+Q427+Q672</f>
        <v>92872</v>
      </c>
      <c r="R917" s="22">
        <f>R182+R427+R672</f>
        <v>99337</v>
      </c>
      <c r="S917" s="15">
        <f t="shared" si="14"/>
        <v>1103612</v>
      </c>
    </row>
    <row r="918" spans="1:19" ht="12.75">
      <c r="A918" s="2" t="s">
        <v>53</v>
      </c>
      <c r="B918" s="17" t="s">
        <v>335</v>
      </c>
      <c r="C918" s="4">
        <v>1</v>
      </c>
      <c r="D918" s="5">
        <v>50</v>
      </c>
      <c r="E918" s="2" t="s">
        <v>56</v>
      </c>
      <c r="F918" s="18" t="s">
        <v>15</v>
      </c>
      <c r="G918" s="22">
        <f>G183+G428+G673</f>
        <v>1096</v>
      </c>
      <c r="H918" s="22">
        <f>H183+H428+H673</f>
        <v>1200</v>
      </c>
      <c r="I918" s="22">
        <f>I183+I428+I673</f>
        <v>1010</v>
      </c>
      <c r="J918" s="22">
        <f>J183+J428+J673</f>
        <v>1800</v>
      </c>
      <c r="K918" s="22">
        <f>K183+K428+K673</f>
        <v>930</v>
      </c>
      <c r="L918" s="22">
        <f>L183+L428+L673</f>
        <v>1055</v>
      </c>
      <c r="M918" s="22">
        <f>M183+M428+M673</f>
        <v>1110</v>
      </c>
      <c r="N918" s="22">
        <f>N183+N428+N673</f>
        <v>570</v>
      </c>
      <c r="O918" s="22">
        <f>O183+O428+O673</f>
        <v>771</v>
      </c>
      <c r="P918" s="22">
        <f>P183+P428+P673</f>
        <v>899</v>
      </c>
      <c r="Q918" s="22">
        <f>Q183+Q428+Q673</f>
        <v>705</v>
      </c>
      <c r="R918" s="22">
        <f>R183+R428+R673</f>
        <v>990</v>
      </c>
      <c r="S918" s="15">
        <f t="shared" si="14"/>
        <v>12136</v>
      </c>
    </row>
    <row r="919" spans="1:19" ht="12.75">
      <c r="A919" s="2" t="s">
        <v>53</v>
      </c>
      <c r="B919" s="17" t="s">
        <v>335</v>
      </c>
      <c r="C919" s="4">
        <v>1</v>
      </c>
      <c r="D919" s="5">
        <v>60</v>
      </c>
      <c r="E919" s="2" t="s">
        <v>57</v>
      </c>
      <c r="F919" s="18" t="s">
        <v>15</v>
      </c>
      <c r="G919" s="22">
        <f>G184+G429+G674</f>
        <v>0</v>
      </c>
      <c r="H919" s="22">
        <f>H184+H429+H674</f>
        <v>60</v>
      </c>
      <c r="I919" s="22">
        <f>I184+I429+I674</f>
        <v>0</v>
      </c>
      <c r="J919" s="22">
        <f>J184+J429+J674</f>
        <v>0</v>
      </c>
      <c r="K919" s="22">
        <f>K184+K429+K674</f>
        <v>0</v>
      </c>
      <c r="L919" s="22">
        <f>L184+L429+L674</f>
        <v>0</v>
      </c>
      <c r="M919" s="22">
        <f>M184+M429+M674</f>
        <v>0</v>
      </c>
      <c r="N919" s="22">
        <f>N184+N429+N674</f>
        <v>0</v>
      </c>
      <c r="O919" s="22">
        <f>O184+O429+O674</f>
        <v>0</v>
      </c>
      <c r="P919" s="22">
        <f>P184+P429+P674</f>
        <v>0</v>
      </c>
      <c r="Q919" s="22">
        <f>Q184+Q429+Q674</f>
        <v>0</v>
      </c>
      <c r="R919" s="22">
        <f>R184+R429+R674</f>
        <v>0</v>
      </c>
      <c r="S919" s="15">
        <f t="shared" si="14"/>
        <v>60</v>
      </c>
    </row>
    <row r="920" spans="1:19" ht="12.75">
      <c r="A920" s="2" t="s">
        <v>53</v>
      </c>
      <c r="B920" s="17" t="s">
        <v>335</v>
      </c>
      <c r="C920" s="4">
        <v>1</v>
      </c>
      <c r="D920" s="5">
        <v>100</v>
      </c>
      <c r="E920" s="2" t="s">
        <v>57</v>
      </c>
      <c r="F920" s="18" t="s">
        <v>15</v>
      </c>
      <c r="G920" s="22">
        <f>G185+G430+G675</f>
        <v>73363</v>
      </c>
      <c r="H920" s="22">
        <f>H185+H430+H675</f>
        <v>66351</v>
      </c>
      <c r="I920" s="22">
        <f>I185+I430+I675</f>
        <v>75208</v>
      </c>
      <c r="J920" s="22">
        <f>J185+J430+J675</f>
        <v>75045</v>
      </c>
      <c r="K920" s="22">
        <f>K185+K430+K675</f>
        <v>74788</v>
      </c>
      <c r="L920" s="22">
        <f>L185+L430+L675</f>
        <v>70813</v>
      </c>
      <c r="M920" s="22">
        <f>M185+M430+M675</f>
        <v>72309</v>
      </c>
      <c r="N920" s="22">
        <f>N185+N430+N675</f>
        <v>88419</v>
      </c>
      <c r="O920" s="22">
        <f>O185+O430+O675</f>
        <v>76463</v>
      </c>
      <c r="P920" s="22">
        <f>P185+P430+P675</f>
        <v>83308</v>
      </c>
      <c r="Q920" s="22">
        <f>Q185+Q430+Q675</f>
        <v>78690</v>
      </c>
      <c r="R920" s="22">
        <f>R185+R430+R675</f>
        <v>84882</v>
      </c>
      <c r="S920" s="15">
        <f t="shared" si="14"/>
        <v>919639</v>
      </c>
    </row>
    <row r="921" spans="1:19" ht="12.75">
      <c r="A921" s="2" t="s">
        <v>53</v>
      </c>
      <c r="B921" s="17" t="s">
        <v>335</v>
      </c>
      <c r="C921" s="4">
        <v>1</v>
      </c>
      <c r="D921" s="5">
        <v>500</v>
      </c>
      <c r="E921" s="2" t="s">
        <v>57</v>
      </c>
      <c r="F921" s="18" t="s">
        <v>15</v>
      </c>
      <c r="G921" s="22">
        <f>G186+G431+G676</f>
        <v>55051</v>
      </c>
      <c r="H921" s="22">
        <f>H186+H431+H676</f>
        <v>45607</v>
      </c>
      <c r="I921" s="22">
        <f>I186+I431+I676</f>
        <v>28676</v>
      </c>
      <c r="J921" s="22">
        <f>J186+J431+J676</f>
        <v>25330</v>
      </c>
      <c r="K921" s="22">
        <f>K186+K431+K676</f>
        <v>23879</v>
      </c>
      <c r="L921" s="22">
        <f>L186+L431+L676</f>
        <v>19529</v>
      </c>
      <c r="M921" s="22">
        <f>M186+M431+M676</f>
        <v>18001</v>
      </c>
      <c r="N921" s="22">
        <f>N186+N431+N676</f>
        <v>6365</v>
      </c>
      <c r="O921" s="22">
        <f>O186+O431+O676</f>
        <v>7555</v>
      </c>
      <c r="P921" s="22">
        <f>P186+P431+P676</f>
        <v>10918</v>
      </c>
      <c r="Q921" s="22">
        <f>Q186+Q431+Q676</f>
        <v>9680</v>
      </c>
      <c r="R921" s="22">
        <f>R186+R431+R676</f>
        <v>8565</v>
      </c>
      <c r="S921" s="15">
        <f t="shared" si="14"/>
        <v>259156</v>
      </c>
    </row>
    <row r="922" spans="1:19" ht="12.75">
      <c r="A922" s="2" t="s">
        <v>53</v>
      </c>
      <c r="B922" s="17" t="s">
        <v>335</v>
      </c>
      <c r="C922" s="4">
        <v>1</v>
      </c>
      <c r="D922" s="5">
        <v>1000</v>
      </c>
      <c r="E922" s="2" t="s">
        <v>57</v>
      </c>
      <c r="F922" s="18" t="s">
        <v>15</v>
      </c>
      <c r="G922" s="22">
        <f>G187+G432+G677</f>
        <v>44740</v>
      </c>
      <c r="H922" s="22">
        <f>H187+H432+H677</f>
        <v>42805</v>
      </c>
      <c r="I922" s="22">
        <f>I187+I432+I677</f>
        <v>69097</v>
      </c>
      <c r="J922" s="22">
        <f>J187+J432+J677</f>
        <v>68636</v>
      </c>
      <c r="K922" s="22">
        <f>K187+K432+K677</f>
        <v>66565</v>
      </c>
      <c r="L922" s="22">
        <f>L187+L432+L677</f>
        <v>68795</v>
      </c>
      <c r="M922" s="22">
        <f>M187+M432+M677</f>
        <v>71966</v>
      </c>
      <c r="N922" s="22">
        <f>N187+N432+N677</f>
        <v>78193</v>
      </c>
      <c r="O922" s="22">
        <f>O187+O432+O677</f>
        <v>70289</v>
      </c>
      <c r="P922" s="22">
        <f>P187+P432+P677</f>
        <v>83509</v>
      </c>
      <c r="Q922" s="22">
        <f>Q187+Q432+Q677</f>
        <v>75814</v>
      </c>
      <c r="R922" s="22">
        <f>R187+R432+R677</f>
        <v>76731</v>
      </c>
      <c r="S922" s="15">
        <f t="shared" si="14"/>
        <v>817140</v>
      </c>
    </row>
    <row r="923" spans="1:19" ht="12.75">
      <c r="A923" s="2" t="s">
        <v>53</v>
      </c>
      <c r="B923" s="17" t="s">
        <v>335</v>
      </c>
      <c r="C923" s="4">
        <v>1</v>
      </c>
      <c r="D923" s="5">
        <v>10</v>
      </c>
      <c r="E923" s="2" t="s">
        <v>17</v>
      </c>
      <c r="F923" s="18" t="s">
        <v>15</v>
      </c>
      <c r="G923" s="22">
        <f>G188+G433+G678</f>
        <v>100</v>
      </c>
      <c r="H923" s="22">
        <f>H188+H433+H678</f>
        <v>200</v>
      </c>
      <c r="I923" s="22">
        <f>I188+I433+I678</f>
        <v>140</v>
      </c>
      <c r="J923" s="22">
        <f>J188+J433+J678</f>
        <v>140</v>
      </c>
      <c r="K923" s="22">
        <f>K188+K433+K678</f>
        <v>120</v>
      </c>
      <c r="L923" s="22">
        <f>L188+L433+L678</f>
        <v>80</v>
      </c>
      <c r="M923" s="22">
        <f>M188+M433+M678</f>
        <v>120</v>
      </c>
      <c r="N923" s="22">
        <f>N188+N433+N678</f>
        <v>80</v>
      </c>
      <c r="O923" s="22">
        <f>O188+O433+O678</f>
        <v>260</v>
      </c>
      <c r="P923" s="22">
        <f>P188+P433+P678</f>
        <v>240</v>
      </c>
      <c r="Q923" s="22">
        <f>Q188+Q433+Q678</f>
        <v>260</v>
      </c>
      <c r="R923" s="22">
        <f>R188+R433+R678</f>
        <v>300</v>
      </c>
      <c r="S923" s="15">
        <f t="shared" si="14"/>
        <v>2040</v>
      </c>
    </row>
    <row r="924" spans="1:19" ht="12.75">
      <c r="A924" s="2" t="s">
        <v>53</v>
      </c>
      <c r="B924" s="17" t="s">
        <v>335</v>
      </c>
      <c r="C924" s="4">
        <v>1</v>
      </c>
      <c r="D924" s="5">
        <v>20</v>
      </c>
      <c r="E924" s="2" t="s">
        <v>17</v>
      </c>
      <c r="F924" s="18" t="s">
        <v>15</v>
      </c>
      <c r="G924" s="22">
        <f>G189+G434+G679</f>
        <v>960</v>
      </c>
      <c r="H924" s="22">
        <f>H189+H434+H679</f>
        <v>820</v>
      </c>
      <c r="I924" s="22">
        <f>I189+I434+I679</f>
        <v>460</v>
      </c>
      <c r="J924" s="22">
        <f>J189+J434+J679</f>
        <v>720</v>
      </c>
      <c r="K924" s="22">
        <f>K189+K434+K679</f>
        <v>620</v>
      </c>
      <c r="L924" s="22">
        <f>L189+L434+L679</f>
        <v>1420</v>
      </c>
      <c r="M924" s="22">
        <f>M189+M434+M679</f>
        <v>560</v>
      </c>
      <c r="N924" s="22">
        <f>N189+N434+N679</f>
        <v>1180</v>
      </c>
      <c r="O924" s="22">
        <f>O189+O434+O679</f>
        <v>2840</v>
      </c>
      <c r="P924" s="22">
        <f>P189+P434+P679</f>
        <v>2880</v>
      </c>
      <c r="Q924" s="22">
        <f>Q189+Q434+Q679</f>
        <v>1910</v>
      </c>
      <c r="R924" s="22">
        <f>R189+R434+R679</f>
        <v>1960</v>
      </c>
      <c r="S924" s="15">
        <f t="shared" si="14"/>
        <v>16330</v>
      </c>
    </row>
    <row r="925" spans="1:19" ht="12.75">
      <c r="A925" s="2" t="s">
        <v>53</v>
      </c>
      <c r="B925" s="17" t="s">
        <v>335</v>
      </c>
      <c r="C925" s="4">
        <v>1</v>
      </c>
      <c r="D925" s="5">
        <v>30</v>
      </c>
      <c r="E925" s="2" t="s">
        <v>17</v>
      </c>
      <c r="F925" s="18" t="s">
        <v>15</v>
      </c>
      <c r="G925" s="22">
        <f>G190+G435+G680</f>
        <v>69</v>
      </c>
      <c r="H925" s="22">
        <f>H190+H435+H680</f>
        <v>42</v>
      </c>
      <c r="I925" s="22">
        <f>I190+I435+I680</f>
        <v>126</v>
      </c>
      <c r="J925" s="22">
        <f>J190+J435+J680</f>
        <v>196</v>
      </c>
      <c r="K925" s="22">
        <f>K190+K435+K680</f>
        <v>53</v>
      </c>
      <c r="L925" s="22">
        <f>L190+L435+L680</f>
        <v>181</v>
      </c>
      <c r="M925" s="22">
        <f>M190+M435+M680</f>
        <v>226</v>
      </c>
      <c r="N925" s="22">
        <f>N190+N435+N680</f>
        <v>131</v>
      </c>
      <c r="O925" s="22">
        <f>O190+O435+O680</f>
        <v>134</v>
      </c>
      <c r="P925" s="22">
        <f>P190+P435+P680</f>
        <v>203</v>
      </c>
      <c r="Q925" s="22">
        <f>Q190+Q435+Q680</f>
        <v>48</v>
      </c>
      <c r="R925" s="22">
        <f>R190+R435+R680</f>
        <v>284</v>
      </c>
      <c r="S925" s="15">
        <f t="shared" si="14"/>
        <v>1693</v>
      </c>
    </row>
    <row r="926" spans="1:19" ht="12.75">
      <c r="A926" s="2" t="s">
        <v>53</v>
      </c>
      <c r="B926" s="17" t="s">
        <v>335</v>
      </c>
      <c r="C926" s="4">
        <v>1</v>
      </c>
      <c r="D926" s="5">
        <v>50</v>
      </c>
      <c r="E926" s="2" t="s">
        <v>17</v>
      </c>
      <c r="F926" s="18" t="s">
        <v>15</v>
      </c>
      <c r="G926" s="22">
        <f>G191+G436+G681</f>
        <v>10750</v>
      </c>
      <c r="H926" s="22">
        <f>H191+H436+H681</f>
        <v>9148</v>
      </c>
      <c r="I926" s="22">
        <f>I191+I436+I681</f>
        <v>13232</v>
      </c>
      <c r="J926" s="22">
        <f>J191+J436+J681</f>
        <v>10621</v>
      </c>
      <c r="K926" s="22">
        <f>K191+K436+K681</f>
        <v>12395</v>
      </c>
      <c r="L926" s="22">
        <f>L191+L436+L681</f>
        <v>9550</v>
      </c>
      <c r="M926" s="22">
        <f>M191+M436+M681</f>
        <v>10984</v>
      </c>
      <c r="N926" s="22">
        <f>N191+N436+N681</f>
        <v>12924</v>
      </c>
      <c r="O926" s="22">
        <f>O191+O436+O681</f>
        <v>12875</v>
      </c>
      <c r="P926" s="22">
        <f>P191+P436+P681</f>
        <v>14507</v>
      </c>
      <c r="Q926" s="22">
        <f>Q191+Q436+Q681</f>
        <v>13153</v>
      </c>
      <c r="R926" s="22">
        <f>R191+R436+R681</f>
        <v>10946</v>
      </c>
      <c r="S926" s="15">
        <f aca="true" t="shared" si="15" ref="S926:S982">SUM(G926:R926)</f>
        <v>141085</v>
      </c>
    </row>
    <row r="927" spans="1:19" ht="12.75">
      <c r="A927" s="2" t="s">
        <v>53</v>
      </c>
      <c r="B927" s="17" t="s">
        <v>335</v>
      </c>
      <c r="C927" s="4">
        <v>1</v>
      </c>
      <c r="D927" s="5">
        <v>60</v>
      </c>
      <c r="E927" s="2" t="s">
        <v>17</v>
      </c>
      <c r="F927" s="18" t="s">
        <v>15</v>
      </c>
      <c r="G927" s="22">
        <f>G192+G437+G682</f>
        <v>14100</v>
      </c>
      <c r="H927" s="22">
        <f>H192+H437+H682</f>
        <v>14520</v>
      </c>
      <c r="I927" s="22">
        <f>I192+I437+I682</f>
        <v>13860</v>
      </c>
      <c r="J927" s="22">
        <f>J192+J437+J682</f>
        <v>13260</v>
      </c>
      <c r="K927" s="22">
        <f>K192+K437+K682</f>
        <v>14640</v>
      </c>
      <c r="L927" s="22">
        <f>L192+L437+L682</f>
        <v>14280</v>
      </c>
      <c r="M927" s="22">
        <f>M192+M437+M682</f>
        <v>13520</v>
      </c>
      <c r="N927" s="22">
        <f>N192+N437+N682</f>
        <v>13650</v>
      </c>
      <c r="O927" s="22">
        <f>O192+O437+O682</f>
        <v>14100</v>
      </c>
      <c r="P927" s="22">
        <f>P192+P437+P682</f>
        <v>16530</v>
      </c>
      <c r="Q927" s="22">
        <f>Q192+Q437+Q682</f>
        <v>16380</v>
      </c>
      <c r="R927" s="22">
        <f>R192+R437+R682</f>
        <v>17220</v>
      </c>
      <c r="S927" s="15">
        <f t="shared" si="15"/>
        <v>176060</v>
      </c>
    </row>
    <row r="928" spans="1:19" ht="12.75">
      <c r="A928" s="2" t="s">
        <v>53</v>
      </c>
      <c r="B928" s="17" t="s">
        <v>335</v>
      </c>
      <c r="C928" s="4">
        <v>1</v>
      </c>
      <c r="D928" s="5">
        <v>100</v>
      </c>
      <c r="E928" s="2" t="s">
        <v>17</v>
      </c>
      <c r="F928" s="18" t="s">
        <v>15</v>
      </c>
      <c r="G928" s="22">
        <f>G193+G438+G683</f>
        <v>344521.11100000003</v>
      </c>
      <c r="H928" s="22">
        <f>H193+H438+H683</f>
        <v>316210</v>
      </c>
      <c r="I928" s="22">
        <f>I193+I438+I683</f>
        <v>347870</v>
      </c>
      <c r="J928" s="22">
        <f>J193+J438+J683</f>
        <v>293446</v>
      </c>
      <c r="K928" s="22">
        <f>K193+K438+K683</f>
        <v>300338</v>
      </c>
      <c r="L928" s="22">
        <f>L193+L438+L683</f>
        <v>277104</v>
      </c>
      <c r="M928" s="22">
        <f>M193+M438+M683</f>
        <v>287820</v>
      </c>
      <c r="N928" s="22">
        <f>N193+N438+N683</f>
        <v>326389</v>
      </c>
      <c r="O928" s="22">
        <f>O193+O438+O683</f>
        <v>289226</v>
      </c>
      <c r="P928" s="22">
        <f>P193+P438+P683</f>
        <v>317052</v>
      </c>
      <c r="Q928" s="22">
        <f>Q193+Q438+Q683</f>
        <v>309118</v>
      </c>
      <c r="R928" s="22">
        <f>R193+R438+R683</f>
        <v>345903</v>
      </c>
      <c r="S928" s="15">
        <f t="shared" si="15"/>
        <v>3754997.111</v>
      </c>
    </row>
    <row r="929" spans="1:19" ht="12.75">
      <c r="A929" s="2" t="s">
        <v>53</v>
      </c>
      <c r="B929" s="17" t="s">
        <v>335</v>
      </c>
      <c r="C929" s="4">
        <v>1</v>
      </c>
      <c r="D929" s="5">
        <v>180</v>
      </c>
      <c r="E929" s="2" t="s">
        <v>17</v>
      </c>
      <c r="F929" s="18" t="s">
        <v>15</v>
      </c>
      <c r="G929" s="22">
        <f>G194+G439+G684</f>
        <v>0</v>
      </c>
      <c r="H929" s="22">
        <f>H194+H439+H684</f>
        <v>0</v>
      </c>
      <c r="I929" s="22">
        <f>I194+I439+I684</f>
        <v>0</v>
      </c>
      <c r="J929" s="22">
        <f>J194+J439+J684</f>
        <v>180</v>
      </c>
      <c r="K929" s="22">
        <f>K194+K439+K684</f>
        <v>0</v>
      </c>
      <c r="L929" s="22">
        <f>L194+L439+L684</f>
        <v>180</v>
      </c>
      <c r="M929" s="22">
        <f>M194+M439+M684</f>
        <v>0</v>
      </c>
      <c r="N929" s="22">
        <f>N194+N439+N684</f>
        <v>0</v>
      </c>
      <c r="O929" s="22">
        <f>O194+O439+O684</f>
        <v>180</v>
      </c>
      <c r="P929" s="22">
        <f>P194+P439+P684</f>
        <v>180</v>
      </c>
      <c r="Q929" s="22">
        <f>Q194+Q439+Q684</f>
        <v>0</v>
      </c>
      <c r="R929" s="22">
        <f>R194+R439+R684</f>
        <v>0</v>
      </c>
      <c r="S929" s="15">
        <f t="shared" si="15"/>
        <v>720</v>
      </c>
    </row>
    <row r="930" spans="1:19" ht="12.75">
      <c r="A930" s="2" t="s">
        <v>53</v>
      </c>
      <c r="B930" s="17" t="s">
        <v>335</v>
      </c>
      <c r="C930" s="4">
        <v>1</v>
      </c>
      <c r="D930" s="5">
        <v>500</v>
      </c>
      <c r="E930" s="2" t="s">
        <v>17</v>
      </c>
      <c r="F930" s="18" t="s">
        <v>15</v>
      </c>
      <c r="G930" s="22">
        <f>G195+G440+G685</f>
        <v>1376304</v>
      </c>
      <c r="H930" s="22">
        <f>H195+H440+H685</f>
        <v>1092569</v>
      </c>
      <c r="I930" s="22">
        <f>I195+I440+I685</f>
        <v>1236902</v>
      </c>
      <c r="J930" s="22">
        <f>J195+J440+J685</f>
        <v>1172544</v>
      </c>
      <c r="K930" s="22">
        <f>K195+K440+K685</f>
        <v>1163039</v>
      </c>
      <c r="L930" s="22">
        <f>L195+L440+L685</f>
        <v>1098436</v>
      </c>
      <c r="M930" s="22">
        <f>M195+M440+M685</f>
        <v>1026904</v>
      </c>
      <c r="N930" s="22">
        <f>N195+N440+N685</f>
        <v>1067198</v>
      </c>
      <c r="O930" s="22">
        <f>O195+O440+O685</f>
        <v>1027930</v>
      </c>
      <c r="P930" s="22">
        <f>P195+P440+P685</f>
        <v>1061795.121</v>
      </c>
      <c r="Q930" s="22">
        <f>Q195+Q440+Q685</f>
        <v>1007770</v>
      </c>
      <c r="R930" s="22">
        <f>R195+R440+R685</f>
        <v>1010501</v>
      </c>
      <c r="S930" s="15">
        <f t="shared" si="15"/>
        <v>13341892.121</v>
      </c>
    </row>
    <row r="931" spans="1:19" ht="12.75">
      <c r="A931" s="2" t="s">
        <v>53</v>
      </c>
      <c r="B931" s="17" t="s">
        <v>335</v>
      </c>
      <c r="C931" s="4">
        <v>1</v>
      </c>
      <c r="D931" s="5">
        <v>1000</v>
      </c>
      <c r="E931" s="2" t="s">
        <v>17</v>
      </c>
      <c r="F931" s="18" t="s">
        <v>15</v>
      </c>
      <c r="G931" s="22">
        <f>G196+G441+G686</f>
        <v>1869999</v>
      </c>
      <c r="H931" s="22">
        <f>H196+H441+H686</f>
        <v>1857316</v>
      </c>
      <c r="I931" s="22">
        <f>I196+I441+I686</f>
        <v>2093208</v>
      </c>
      <c r="J931" s="22">
        <f>J196+J441+J686</f>
        <v>2097257</v>
      </c>
      <c r="K931" s="22">
        <f>K196+K441+K686</f>
        <v>2119536</v>
      </c>
      <c r="L931" s="22">
        <f>L196+L441+L686</f>
        <v>2043145</v>
      </c>
      <c r="M931" s="22">
        <f>M196+M441+M686</f>
        <v>1934328</v>
      </c>
      <c r="N931" s="22">
        <f>N196+N441+N686</f>
        <v>2332107</v>
      </c>
      <c r="O931" s="22">
        <f>O196+O441+O686</f>
        <v>2203894</v>
      </c>
      <c r="P931" s="22">
        <f>P196+P441+P686</f>
        <v>2384614</v>
      </c>
      <c r="Q931" s="22">
        <f>Q196+Q441+Q686</f>
        <v>2319188</v>
      </c>
      <c r="R931" s="22">
        <f>R196+R441+R686</f>
        <v>2372131</v>
      </c>
      <c r="S931" s="15">
        <f t="shared" si="15"/>
        <v>25626723</v>
      </c>
    </row>
    <row r="932" spans="1:19" ht="12.75">
      <c r="A932" s="2" t="s">
        <v>48</v>
      </c>
      <c r="B932" s="17" t="s">
        <v>335</v>
      </c>
      <c r="C932" s="4">
        <v>1</v>
      </c>
      <c r="D932" s="5">
        <v>24</v>
      </c>
      <c r="E932" s="2" t="s">
        <v>104</v>
      </c>
      <c r="F932" s="18" t="s">
        <v>15</v>
      </c>
      <c r="G932" s="22">
        <f>G197+G442+G687</f>
        <v>864</v>
      </c>
      <c r="H932" s="22">
        <f>H197+H442+H687</f>
        <v>432</v>
      </c>
      <c r="I932" s="22">
        <f>I197+I442+I687</f>
        <v>720</v>
      </c>
      <c r="J932" s="22">
        <f>J197+J442+J687</f>
        <v>672</v>
      </c>
      <c r="K932" s="22">
        <f>K197+K442+K687</f>
        <v>816</v>
      </c>
      <c r="L932" s="22">
        <f>L197+L442+L687</f>
        <v>552</v>
      </c>
      <c r="M932" s="22">
        <f>M197+M442+M687</f>
        <v>744</v>
      </c>
      <c r="N932" s="22">
        <f>N197+N442+N687</f>
        <v>672</v>
      </c>
      <c r="O932" s="22">
        <f>O197+O442+O687</f>
        <v>480</v>
      </c>
      <c r="P932" s="22">
        <f>P197+P442+P687</f>
        <v>648</v>
      </c>
      <c r="Q932" s="22">
        <f>Q197+Q442+Q687</f>
        <v>552</v>
      </c>
      <c r="R932" s="22">
        <f>R197+R442+R687</f>
        <v>696</v>
      </c>
      <c r="S932" s="15">
        <f t="shared" si="15"/>
        <v>7848</v>
      </c>
    </row>
    <row r="933" spans="1:19" ht="12.75">
      <c r="A933" s="2" t="s">
        <v>48</v>
      </c>
      <c r="B933" s="17" t="s">
        <v>335</v>
      </c>
      <c r="C933" s="4">
        <v>1</v>
      </c>
      <c r="D933" s="5">
        <v>100</v>
      </c>
      <c r="E933" s="2" t="s">
        <v>49</v>
      </c>
      <c r="F933" s="18" t="s">
        <v>15</v>
      </c>
      <c r="G933" s="22">
        <f>G198+G443+G688</f>
        <v>10508</v>
      </c>
      <c r="H933" s="22">
        <f>H198+H443+H688</f>
        <v>10901</v>
      </c>
      <c r="I933" s="22">
        <f>I198+I443+I688</f>
        <v>11761.111</v>
      </c>
      <c r="J933" s="22">
        <f>J198+J443+J688</f>
        <v>11794</v>
      </c>
      <c r="K933" s="22">
        <f>K198+K443+K688</f>
        <v>11404</v>
      </c>
      <c r="L933" s="22">
        <f>L198+L443+L688</f>
        <v>11986</v>
      </c>
      <c r="M933" s="22">
        <f>M198+M443+M688</f>
        <v>11072</v>
      </c>
      <c r="N933" s="22">
        <f>N198+N443+N688</f>
        <v>11109</v>
      </c>
      <c r="O933" s="22">
        <f>O198+O443+O688</f>
        <v>10824</v>
      </c>
      <c r="P933" s="22">
        <f>P198+P443+P688</f>
        <v>10031</v>
      </c>
      <c r="Q933" s="22">
        <f>Q198+Q443+Q688</f>
        <v>9722</v>
      </c>
      <c r="R933" s="22">
        <f>R198+R443+R688</f>
        <v>11550</v>
      </c>
      <c r="S933" s="15">
        <f t="shared" si="15"/>
        <v>132662.111</v>
      </c>
    </row>
    <row r="934" spans="1:19" ht="12.75">
      <c r="A934" s="2" t="s">
        <v>48</v>
      </c>
      <c r="B934" s="17" t="s">
        <v>335</v>
      </c>
      <c r="C934" s="4">
        <v>1</v>
      </c>
      <c r="D934" s="5">
        <v>500</v>
      </c>
      <c r="E934" s="2" t="s">
        <v>49</v>
      </c>
      <c r="F934" s="18" t="s">
        <v>15</v>
      </c>
      <c r="G934" s="22">
        <f>G199+G444+G689</f>
        <v>1126</v>
      </c>
      <c r="H934" s="22">
        <f>H199+H444+H689</f>
        <v>330</v>
      </c>
      <c r="I934" s="22">
        <f>I199+I444+I689</f>
        <v>120</v>
      </c>
      <c r="J934" s="22">
        <f>J199+J444+J689</f>
        <v>330</v>
      </c>
      <c r="K934" s="22">
        <f>K199+K444+K689</f>
        <v>390</v>
      </c>
      <c r="L934" s="22">
        <f>L199+L444+L689</f>
        <v>225</v>
      </c>
      <c r="M934" s="22">
        <f>M199+M444+M689</f>
        <v>178</v>
      </c>
      <c r="N934" s="22">
        <f>N199+N444+N689</f>
        <v>540</v>
      </c>
      <c r="O934" s="22">
        <f>O199+O444+O689</f>
        <v>480</v>
      </c>
      <c r="P934" s="22">
        <f>P199+P444+P689</f>
        <v>348</v>
      </c>
      <c r="Q934" s="22">
        <f>Q199+Q444+Q689</f>
        <v>459</v>
      </c>
      <c r="R934" s="22">
        <f>R199+R444+R689</f>
        <v>210</v>
      </c>
      <c r="S934" s="15">
        <f t="shared" si="15"/>
        <v>4736</v>
      </c>
    </row>
    <row r="935" spans="1:19" ht="12.75">
      <c r="A935" s="2" t="s">
        <v>48</v>
      </c>
      <c r="B935" s="17" t="s">
        <v>335</v>
      </c>
      <c r="C935" s="4">
        <v>1</v>
      </c>
      <c r="D935" s="5">
        <v>1000</v>
      </c>
      <c r="E935" s="2" t="s">
        <v>49</v>
      </c>
      <c r="F935" s="18" t="s">
        <v>15</v>
      </c>
      <c r="G935" s="22">
        <f>G200+G445+G690</f>
        <v>3898</v>
      </c>
      <c r="H935" s="22">
        <f>H200+H445+H690</f>
        <v>4523</v>
      </c>
      <c r="I935" s="22">
        <f>I200+I445+I690</f>
        <v>5829</v>
      </c>
      <c r="J935" s="22">
        <f>J200+J445+J690</f>
        <v>6121</v>
      </c>
      <c r="K935" s="22">
        <f>K200+K445+K690</f>
        <v>6980</v>
      </c>
      <c r="L935" s="22">
        <f>L200+L445+L690</f>
        <v>6246</v>
      </c>
      <c r="M935" s="22">
        <f>M200+M445+M690</f>
        <v>5090</v>
      </c>
      <c r="N935" s="22">
        <f>N200+N445+N690</f>
        <v>5744</v>
      </c>
      <c r="O935" s="22">
        <f>O200+O445+O690</f>
        <v>5579</v>
      </c>
      <c r="P935" s="22">
        <f>P200+P445+P690</f>
        <v>5812</v>
      </c>
      <c r="Q935" s="22">
        <f>Q200+Q445+Q690</f>
        <v>6363</v>
      </c>
      <c r="R935" s="22">
        <f>R200+R445+R690</f>
        <v>5370</v>
      </c>
      <c r="S935" s="15">
        <f t="shared" si="15"/>
        <v>67555</v>
      </c>
    </row>
    <row r="936" spans="1:19" ht="12.75">
      <c r="A936" s="2" t="s">
        <v>48</v>
      </c>
      <c r="B936" s="17" t="s">
        <v>335</v>
      </c>
      <c r="C936" s="4">
        <v>1</v>
      </c>
      <c r="D936" s="5">
        <v>100</v>
      </c>
      <c r="E936" s="2" t="s">
        <v>51</v>
      </c>
      <c r="F936" s="18" t="s">
        <v>15</v>
      </c>
      <c r="G936" s="22">
        <f>G201+G446+G691</f>
        <v>73537</v>
      </c>
      <c r="H936" s="22">
        <f>H201+H446+H691</f>
        <v>68854</v>
      </c>
      <c r="I936" s="22">
        <f>I201+I446+I691</f>
        <v>82097</v>
      </c>
      <c r="J936" s="22">
        <f>J201+J446+J691</f>
        <v>70291</v>
      </c>
      <c r="K936" s="22">
        <f>K201+K446+K691</f>
        <v>79452</v>
      </c>
      <c r="L936" s="22">
        <f>L201+L446+L691</f>
        <v>70167</v>
      </c>
      <c r="M936" s="22">
        <f>M201+M446+M691</f>
        <v>74992</v>
      </c>
      <c r="N936" s="22">
        <f>N201+N446+N691</f>
        <v>94132</v>
      </c>
      <c r="O936" s="22">
        <f>O201+O446+O691</f>
        <v>87326</v>
      </c>
      <c r="P936" s="22">
        <f>P201+P446+P691</f>
        <v>84245</v>
      </c>
      <c r="Q936" s="22">
        <f>Q201+Q446+Q691</f>
        <v>84192</v>
      </c>
      <c r="R936" s="22">
        <f>R201+R446+R691</f>
        <v>87480</v>
      </c>
      <c r="S936" s="15">
        <f t="shared" si="15"/>
        <v>956765</v>
      </c>
    </row>
    <row r="937" spans="1:19" ht="12.75">
      <c r="A937" s="2" t="s">
        <v>48</v>
      </c>
      <c r="B937" s="17" t="s">
        <v>335</v>
      </c>
      <c r="C937" s="4">
        <v>1</v>
      </c>
      <c r="D937" s="5">
        <v>500</v>
      </c>
      <c r="E937" s="2" t="s">
        <v>51</v>
      </c>
      <c r="F937" s="18" t="s">
        <v>15</v>
      </c>
      <c r="G937" s="22">
        <f>G202+G447+G692</f>
        <v>83337</v>
      </c>
      <c r="H937" s="22">
        <f>H202+H447+H692</f>
        <v>74618</v>
      </c>
      <c r="I937" s="22">
        <f>I202+I447+I692</f>
        <v>81916</v>
      </c>
      <c r="J937" s="22">
        <f>J202+J447+J692</f>
        <v>83276</v>
      </c>
      <c r="K937" s="22">
        <f>K202+K447+K692</f>
        <v>81894</v>
      </c>
      <c r="L937" s="22">
        <f>L202+L447+L692</f>
        <v>73885</v>
      </c>
      <c r="M937" s="22">
        <f>M202+M447+M692</f>
        <v>68745</v>
      </c>
      <c r="N937" s="22">
        <f>N202+N447+N692</f>
        <v>65433</v>
      </c>
      <c r="O937" s="22">
        <f>O202+O447+O692</f>
        <v>59219</v>
      </c>
      <c r="P937" s="22">
        <f>P202+P447+P692</f>
        <v>66196</v>
      </c>
      <c r="Q937" s="22">
        <f>Q202+Q447+Q692</f>
        <v>66029</v>
      </c>
      <c r="R937" s="22">
        <f>R202+R447+R692</f>
        <v>61058</v>
      </c>
      <c r="S937" s="15">
        <f t="shared" si="15"/>
        <v>865606</v>
      </c>
    </row>
    <row r="938" spans="1:19" ht="12.75">
      <c r="A938" s="2" t="s">
        <v>48</v>
      </c>
      <c r="B938" s="17" t="s">
        <v>335</v>
      </c>
      <c r="C938" s="4">
        <v>1</v>
      </c>
      <c r="D938" s="5">
        <v>1000</v>
      </c>
      <c r="E938" s="2" t="s">
        <v>51</v>
      </c>
      <c r="F938" s="18" t="s">
        <v>15</v>
      </c>
      <c r="G938" s="22">
        <f>G203+G448+G693</f>
        <v>590</v>
      </c>
      <c r="H938" s="22">
        <f>H203+H448+H693</f>
        <v>575</v>
      </c>
      <c r="I938" s="22">
        <f>I203+I448+I693</f>
        <v>357</v>
      </c>
      <c r="J938" s="22">
        <f>J203+J448+J693</f>
        <v>690</v>
      </c>
      <c r="K938" s="22">
        <f>K203+K448+K693</f>
        <v>980</v>
      </c>
      <c r="L938" s="22">
        <f>L203+L448+L693</f>
        <v>428</v>
      </c>
      <c r="M938" s="22">
        <f>M203+M448+M693</f>
        <v>380</v>
      </c>
      <c r="N938" s="22">
        <f>N203+N448+N693</f>
        <v>1732</v>
      </c>
      <c r="O938" s="22">
        <f>O203+O448+O693</f>
        <v>1580</v>
      </c>
      <c r="P938" s="22">
        <f>P203+P448+P693</f>
        <v>1425</v>
      </c>
      <c r="Q938" s="22">
        <f>Q203+Q448+Q693</f>
        <v>974</v>
      </c>
      <c r="R938" s="22">
        <f>R203+R448+R693</f>
        <v>560</v>
      </c>
      <c r="S938" s="15">
        <f t="shared" si="15"/>
        <v>10271</v>
      </c>
    </row>
    <row r="939" spans="1:19" ht="12.75">
      <c r="A939" s="2" t="s">
        <v>91</v>
      </c>
      <c r="B939" s="17" t="s">
        <v>335</v>
      </c>
      <c r="C939" s="4">
        <v>1</v>
      </c>
      <c r="D939" s="5">
        <v>100</v>
      </c>
      <c r="E939" s="2" t="s">
        <v>42</v>
      </c>
      <c r="F939" s="18" t="s">
        <v>15</v>
      </c>
      <c r="G939" s="22">
        <f>G204+G449+G694</f>
        <v>119149</v>
      </c>
      <c r="H939" s="22">
        <f>H204+H449+H694</f>
        <v>79287</v>
      </c>
      <c r="I939" s="22">
        <f>I204+I449+I694</f>
        <v>83002</v>
      </c>
      <c r="J939" s="22">
        <f>J204+J449+J694</f>
        <v>73767</v>
      </c>
      <c r="K939" s="22">
        <f>K204+K449+K694</f>
        <v>89414</v>
      </c>
      <c r="L939" s="22">
        <f>L204+L449+L694</f>
        <v>80827</v>
      </c>
      <c r="M939" s="22">
        <f>M204+M449+M694</f>
        <v>83744</v>
      </c>
      <c r="N939" s="22">
        <f>N204+N449+N694</f>
        <v>85278</v>
      </c>
      <c r="O939" s="22">
        <f>O204+O449+O694</f>
        <v>75128</v>
      </c>
      <c r="P939" s="22">
        <f>P204+P449+P694</f>
        <v>73774</v>
      </c>
      <c r="Q939" s="22">
        <f>Q204+Q449+Q694</f>
        <v>73226</v>
      </c>
      <c r="R939" s="22">
        <f>R204+R449+R694</f>
        <v>54646</v>
      </c>
      <c r="S939" s="15">
        <f t="shared" si="15"/>
        <v>971242</v>
      </c>
    </row>
    <row r="940" spans="1:19" ht="12.75">
      <c r="A940" s="2" t="s">
        <v>91</v>
      </c>
      <c r="B940" s="17" t="s">
        <v>335</v>
      </c>
      <c r="C940" s="4">
        <v>1</v>
      </c>
      <c r="D940" s="5">
        <v>500</v>
      </c>
      <c r="E940" s="2" t="s">
        <v>42</v>
      </c>
      <c r="F940" s="18" t="s">
        <v>15</v>
      </c>
      <c r="G940" s="22">
        <f>G205+G450+G695</f>
        <v>22051</v>
      </c>
      <c r="H940" s="22">
        <f>H205+H450+H695</f>
        <v>17903</v>
      </c>
      <c r="I940" s="22">
        <f>I205+I450+I695</f>
        <v>17840</v>
      </c>
      <c r="J940" s="22">
        <f>J205+J450+J695</f>
        <v>15515</v>
      </c>
      <c r="K940" s="22">
        <f>K205+K450+K695</f>
        <v>12833</v>
      </c>
      <c r="L940" s="22">
        <f>L205+L450+L695</f>
        <v>11846</v>
      </c>
      <c r="M940" s="22">
        <f>M205+M450+M695</f>
        <v>9713</v>
      </c>
      <c r="N940" s="22">
        <f>N205+N450+N695</f>
        <v>10560</v>
      </c>
      <c r="O940" s="22">
        <f>O205+O450+O695</f>
        <v>10393</v>
      </c>
      <c r="P940" s="22">
        <f>P205+P450+P695</f>
        <v>9848</v>
      </c>
      <c r="Q940" s="22">
        <f>Q205+Q450+Q695</f>
        <v>12337</v>
      </c>
      <c r="R940" s="22">
        <f>R205+R450+R695</f>
        <v>9721</v>
      </c>
      <c r="S940" s="15">
        <f t="shared" si="15"/>
        <v>160560</v>
      </c>
    </row>
    <row r="941" spans="1:19" ht="12.75">
      <c r="A941" s="2" t="s">
        <v>16</v>
      </c>
      <c r="B941" s="17" t="s">
        <v>335</v>
      </c>
      <c r="C941" s="4">
        <v>1</v>
      </c>
      <c r="D941" s="5">
        <v>30</v>
      </c>
      <c r="E941" s="2" t="s">
        <v>17</v>
      </c>
      <c r="F941" s="18" t="s">
        <v>15</v>
      </c>
      <c r="G941" s="22">
        <f>G206+G451+G696</f>
        <v>1200</v>
      </c>
      <c r="H941" s="22">
        <f>H206+H451+H696</f>
        <v>1080</v>
      </c>
      <c r="I941" s="22">
        <f>I206+I451+I696</f>
        <v>390</v>
      </c>
      <c r="J941" s="22">
        <f>J206+J451+J696</f>
        <v>1480</v>
      </c>
      <c r="K941" s="22">
        <f>K206+K451+K696</f>
        <v>450</v>
      </c>
      <c r="L941" s="22">
        <f>L206+L451+L696</f>
        <v>840</v>
      </c>
      <c r="M941" s="22">
        <f>M206+M451+M696</f>
        <v>1000</v>
      </c>
      <c r="N941" s="22">
        <f>N206+N451+N696</f>
        <v>580</v>
      </c>
      <c r="O941" s="22">
        <f>O206+O451+O696</f>
        <v>540</v>
      </c>
      <c r="P941" s="22">
        <f>P206+P451+P696</f>
        <v>930</v>
      </c>
      <c r="Q941" s="22">
        <f>Q206+Q451+Q696</f>
        <v>720</v>
      </c>
      <c r="R941" s="22">
        <f>R206+R451+R696</f>
        <v>360</v>
      </c>
      <c r="S941" s="15">
        <f t="shared" si="15"/>
        <v>9570</v>
      </c>
    </row>
    <row r="942" spans="1:19" ht="12.75">
      <c r="A942" s="2" t="s">
        <v>16</v>
      </c>
      <c r="B942" s="17" t="s">
        <v>335</v>
      </c>
      <c r="C942" s="4">
        <v>1</v>
      </c>
      <c r="D942" s="5">
        <v>100</v>
      </c>
      <c r="E942" s="2" t="s">
        <v>17</v>
      </c>
      <c r="F942" s="18" t="s">
        <v>15</v>
      </c>
      <c r="G942" s="22">
        <f>G207+G452+G697</f>
        <v>29422</v>
      </c>
      <c r="H942" s="22">
        <f>H207+H452+H697</f>
        <v>21991</v>
      </c>
      <c r="I942" s="22">
        <f>I207+I452+I697</f>
        <v>25749</v>
      </c>
      <c r="J942" s="22">
        <f>J207+J452+J697</f>
        <v>23940</v>
      </c>
      <c r="K942" s="22">
        <f>K207+K452+K697</f>
        <v>23639</v>
      </c>
      <c r="L942" s="22">
        <f>L207+L452+L697</f>
        <v>19766</v>
      </c>
      <c r="M942" s="22">
        <f>M207+M452+M697</f>
        <v>19928</v>
      </c>
      <c r="N942" s="22">
        <f>N207+N452+N697</f>
        <v>16682</v>
      </c>
      <c r="O942" s="22">
        <f>O207+O452+O697</f>
        <v>16425</v>
      </c>
      <c r="P942" s="22">
        <f>P207+P452+P697</f>
        <v>20549</v>
      </c>
      <c r="Q942" s="22">
        <f>Q207+Q452+Q697</f>
        <v>19749</v>
      </c>
      <c r="R942" s="22">
        <f>R207+R452+R697</f>
        <v>19636</v>
      </c>
      <c r="S942" s="15">
        <f t="shared" si="15"/>
        <v>257476</v>
      </c>
    </row>
    <row r="943" spans="1:19" ht="12.75">
      <c r="A943" s="2" t="s">
        <v>16</v>
      </c>
      <c r="B943" s="17" t="s">
        <v>335</v>
      </c>
      <c r="C943" s="4">
        <v>24</v>
      </c>
      <c r="D943" s="5">
        <v>100</v>
      </c>
      <c r="E943" s="2" t="s">
        <v>17</v>
      </c>
      <c r="F943" s="18" t="s">
        <v>15</v>
      </c>
      <c r="G943" s="22">
        <f>G208+G453+G698</f>
        <v>0</v>
      </c>
      <c r="H943" s="22">
        <f>H208+H453+H698</f>
        <v>0</v>
      </c>
      <c r="I943" s="22">
        <f>I208+I453+I698</f>
        <v>0</v>
      </c>
      <c r="J943" s="22">
        <f>J208+J453+J698</f>
        <v>0</v>
      </c>
      <c r="K943" s="22">
        <f>K208+K453+K698</f>
        <v>0</v>
      </c>
      <c r="L943" s="22">
        <f>L208+L453+L698</f>
        <v>0</v>
      </c>
      <c r="M943" s="22">
        <f>M208+M453+M698</f>
        <v>0</v>
      </c>
      <c r="N943" s="22">
        <f>N208+N453+N698</f>
        <v>180</v>
      </c>
      <c r="O943" s="22">
        <f>O208+O453+O698</f>
        <v>60</v>
      </c>
      <c r="P943" s="22">
        <f>P208+P453+P698</f>
        <v>100</v>
      </c>
      <c r="Q943" s="22">
        <f>Q208+Q453+Q698</f>
        <v>100</v>
      </c>
      <c r="R943" s="22">
        <f>R208+R453+R698</f>
        <v>180</v>
      </c>
      <c r="S943" s="15">
        <f t="shared" si="15"/>
        <v>620</v>
      </c>
    </row>
    <row r="944" spans="1:19" ht="12.75">
      <c r="A944" s="2" t="s">
        <v>16</v>
      </c>
      <c r="B944" s="17" t="s">
        <v>335</v>
      </c>
      <c r="C944" s="4">
        <v>1</v>
      </c>
      <c r="D944" s="5">
        <v>500</v>
      </c>
      <c r="E944" s="2" t="s">
        <v>17</v>
      </c>
      <c r="F944" s="18" t="s">
        <v>15</v>
      </c>
      <c r="G944" s="22">
        <f>G209+G454+G699</f>
        <v>23287</v>
      </c>
      <c r="H944" s="22">
        <f>H209+H454+H699</f>
        <v>10360</v>
      </c>
      <c r="I944" s="22">
        <f>I209+I454+I699</f>
        <v>12548</v>
      </c>
      <c r="J944" s="22">
        <f>J209+J454+J699</f>
        <v>12625</v>
      </c>
      <c r="K944" s="22">
        <f>K209+K454+K699</f>
        <v>10300</v>
      </c>
      <c r="L944" s="22">
        <f>L209+L454+L699</f>
        <v>11609</v>
      </c>
      <c r="M944" s="22">
        <f>M209+M454+M699</f>
        <v>11165</v>
      </c>
      <c r="N944" s="22">
        <f>N209+N454+N699</f>
        <v>10062</v>
      </c>
      <c r="O944" s="22">
        <f>O209+O454+O699</f>
        <v>13148</v>
      </c>
      <c r="P944" s="22">
        <f>P209+P454+P699</f>
        <v>11320</v>
      </c>
      <c r="Q944" s="22">
        <f>Q209+Q454+Q699</f>
        <v>7520</v>
      </c>
      <c r="R944" s="22">
        <f>R209+R454+R699</f>
        <v>11975</v>
      </c>
      <c r="S944" s="15">
        <f t="shared" si="15"/>
        <v>145919</v>
      </c>
    </row>
    <row r="945" spans="1:19" ht="12.75">
      <c r="A945" s="2" t="s">
        <v>16</v>
      </c>
      <c r="B945" s="17" t="s">
        <v>335</v>
      </c>
      <c r="C945" s="4">
        <v>1</v>
      </c>
      <c r="D945" s="5">
        <v>1000</v>
      </c>
      <c r="E945" s="2" t="s">
        <v>17</v>
      </c>
      <c r="F945" s="18" t="s">
        <v>15</v>
      </c>
      <c r="G945" s="22">
        <f>G210+G455+G700</f>
        <v>14921</v>
      </c>
      <c r="H945" s="22">
        <f>H210+H455+H700</f>
        <v>22144</v>
      </c>
      <c r="I945" s="22">
        <f>I210+I455+I700</f>
        <v>28709</v>
      </c>
      <c r="J945" s="22">
        <f>J210+J455+J700</f>
        <v>25401</v>
      </c>
      <c r="K945" s="22">
        <f>K210+K455+K700</f>
        <v>29863</v>
      </c>
      <c r="L945" s="22">
        <f>L210+L455+L700</f>
        <v>31047</v>
      </c>
      <c r="M945" s="22">
        <f>M210+M455+M700</f>
        <v>32406</v>
      </c>
      <c r="N945" s="22">
        <f>N210+N455+N700</f>
        <v>27153</v>
      </c>
      <c r="O945" s="22">
        <f>O210+O455+O700</f>
        <v>34059</v>
      </c>
      <c r="P945" s="22">
        <f>P210+P455+P700</f>
        <v>24410</v>
      </c>
      <c r="Q945" s="22">
        <f>Q210+Q455+Q700</f>
        <v>28210</v>
      </c>
      <c r="R945" s="22">
        <f>R210+R455+R700</f>
        <v>33330</v>
      </c>
      <c r="S945" s="15">
        <f t="shared" si="15"/>
        <v>331653</v>
      </c>
    </row>
    <row r="946" spans="1:19" ht="12.75">
      <c r="A946" s="2" t="s">
        <v>16</v>
      </c>
      <c r="B946" s="17" t="s">
        <v>335</v>
      </c>
      <c r="C946" s="4">
        <v>1</v>
      </c>
      <c r="D946" s="5">
        <v>30</v>
      </c>
      <c r="E946" s="2" t="s">
        <v>19</v>
      </c>
      <c r="F946" s="18" t="s">
        <v>15</v>
      </c>
      <c r="G946" s="22">
        <f>G211+G456+G701</f>
        <v>2100</v>
      </c>
      <c r="H946" s="22">
        <f>H211+H456+H701</f>
        <v>2050</v>
      </c>
      <c r="I946" s="22">
        <f>I211+I456+I701</f>
        <v>1900</v>
      </c>
      <c r="J946" s="22">
        <f>J211+J456+J701</f>
        <v>2800</v>
      </c>
      <c r="K946" s="22">
        <f>K211+K456+K701</f>
        <v>2710</v>
      </c>
      <c r="L946" s="22">
        <f>L211+L456+L701</f>
        <v>1280</v>
      </c>
      <c r="M946" s="22">
        <f>M211+M456+M701</f>
        <v>2700</v>
      </c>
      <c r="N946" s="22">
        <f>N211+N456+N701</f>
        <v>2650</v>
      </c>
      <c r="O946" s="22">
        <f>O211+O456+O701</f>
        <v>1090</v>
      </c>
      <c r="P946" s="22">
        <f>P211+P456+P701</f>
        <v>0</v>
      </c>
      <c r="Q946" s="22">
        <f>Q211+Q456+Q701</f>
        <v>0</v>
      </c>
      <c r="R946" s="22">
        <f>R211+R456+R701</f>
        <v>0</v>
      </c>
      <c r="S946" s="15">
        <f t="shared" si="15"/>
        <v>19280</v>
      </c>
    </row>
    <row r="947" spans="1:19" ht="12.75">
      <c r="A947" s="2" t="s">
        <v>16</v>
      </c>
      <c r="B947" s="17" t="s">
        <v>335</v>
      </c>
      <c r="C947" s="4">
        <v>1</v>
      </c>
      <c r="D947" s="5">
        <v>100</v>
      </c>
      <c r="E947" s="2" t="s">
        <v>19</v>
      </c>
      <c r="F947" s="18" t="s">
        <v>15</v>
      </c>
      <c r="G947" s="22">
        <f>G212+G457+G702</f>
        <v>28845</v>
      </c>
      <c r="H947" s="22">
        <f>H212+H457+H702</f>
        <v>26603</v>
      </c>
      <c r="I947" s="22">
        <f>I212+I457+I702</f>
        <v>31023</v>
      </c>
      <c r="J947" s="22">
        <f>J212+J457+J702</f>
        <v>26368</v>
      </c>
      <c r="K947" s="22">
        <f>K212+K457+K702</f>
        <v>25816</v>
      </c>
      <c r="L947" s="22">
        <f>L212+L457+L702</f>
        <v>26531</v>
      </c>
      <c r="M947" s="22">
        <f>M212+M457+M702</f>
        <v>22879</v>
      </c>
      <c r="N947" s="22">
        <f>N212+N457+N702</f>
        <v>23298</v>
      </c>
      <c r="O947" s="22">
        <f>O212+O457+O702</f>
        <v>23050</v>
      </c>
      <c r="P947" s="22">
        <f>P212+P457+P702</f>
        <v>26146</v>
      </c>
      <c r="Q947" s="22">
        <f>Q212+Q457+Q702</f>
        <v>24388</v>
      </c>
      <c r="R947" s="22">
        <f>R212+R457+R702</f>
        <v>30806</v>
      </c>
      <c r="S947" s="15">
        <f t="shared" si="15"/>
        <v>315753</v>
      </c>
    </row>
    <row r="948" spans="1:19" ht="12.75">
      <c r="A948" s="2" t="s">
        <v>16</v>
      </c>
      <c r="B948" s="17" t="s">
        <v>335</v>
      </c>
      <c r="C948" s="4">
        <v>24</v>
      </c>
      <c r="D948" s="5">
        <v>100</v>
      </c>
      <c r="E948" s="2" t="s">
        <v>19</v>
      </c>
      <c r="F948" s="18" t="s">
        <v>15</v>
      </c>
      <c r="G948" s="22">
        <f>G213+G458+G703</f>
        <v>0</v>
      </c>
      <c r="H948" s="22">
        <f>H213+H458+H703</f>
        <v>0</v>
      </c>
      <c r="I948" s="22">
        <f>I213+I458+I703</f>
        <v>0</v>
      </c>
      <c r="J948" s="22">
        <f>J213+J458+J703</f>
        <v>0</v>
      </c>
      <c r="K948" s="22">
        <f>K213+K458+K703</f>
        <v>0</v>
      </c>
      <c r="L948" s="22">
        <f>L213+L458+L703</f>
        <v>0</v>
      </c>
      <c r="M948" s="22">
        <f>M213+M458+M703</f>
        <v>240</v>
      </c>
      <c r="N948" s="22">
        <f>N213+N458+N703</f>
        <v>150</v>
      </c>
      <c r="O948" s="22">
        <f>O213+O458+O703</f>
        <v>90</v>
      </c>
      <c r="P948" s="22">
        <f>P213+P458+P703</f>
        <v>450</v>
      </c>
      <c r="Q948" s="22">
        <f>Q213+Q458+Q703</f>
        <v>90</v>
      </c>
      <c r="R948" s="22">
        <f>R213+R458+R703</f>
        <v>180</v>
      </c>
      <c r="S948" s="15">
        <f t="shared" si="15"/>
        <v>1200</v>
      </c>
    </row>
    <row r="949" spans="1:19" ht="12.75">
      <c r="A949" s="2" t="s">
        <v>16</v>
      </c>
      <c r="B949" s="17" t="s">
        <v>335</v>
      </c>
      <c r="C949" s="4">
        <v>1</v>
      </c>
      <c r="D949" s="5">
        <v>500</v>
      </c>
      <c r="E949" s="2" t="s">
        <v>19</v>
      </c>
      <c r="F949" s="18" t="s">
        <v>15</v>
      </c>
      <c r="G949" s="22">
        <f>G214+G459+G704</f>
        <v>16078</v>
      </c>
      <c r="H949" s="22">
        <f>H214+H459+H704</f>
        <v>18480</v>
      </c>
      <c r="I949" s="22">
        <f>I214+I459+I704</f>
        <v>19481</v>
      </c>
      <c r="J949" s="22">
        <f>J214+J459+J704</f>
        <v>17889</v>
      </c>
      <c r="K949" s="22">
        <f>K214+K459+K704</f>
        <v>16130</v>
      </c>
      <c r="L949" s="22">
        <f>L214+L459+L704</f>
        <v>15228</v>
      </c>
      <c r="M949" s="22">
        <f>M214+M459+M704</f>
        <v>14998</v>
      </c>
      <c r="N949" s="22">
        <f>N214+N459+N704</f>
        <v>19155</v>
      </c>
      <c r="O949" s="22">
        <f>O214+O459+O704</f>
        <v>16582</v>
      </c>
      <c r="P949" s="22">
        <f>P214+P459+P704</f>
        <v>17801</v>
      </c>
      <c r="Q949" s="22">
        <f>Q214+Q459+Q704</f>
        <v>13950</v>
      </c>
      <c r="R949" s="22">
        <f>R214+R459+R704</f>
        <v>16165</v>
      </c>
      <c r="S949" s="15">
        <f t="shared" si="15"/>
        <v>201937</v>
      </c>
    </row>
    <row r="950" spans="1:19" ht="12.75">
      <c r="A950" s="2" t="s">
        <v>16</v>
      </c>
      <c r="B950" s="17" t="s">
        <v>335</v>
      </c>
      <c r="C950" s="4">
        <v>1</v>
      </c>
      <c r="D950" s="5">
        <v>1000</v>
      </c>
      <c r="E950" s="2" t="s">
        <v>19</v>
      </c>
      <c r="F950" s="18" t="s">
        <v>15</v>
      </c>
      <c r="G950" s="22">
        <f>G215+G460+G705</f>
        <v>21390</v>
      </c>
      <c r="H950" s="22">
        <f>H215+H460+H705</f>
        <v>18360</v>
      </c>
      <c r="I950" s="22">
        <f>I215+I460+I705</f>
        <v>25470</v>
      </c>
      <c r="J950" s="22">
        <f>J215+J460+J705</f>
        <v>26160</v>
      </c>
      <c r="K950" s="22">
        <f>K215+K460+K705</f>
        <v>21930</v>
      </c>
      <c r="L950" s="22">
        <f>L215+L460+L705</f>
        <v>27420</v>
      </c>
      <c r="M950" s="22">
        <f>M215+M460+M705</f>
        <v>29580</v>
      </c>
      <c r="N950" s="22">
        <f>N215+N460+N705</f>
        <v>22800</v>
      </c>
      <c r="O950" s="22">
        <f>O215+O460+O705</f>
        <v>27786</v>
      </c>
      <c r="P950" s="22">
        <f>P215+P460+P705</f>
        <v>31620</v>
      </c>
      <c r="Q950" s="22">
        <f>Q215+Q460+Q705</f>
        <v>23400</v>
      </c>
      <c r="R950" s="22">
        <f>R215+R460+R705</f>
        <v>27330</v>
      </c>
      <c r="S950" s="15">
        <f t="shared" si="15"/>
        <v>303246</v>
      </c>
    </row>
    <row r="951" spans="1:19" ht="12.75">
      <c r="A951" s="2" t="s">
        <v>61</v>
      </c>
      <c r="B951" s="17" t="s">
        <v>335</v>
      </c>
      <c r="C951" s="4">
        <v>1</v>
      </c>
      <c r="D951" s="5">
        <v>100</v>
      </c>
      <c r="E951" s="2" t="s">
        <v>62</v>
      </c>
      <c r="F951" s="18" t="s">
        <v>15</v>
      </c>
      <c r="G951" s="22">
        <f>G216+G461+G706</f>
        <v>20310</v>
      </c>
      <c r="H951" s="22">
        <f>H216+H461+H706</f>
        <v>19174</v>
      </c>
      <c r="I951" s="22">
        <f>I216+I461+I706</f>
        <v>20941</v>
      </c>
      <c r="J951" s="22">
        <f>J216+J461+J706</f>
        <v>19580</v>
      </c>
      <c r="K951" s="22">
        <f>K216+K461+K706</f>
        <v>17621</v>
      </c>
      <c r="L951" s="22">
        <f>L216+L461+L706</f>
        <v>19096</v>
      </c>
      <c r="M951" s="22">
        <f>M216+M461+M706</f>
        <v>14652</v>
      </c>
      <c r="N951" s="22">
        <f>N216+N461+N706</f>
        <v>15684</v>
      </c>
      <c r="O951" s="22">
        <f>O216+O461+O706</f>
        <v>16273</v>
      </c>
      <c r="P951" s="22">
        <f>P216+P461+P706</f>
        <v>17063</v>
      </c>
      <c r="Q951" s="22">
        <f>Q216+Q461+Q706</f>
        <v>14877</v>
      </c>
      <c r="R951" s="22">
        <f>R216+R461+R706</f>
        <v>17779</v>
      </c>
      <c r="S951" s="15">
        <f t="shared" si="15"/>
        <v>213050</v>
      </c>
    </row>
    <row r="952" spans="1:19" ht="12.75">
      <c r="A952" s="2" t="s">
        <v>61</v>
      </c>
      <c r="B952" s="17" t="s">
        <v>335</v>
      </c>
      <c r="C952" s="4">
        <v>1</v>
      </c>
      <c r="D952" s="5">
        <v>180</v>
      </c>
      <c r="E952" s="2" t="s">
        <v>62</v>
      </c>
      <c r="F952" s="18" t="s">
        <v>15</v>
      </c>
      <c r="G952" s="22">
        <f>G217+G462+G707</f>
        <v>0</v>
      </c>
      <c r="H952" s="22">
        <f>H217+H462+H707</f>
        <v>0</v>
      </c>
      <c r="I952" s="22">
        <f>I217+I462+I707</f>
        <v>0</v>
      </c>
      <c r="J952" s="22">
        <f>J217+J462+J707</f>
        <v>0</v>
      </c>
      <c r="K952" s="22">
        <f>K217+K462+K707</f>
        <v>0</v>
      </c>
      <c r="L952" s="22">
        <f>L217+L462+L707</f>
        <v>0</v>
      </c>
      <c r="M952" s="22">
        <f>M217+M462+M707</f>
        <v>0</v>
      </c>
      <c r="N952" s="22">
        <f>N217+N462+N707</f>
        <v>0</v>
      </c>
      <c r="O952" s="22">
        <f>O217+O462+O707</f>
        <v>0</v>
      </c>
      <c r="P952" s="22">
        <f>P217+P462+P707</f>
        <v>8580</v>
      </c>
      <c r="Q952" s="22">
        <f>Q217+Q462+Q707</f>
        <v>13078</v>
      </c>
      <c r="R952" s="22">
        <f>R217+R462+R707</f>
        <v>13800</v>
      </c>
      <c r="S952" s="15">
        <f t="shared" si="15"/>
        <v>35458</v>
      </c>
    </row>
    <row r="953" spans="1:19" ht="12.75">
      <c r="A953" s="2" t="s">
        <v>61</v>
      </c>
      <c r="B953" s="17" t="s">
        <v>335</v>
      </c>
      <c r="C953" s="4">
        <v>1</v>
      </c>
      <c r="D953" s="5">
        <v>500</v>
      </c>
      <c r="E953" s="2" t="s">
        <v>62</v>
      </c>
      <c r="F953" s="18" t="s">
        <v>15</v>
      </c>
      <c r="G953" s="22">
        <f>G218+G463+G708</f>
        <v>22612</v>
      </c>
      <c r="H953" s="22">
        <f>H218+H463+H708</f>
        <v>20092</v>
      </c>
      <c r="I953" s="22">
        <f>I218+I463+I708</f>
        <v>22798</v>
      </c>
      <c r="J953" s="22">
        <f>J218+J463+J708</f>
        <v>21665</v>
      </c>
      <c r="K953" s="22">
        <f>K218+K463+K708</f>
        <v>23601</v>
      </c>
      <c r="L953" s="22">
        <f>L218+L463+L708</f>
        <v>19767</v>
      </c>
      <c r="M953" s="22">
        <f>M218+M463+M708</f>
        <v>25209</v>
      </c>
      <c r="N953" s="22">
        <f>N218+N463+N708</f>
        <v>26168</v>
      </c>
      <c r="O953" s="22">
        <f>O218+O463+O708</f>
        <v>23457</v>
      </c>
      <c r="P953" s="22">
        <f>P218+P463+P708</f>
        <v>17827</v>
      </c>
      <c r="Q953" s="22">
        <f>Q218+Q463+Q708</f>
        <v>11460</v>
      </c>
      <c r="R953" s="22">
        <f>R218+R463+R708</f>
        <v>9858</v>
      </c>
      <c r="S953" s="15">
        <f t="shared" si="15"/>
        <v>244514</v>
      </c>
    </row>
    <row r="954" spans="1:19" ht="12.75">
      <c r="A954" s="2" t="s">
        <v>61</v>
      </c>
      <c r="B954" s="17" t="s">
        <v>335</v>
      </c>
      <c r="C954" s="4">
        <v>1</v>
      </c>
      <c r="D954" s="5">
        <v>1000</v>
      </c>
      <c r="E954" s="2" t="s">
        <v>64</v>
      </c>
      <c r="F954" s="18" t="s">
        <v>15</v>
      </c>
      <c r="G954" s="22">
        <f>G219+G464+G709</f>
        <v>900</v>
      </c>
      <c r="H954" s="22">
        <f>H219+H464+H709</f>
        <v>420</v>
      </c>
      <c r="I954" s="22">
        <f>I219+I464+I709</f>
        <v>630</v>
      </c>
      <c r="J954" s="22">
        <f>J219+J464+J709</f>
        <v>360</v>
      </c>
      <c r="K954" s="22">
        <f>K219+K464+K709</f>
        <v>690</v>
      </c>
      <c r="L954" s="22">
        <f>L219+L464+L709</f>
        <v>630</v>
      </c>
      <c r="M954" s="22">
        <f>M219+M464+M709</f>
        <v>600</v>
      </c>
      <c r="N954" s="22">
        <f>N219+N464+N709</f>
        <v>840</v>
      </c>
      <c r="O954" s="22">
        <f>O219+O464+O709</f>
        <v>510</v>
      </c>
      <c r="P954" s="22">
        <f>P219+P464+P709</f>
        <v>720</v>
      </c>
      <c r="Q954" s="22">
        <f>Q219+Q464+Q709</f>
        <v>680</v>
      </c>
      <c r="R954" s="22">
        <f>R219+R464+R709</f>
        <v>0</v>
      </c>
      <c r="S954" s="15">
        <f t="shared" si="15"/>
        <v>6980</v>
      </c>
    </row>
    <row r="955" spans="1:19" ht="12.75">
      <c r="A955" s="2" t="s">
        <v>61</v>
      </c>
      <c r="B955" s="17" t="s">
        <v>335</v>
      </c>
      <c r="C955" s="4">
        <v>1</v>
      </c>
      <c r="D955" s="5">
        <v>100</v>
      </c>
      <c r="E955" s="2" t="s">
        <v>38</v>
      </c>
      <c r="F955" s="18" t="s">
        <v>15</v>
      </c>
      <c r="G955" s="22">
        <f>G220+G465+G710</f>
        <v>57421.5</v>
      </c>
      <c r="H955" s="22">
        <f>H220+H465+H710</f>
        <v>53590.5</v>
      </c>
      <c r="I955" s="22">
        <f>I220+I465+I710</f>
        <v>54117</v>
      </c>
      <c r="J955" s="22">
        <f>J220+J465+J710</f>
        <v>56256</v>
      </c>
      <c r="K955" s="22">
        <f>K220+K465+K710</f>
        <v>51976</v>
      </c>
      <c r="L955" s="22">
        <f>L220+L465+L710</f>
        <v>48263</v>
      </c>
      <c r="M955" s="22">
        <f>M220+M465+M710</f>
        <v>46488.5</v>
      </c>
      <c r="N955" s="22">
        <f>N220+N465+N710</f>
        <v>50873</v>
      </c>
      <c r="O955" s="22">
        <f>O220+O465+O710</f>
        <v>43184</v>
      </c>
      <c r="P955" s="22">
        <f>P220+P465+P710</f>
        <v>42886</v>
      </c>
      <c r="Q955" s="22">
        <f>Q220+Q465+Q710</f>
        <v>46654</v>
      </c>
      <c r="R955" s="22">
        <f>R220+R465+R710</f>
        <v>42892</v>
      </c>
      <c r="S955" s="15">
        <f t="shared" si="15"/>
        <v>594601.5</v>
      </c>
    </row>
    <row r="956" spans="1:19" ht="12.75">
      <c r="A956" s="2" t="s">
        <v>61</v>
      </c>
      <c r="B956" s="17" t="s">
        <v>335</v>
      </c>
      <c r="C956" s="4">
        <v>1</v>
      </c>
      <c r="D956" s="5">
        <v>180</v>
      </c>
      <c r="E956" s="2" t="s">
        <v>38</v>
      </c>
      <c r="F956" s="18" t="s">
        <v>15</v>
      </c>
      <c r="G956" s="22">
        <f>G221+G466+G711</f>
        <v>0</v>
      </c>
      <c r="H956" s="22">
        <f>H221+H466+H711</f>
        <v>0</v>
      </c>
      <c r="I956" s="22">
        <f>I221+I466+I711</f>
        <v>0</v>
      </c>
      <c r="J956" s="22">
        <f>J221+J466+J711</f>
        <v>0</v>
      </c>
      <c r="K956" s="22">
        <f>K221+K466+K711</f>
        <v>0</v>
      </c>
      <c r="L956" s="22">
        <f>L221+L466+L711</f>
        <v>0</v>
      </c>
      <c r="M956" s="22">
        <f>M221+M466+M711</f>
        <v>0</v>
      </c>
      <c r="N956" s="22">
        <f>N221+N466+N711</f>
        <v>0</v>
      </c>
      <c r="O956" s="22">
        <f>O221+O466+O711</f>
        <v>27279</v>
      </c>
      <c r="P956" s="22">
        <f>P221+P466+P711</f>
        <v>31515</v>
      </c>
      <c r="Q956" s="22">
        <f>Q221+Q466+Q711</f>
        <v>35430</v>
      </c>
      <c r="R956" s="22">
        <f>R221+R466+R711</f>
        <v>35380</v>
      </c>
      <c r="S956" s="15">
        <f t="shared" si="15"/>
        <v>129604</v>
      </c>
    </row>
    <row r="957" spans="1:19" ht="12.75">
      <c r="A957" s="2" t="s">
        <v>61</v>
      </c>
      <c r="B957" s="17" t="s">
        <v>335</v>
      </c>
      <c r="C957" s="4">
        <v>1</v>
      </c>
      <c r="D957" s="5">
        <v>500</v>
      </c>
      <c r="E957" s="2" t="s">
        <v>38</v>
      </c>
      <c r="F957" s="18" t="s">
        <v>15</v>
      </c>
      <c r="G957" s="22">
        <f>G222+G467+G712</f>
        <v>60217</v>
      </c>
      <c r="H957" s="22">
        <f>H222+H467+H712</f>
        <v>52435</v>
      </c>
      <c r="I957" s="22">
        <f>I222+I467+I712</f>
        <v>59934</v>
      </c>
      <c r="J957" s="22">
        <f>J222+J467+J712</f>
        <v>50180</v>
      </c>
      <c r="K957" s="22">
        <f>K222+K467+K712</f>
        <v>57756</v>
      </c>
      <c r="L957" s="22">
        <f>L222+L467+L712</f>
        <v>58883</v>
      </c>
      <c r="M957" s="22">
        <f>M222+M467+M712</f>
        <v>56565</v>
      </c>
      <c r="N957" s="22">
        <f>N222+N467+N712</f>
        <v>69601</v>
      </c>
      <c r="O957" s="22">
        <f>O222+O467+O712</f>
        <v>30835</v>
      </c>
      <c r="P957" s="22">
        <f>P222+P467+P712</f>
        <v>21020</v>
      </c>
      <c r="Q957" s="22">
        <f>Q222+Q467+Q712</f>
        <v>23730</v>
      </c>
      <c r="R957" s="22">
        <f>R222+R467+R712</f>
        <v>23460</v>
      </c>
      <c r="S957" s="15">
        <f t="shared" si="15"/>
        <v>564616</v>
      </c>
    </row>
    <row r="958" spans="1:19" ht="12.75">
      <c r="A958" s="2" t="s">
        <v>46</v>
      </c>
      <c r="B958" s="17" t="s">
        <v>335</v>
      </c>
      <c r="C958" s="4">
        <v>1</v>
      </c>
      <c r="D958" s="5">
        <v>100</v>
      </c>
      <c r="E958" s="2" t="s">
        <v>38</v>
      </c>
      <c r="F958" s="18" t="s">
        <v>15</v>
      </c>
      <c r="G958" s="22">
        <f>G223+G468+G713</f>
        <v>100</v>
      </c>
      <c r="H958" s="22">
        <f>H223+H468+H713</f>
        <v>370</v>
      </c>
      <c r="I958" s="22">
        <f>I223+I468+I713</f>
        <v>460</v>
      </c>
      <c r="J958" s="22">
        <f>J223+J468+J713</f>
        <v>460</v>
      </c>
      <c r="K958" s="22">
        <f>K223+K468+K713</f>
        <v>0</v>
      </c>
      <c r="L958" s="22">
        <f>L223+L468+L713</f>
        <v>640</v>
      </c>
      <c r="M958" s="22">
        <f>M223+M468+M713</f>
        <v>240</v>
      </c>
      <c r="N958" s="22">
        <f>N223+N468+N713</f>
        <v>100</v>
      </c>
      <c r="O958" s="22">
        <f>O223+O468+O713</f>
        <v>625</v>
      </c>
      <c r="P958" s="22">
        <f>P223+P468+P713</f>
        <v>370</v>
      </c>
      <c r="Q958" s="22">
        <f>Q223+Q468+Q713</f>
        <v>600</v>
      </c>
      <c r="R958" s="22">
        <f>R223+R468+R713</f>
        <v>520</v>
      </c>
      <c r="S958" s="15">
        <f t="shared" si="15"/>
        <v>4485</v>
      </c>
    </row>
    <row r="959" spans="1:19" ht="12.75">
      <c r="A959" s="2" t="s">
        <v>46</v>
      </c>
      <c r="B959" s="17" t="s">
        <v>335</v>
      </c>
      <c r="C959" s="4">
        <v>1</v>
      </c>
      <c r="D959" s="5">
        <v>100</v>
      </c>
      <c r="E959" s="2" t="s">
        <v>42</v>
      </c>
      <c r="F959" s="18" t="s">
        <v>15</v>
      </c>
      <c r="G959" s="22">
        <f>G224+G469+G714</f>
        <v>3690</v>
      </c>
      <c r="H959" s="22">
        <f>H224+H469+H714</f>
        <v>1830</v>
      </c>
      <c r="I959" s="22">
        <f>I224+I469+I714</f>
        <v>1872</v>
      </c>
      <c r="J959" s="22">
        <f>J224+J469+J714</f>
        <v>1740</v>
      </c>
      <c r="K959" s="22">
        <f>K224+K469+K714</f>
        <v>2350</v>
      </c>
      <c r="L959" s="22">
        <f>L224+L469+L714</f>
        <v>1630</v>
      </c>
      <c r="M959" s="22">
        <f>M224+M469+M714</f>
        <v>2220</v>
      </c>
      <c r="N959" s="22">
        <f>N224+N469+N714</f>
        <v>2850</v>
      </c>
      <c r="O959" s="22">
        <f>O224+O469+O714</f>
        <v>1470</v>
      </c>
      <c r="P959" s="22">
        <f>P224+P469+P714</f>
        <v>2030</v>
      </c>
      <c r="Q959" s="22">
        <f>Q224+Q469+Q714</f>
        <v>1590</v>
      </c>
      <c r="R959" s="22">
        <f>R224+R469+R714</f>
        <v>2140</v>
      </c>
      <c r="S959" s="15">
        <f t="shared" si="15"/>
        <v>25412</v>
      </c>
    </row>
    <row r="960" spans="1:19" ht="12.75">
      <c r="A960" s="2" t="s">
        <v>71</v>
      </c>
      <c r="B960" s="17" t="s">
        <v>335</v>
      </c>
      <c r="C960" s="4">
        <v>1</v>
      </c>
      <c r="D960" s="5">
        <v>100</v>
      </c>
      <c r="E960" s="2" t="s">
        <v>24</v>
      </c>
      <c r="F960" s="18" t="s">
        <v>72</v>
      </c>
      <c r="G960" s="22">
        <f>G225+G470+G715</f>
        <v>2762</v>
      </c>
      <c r="H960" s="22">
        <f>H225+H470+H715</f>
        <v>2963</v>
      </c>
      <c r="I960" s="22">
        <f>I225+I470+I715</f>
        <v>3817</v>
      </c>
      <c r="J960" s="22">
        <f>J225+J470+J715</f>
        <v>3856</v>
      </c>
      <c r="K960" s="22">
        <f>K225+K470+K715</f>
        <v>4374</v>
      </c>
      <c r="L960" s="22">
        <f>L225+L470+L715</f>
        <v>4339</v>
      </c>
      <c r="M960" s="22">
        <f>M225+M470+M715</f>
        <v>3766</v>
      </c>
      <c r="N960" s="22">
        <f>N225+N470+N715</f>
        <v>3973</v>
      </c>
      <c r="O960" s="22">
        <f>O225+O470+O715</f>
        <v>4663</v>
      </c>
      <c r="P960" s="22">
        <f>P225+P470+P715</f>
        <v>5466</v>
      </c>
      <c r="Q960" s="22">
        <f>Q225+Q470+Q715</f>
        <v>4544</v>
      </c>
      <c r="R960" s="22">
        <f>R225+R470+R715</f>
        <v>6022</v>
      </c>
      <c r="S960" s="15">
        <f t="shared" si="15"/>
        <v>50545</v>
      </c>
    </row>
    <row r="961" spans="1:19" ht="12.75">
      <c r="A961" s="2" t="s">
        <v>71</v>
      </c>
      <c r="B961" s="17" t="s">
        <v>335</v>
      </c>
      <c r="C961" s="4">
        <v>1</v>
      </c>
      <c r="D961" s="5">
        <v>60</v>
      </c>
      <c r="E961" s="2" t="s">
        <v>27</v>
      </c>
      <c r="F961" s="18" t="s">
        <v>72</v>
      </c>
      <c r="G961" s="22">
        <f>G226+G471+G716</f>
        <v>24189</v>
      </c>
      <c r="H961" s="22">
        <f>H226+H471+H716</f>
        <v>22250</v>
      </c>
      <c r="I961" s="22">
        <f>I226+I471+I716</f>
        <v>24729</v>
      </c>
      <c r="J961" s="22">
        <f>J226+J471+J716</f>
        <v>22301</v>
      </c>
      <c r="K961" s="22">
        <f>K226+K471+K716</f>
        <v>20506</v>
      </c>
      <c r="L961" s="22">
        <f>L226+L471+L716</f>
        <v>22526</v>
      </c>
      <c r="M961" s="22">
        <f>M226+M471+M716</f>
        <v>24344</v>
      </c>
      <c r="N961" s="22">
        <f>N226+N471+N716</f>
        <v>29672</v>
      </c>
      <c r="O961" s="22">
        <f>O226+O471+O716</f>
        <v>28450</v>
      </c>
      <c r="P961" s="22">
        <f>P226+P471+P716</f>
        <v>32000</v>
      </c>
      <c r="Q961" s="22">
        <f>Q226+Q471+Q716</f>
        <v>30718</v>
      </c>
      <c r="R961" s="22">
        <f>R226+R471+R716</f>
        <v>30510</v>
      </c>
      <c r="S961" s="15">
        <f t="shared" si="15"/>
        <v>312195</v>
      </c>
    </row>
    <row r="962" spans="1:19" ht="12.75">
      <c r="A962" s="2" t="s">
        <v>71</v>
      </c>
      <c r="B962" s="17" t="s">
        <v>335</v>
      </c>
      <c r="C962" s="4">
        <v>1</v>
      </c>
      <c r="D962" s="5">
        <v>100</v>
      </c>
      <c r="E962" s="2" t="s">
        <v>27</v>
      </c>
      <c r="F962" s="18" t="s">
        <v>72</v>
      </c>
      <c r="G962" s="22">
        <f>G227+G472+G717</f>
        <v>107768</v>
      </c>
      <c r="H962" s="22">
        <f>H227+H472+H717</f>
        <v>96415</v>
      </c>
      <c r="I962" s="22">
        <f>I227+I472+I717</f>
        <v>110402</v>
      </c>
      <c r="J962" s="22">
        <f>J227+J472+J717</f>
        <v>106585</v>
      </c>
      <c r="K962" s="22">
        <f>K227+K472+K717</f>
        <v>103274</v>
      </c>
      <c r="L962" s="22">
        <f>L227+L472+L717</f>
        <v>100169</v>
      </c>
      <c r="M962" s="22">
        <f>M227+M472+M717</f>
        <v>95521</v>
      </c>
      <c r="N962" s="22">
        <f>N227+N472+N717</f>
        <v>102381</v>
      </c>
      <c r="O962" s="22">
        <f>O227+O472+O717</f>
        <v>94813</v>
      </c>
      <c r="P962" s="22">
        <f>P227+P472+P717</f>
        <v>101963</v>
      </c>
      <c r="Q962" s="22">
        <f>Q227+Q472+Q717</f>
        <v>102267</v>
      </c>
      <c r="R962" s="22">
        <f>R227+R472+R717</f>
        <v>107490</v>
      </c>
      <c r="S962" s="15">
        <f t="shared" si="15"/>
        <v>1229048</v>
      </c>
    </row>
    <row r="963" spans="1:19" ht="12.75">
      <c r="A963" s="2" t="s">
        <v>71</v>
      </c>
      <c r="B963" s="17" t="s">
        <v>335</v>
      </c>
      <c r="C963" s="4">
        <v>1</v>
      </c>
      <c r="D963" s="5">
        <v>1000</v>
      </c>
      <c r="E963" s="2" t="s">
        <v>27</v>
      </c>
      <c r="F963" s="18" t="s">
        <v>72</v>
      </c>
      <c r="G963" s="22">
        <f>G228+G473+G718</f>
        <v>45381</v>
      </c>
      <c r="H963" s="22">
        <f>H228+H473+H718</f>
        <v>41153</v>
      </c>
      <c r="I963" s="22">
        <f>I228+I473+I718</f>
        <v>47453</v>
      </c>
      <c r="J963" s="22">
        <f>J228+J473+J718</f>
        <v>43861</v>
      </c>
      <c r="K963" s="22">
        <f>K228+K473+K718</f>
        <v>47066</v>
      </c>
      <c r="L963" s="22">
        <f>L228+L473+L718</f>
        <v>45810</v>
      </c>
      <c r="M963" s="22">
        <f>M228+M473+M718</f>
        <v>43372</v>
      </c>
      <c r="N963" s="22">
        <f>N228+N473+N718</f>
        <v>49934</v>
      </c>
      <c r="O963" s="22">
        <f>O228+O473+O718</f>
        <v>50903</v>
      </c>
      <c r="P963" s="22">
        <f>P228+P473+P718</f>
        <v>46998</v>
      </c>
      <c r="Q963" s="22">
        <f>Q228+Q473+Q718</f>
        <v>48673</v>
      </c>
      <c r="R963" s="22">
        <f>R228+R473+R718</f>
        <v>54899</v>
      </c>
      <c r="S963" s="15">
        <f t="shared" si="15"/>
        <v>565503</v>
      </c>
    </row>
    <row r="964" spans="1:19" ht="12.75">
      <c r="A964" s="2" t="s">
        <v>71</v>
      </c>
      <c r="B964" s="17" t="s">
        <v>335</v>
      </c>
      <c r="C964" s="4">
        <v>1</v>
      </c>
      <c r="D964" s="5">
        <v>60</v>
      </c>
      <c r="E964" s="2" t="s">
        <v>30</v>
      </c>
      <c r="F964" s="18" t="s">
        <v>72</v>
      </c>
      <c r="G964" s="22">
        <f>G229+G474+G719</f>
        <v>97912</v>
      </c>
      <c r="H964" s="22">
        <f>H229+H474+H719</f>
        <v>88976</v>
      </c>
      <c r="I964" s="22">
        <f>I229+I474+I719</f>
        <v>100822</v>
      </c>
      <c r="J964" s="22">
        <f>J229+J474+J719</f>
        <v>99898</v>
      </c>
      <c r="K964" s="22">
        <f>K229+K474+K719</f>
        <v>91921</v>
      </c>
      <c r="L964" s="22">
        <f>L229+L474+L719</f>
        <v>93534</v>
      </c>
      <c r="M964" s="22">
        <f>M229+M474+M719</f>
        <v>101694</v>
      </c>
      <c r="N964" s="22">
        <f>N229+N474+N719</f>
        <v>125299</v>
      </c>
      <c r="O964" s="22">
        <f>O229+O474+O719</f>
        <v>118693</v>
      </c>
      <c r="P964" s="22">
        <f>P229+P474+P719</f>
        <v>127276</v>
      </c>
      <c r="Q964" s="22">
        <f>Q229+Q474+Q719</f>
        <v>126476</v>
      </c>
      <c r="R964" s="22">
        <f>R229+R474+R719</f>
        <v>133855</v>
      </c>
      <c r="S964" s="15">
        <f t="shared" si="15"/>
        <v>1306356</v>
      </c>
    </row>
    <row r="965" spans="1:19" ht="12.75">
      <c r="A965" s="2" t="s">
        <v>71</v>
      </c>
      <c r="B965" s="17" t="s">
        <v>335</v>
      </c>
      <c r="C965" s="4">
        <v>1</v>
      </c>
      <c r="D965" s="5">
        <v>100</v>
      </c>
      <c r="E965" s="2" t="s">
        <v>30</v>
      </c>
      <c r="F965" s="18" t="s">
        <v>72</v>
      </c>
      <c r="G965" s="22">
        <f>G230+G475+G720</f>
        <v>444479</v>
      </c>
      <c r="H965" s="22">
        <f>H230+H475+H720</f>
        <v>417896</v>
      </c>
      <c r="I965" s="22">
        <f>I230+I475+I720</f>
        <v>440863</v>
      </c>
      <c r="J965" s="22">
        <f>J230+J475+J720</f>
        <v>460164</v>
      </c>
      <c r="K965" s="22">
        <f>K230+K475+K720</f>
        <v>437591</v>
      </c>
      <c r="L965" s="22">
        <f>L230+L475+L720</f>
        <v>385870</v>
      </c>
      <c r="M965" s="22">
        <f>M230+M475+M720</f>
        <v>358078</v>
      </c>
      <c r="N965" s="22">
        <f>N230+N475+N720</f>
        <v>340202</v>
      </c>
      <c r="O965" s="22">
        <f>O230+O475+O720</f>
        <v>326890</v>
      </c>
      <c r="P965" s="22">
        <f>P230+P475+P720</f>
        <v>331452</v>
      </c>
      <c r="Q965" s="22">
        <f>Q230+Q475+Q720</f>
        <v>324637</v>
      </c>
      <c r="R965" s="22">
        <f>R230+R475+R720</f>
        <v>395975</v>
      </c>
      <c r="S965" s="15">
        <f t="shared" si="15"/>
        <v>4664097</v>
      </c>
    </row>
    <row r="966" spans="1:19" ht="12.75">
      <c r="A966" s="2" t="s">
        <v>71</v>
      </c>
      <c r="B966" s="17" t="s">
        <v>335</v>
      </c>
      <c r="C966" s="4">
        <v>1</v>
      </c>
      <c r="D966" s="5">
        <v>500</v>
      </c>
      <c r="E966" s="2" t="s">
        <v>30</v>
      </c>
      <c r="F966" s="18" t="s">
        <v>72</v>
      </c>
      <c r="G966" s="22">
        <f>G231+G476+G721</f>
        <v>17780</v>
      </c>
      <c r="H966" s="22">
        <f>H231+H476+H721</f>
        <v>18060</v>
      </c>
      <c r="I966" s="22">
        <f>I231+I476+I721</f>
        <v>27140</v>
      </c>
      <c r="J966" s="22">
        <f>J231+J476+J721</f>
        <v>22400</v>
      </c>
      <c r="K966" s="22">
        <f>K231+K476+K721</f>
        <v>20424</v>
      </c>
      <c r="L966" s="22">
        <f>L231+L476+L721</f>
        <v>42138</v>
      </c>
      <c r="M966" s="22">
        <f>M231+M476+M721</f>
        <v>67230</v>
      </c>
      <c r="N966" s="22">
        <f>N231+N476+N721</f>
        <v>76477</v>
      </c>
      <c r="O966" s="22">
        <f>O231+O476+O721</f>
        <v>71369</v>
      </c>
      <c r="P966" s="22">
        <f>P231+P476+P721</f>
        <v>74599</v>
      </c>
      <c r="Q966" s="22">
        <f>Q231+Q476+Q721</f>
        <v>75050</v>
      </c>
      <c r="R966" s="22">
        <f>R231+R476+R721</f>
        <v>78147</v>
      </c>
      <c r="S966" s="15">
        <f t="shared" si="15"/>
        <v>590814</v>
      </c>
    </row>
    <row r="967" spans="1:19" ht="12.75">
      <c r="A967" s="2" t="s">
        <v>71</v>
      </c>
      <c r="B967" s="17" t="s">
        <v>335</v>
      </c>
      <c r="C967" s="4">
        <v>1</v>
      </c>
      <c r="D967" s="5">
        <v>1000</v>
      </c>
      <c r="E967" s="2" t="s">
        <v>30</v>
      </c>
      <c r="F967" s="18" t="s">
        <v>72</v>
      </c>
      <c r="G967" s="22">
        <f>G232+G477+G722</f>
        <v>245432</v>
      </c>
      <c r="H967" s="22">
        <f>H232+H477+H722</f>
        <v>240525</v>
      </c>
      <c r="I967" s="22">
        <f>I232+I477+I722</f>
        <v>234687</v>
      </c>
      <c r="J967" s="22">
        <f>J232+J477+J722</f>
        <v>240146</v>
      </c>
      <c r="K967" s="22">
        <f>K232+K477+K722</f>
        <v>260837</v>
      </c>
      <c r="L967" s="22">
        <f>L232+L477+L722</f>
        <v>250835</v>
      </c>
      <c r="M967" s="22">
        <f>M232+M477+M722</f>
        <v>283468</v>
      </c>
      <c r="N967" s="22">
        <f>N232+N477+N722</f>
        <v>310849</v>
      </c>
      <c r="O967" s="22">
        <f>O232+O477+O722</f>
        <v>292892</v>
      </c>
      <c r="P967" s="22">
        <f>P232+P477+P722</f>
        <v>310585</v>
      </c>
      <c r="Q967" s="22">
        <f>Q232+Q477+Q722</f>
        <v>310778</v>
      </c>
      <c r="R967" s="22">
        <f>R232+R477+R722</f>
        <v>262772</v>
      </c>
      <c r="S967" s="15">
        <f t="shared" si="15"/>
        <v>3243806</v>
      </c>
    </row>
    <row r="968" spans="1:19" ht="12.75">
      <c r="A968" s="2" t="s">
        <v>98</v>
      </c>
      <c r="B968" s="17" t="s">
        <v>335</v>
      </c>
      <c r="C968" s="4">
        <v>1</v>
      </c>
      <c r="D968" s="5">
        <v>60</v>
      </c>
      <c r="E968" s="2" t="s">
        <v>99</v>
      </c>
      <c r="F968" s="18" t="s">
        <v>72</v>
      </c>
      <c r="G968" s="22">
        <f>G233+G478+G723</f>
        <v>79033</v>
      </c>
      <c r="H968" s="22">
        <f>H233+H478+H723</f>
        <v>71675</v>
      </c>
      <c r="I968" s="22">
        <f>I233+I478+I723</f>
        <v>79259.111</v>
      </c>
      <c r="J968" s="22">
        <f>J233+J478+J723</f>
        <v>77156</v>
      </c>
      <c r="K968" s="22">
        <f>K233+K478+K723</f>
        <v>77559</v>
      </c>
      <c r="L968" s="22">
        <f>L233+L478+L723</f>
        <v>62970</v>
      </c>
      <c r="M968" s="22">
        <f>M233+M478+M723</f>
        <v>56094</v>
      </c>
      <c r="N968" s="22">
        <f>N233+N478+N723</f>
        <v>46771</v>
      </c>
      <c r="O968" s="22">
        <f>O233+O478+O723</f>
        <v>46882</v>
      </c>
      <c r="P968" s="22">
        <f>P233+P478+P723</f>
        <v>45684</v>
      </c>
      <c r="Q968" s="22">
        <f>Q233+Q478+Q723</f>
        <v>43980</v>
      </c>
      <c r="R968" s="22">
        <f>R233+R478+R723</f>
        <v>47799</v>
      </c>
      <c r="S968" s="15">
        <f t="shared" si="15"/>
        <v>734862.111</v>
      </c>
    </row>
    <row r="969" spans="1:19" ht="12.75">
      <c r="A969" s="2" t="s">
        <v>98</v>
      </c>
      <c r="B969" s="17" t="s">
        <v>335</v>
      </c>
      <c r="C969" s="4">
        <v>1</v>
      </c>
      <c r="D969" s="5">
        <v>90</v>
      </c>
      <c r="E969" s="2" t="s">
        <v>99</v>
      </c>
      <c r="F969" s="18" t="s">
        <v>72</v>
      </c>
      <c r="G969" s="22">
        <f>G234+G479+G724</f>
        <v>14188</v>
      </c>
      <c r="H969" s="22">
        <f>H234+H479+H724</f>
        <v>14163</v>
      </c>
      <c r="I969" s="22">
        <f>I234+I479+I724</f>
        <v>13863</v>
      </c>
      <c r="J969" s="22">
        <f>J234+J479+J724</f>
        <v>14132</v>
      </c>
      <c r="K969" s="22">
        <f>K234+K479+K724</f>
        <v>16250</v>
      </c>
      <c r="L969" s="22">
        <f>L234+L479+L724</f>
        <v>24475</v>
      </c>
      <c r="M969" s="22">
        <f>M234+M479+M724</f>
        <v>39447</v>
      </c>
      <c r="N969" s="22">
        <f>N234+N479+N724</f>
        <v>44108</v>
      </c>
      <c r="O969" s="22">
        <f>O234+O479+O724</f>
        <v>40379</v>
      </c>
      <c r="P969" s="22">
        <f>P234+P479+P724</f>
        <v>38714</v>
      </c>
      <c r="Q969" s="22">
        <f>Q234+Q479+Q724</f>
        <v>37584</v>
      </c>
      <c r="R969" s="22">
        <f>R234+R479+R724</f>
        <v>39804</v>
      </c>
      <c r="S969" s="15">
        <f t="shared" si="15"/>
        <v>337107</v>
      </c>
    </row>
    <row r="970" spans="1:19" ht="12.75">
      <c r="A970" s="2" t="s">
        <v>98</v>
      </c>
      <c r="B970" s="17" t="s">
        <v>335</v>
      </c>
      <c r="C970" s="4">
        <v>1</v>
      </c>
      <c r="D970" s="5">
        <v>100</v>
      </c>
      <c r="E970" s="2" t="s">
        <v>99</v>
      </c>
      <c r="F970" s="18" t="s">
        <v>72</v>
      </c>
      <c r="G970" s="22">
        <f>G235+G480+G725</f>
        <v>60</v>
      </c>
      <c r="H970" s="22">
        <f>H235+H480+H725</f>
        <v>330</v>
      </c>
      <c r="I970" s="22">
        <f>I235+I480+I725</f>
        <v>60</v>
      </c>
      <c r="J970" s="22">
        <f>J235+J480+J725</f>
        <v>90</v>
      </c>
      <c r="K970" s="22">
        <f>K235+K480+K725</f>
        <v>30</v>
      </c>
      <c r="L970" s="22">
        <f>L235+L480+L725</f>
        <v>0</v>
      </c>
      <c r="M970" s="22">
        <f>M235+M480+M725</f>
        <v>140</v>
      </c>
      <c r="N970" s="22">
        <f>N235+N480+N725</f>
        <v>20</v>
      </c>
      <c r="O970" s="22">
        <f>O235+O480+O725</f>
        <v>0</v>
      </c>
      <c r="P970" s="22">
        <f>P235+P480+P725</f>
        <v>90</v>
      </c>
      <c r="Q970" s="22">
        <f>Q235+Q480+Q725</f>
        <v>0</v>
      </c>
      <c r="R970" s="22">
        <f>R235+R480+R725</f>
        <v>0</v>
      </c>
      <c r="S970" s="15">
        <f t="shared" si="15"/>
        <v>820</v>
      </c>
    </row>
    <row r="971" spans="1:19" ht="12.75">
      <c r="A971" s="2" t="s">
        <v>98</v>
      </c>
      <c r="B971" s="17" t="s">
        <v>335</v>
      </c>
      <c r="C971" s="4">
        <v>1</v>
      </c>
      <c r="D971" s="5">
        <v>60</v>
      </c>
      <c r="E971" s="2" t="s">
        <v>120</v>
      </c>
      <c r="F971" s="18" t="s">
        <v>72</v>
      </c>
      <c r="G971" s="22">
        <f>G236+G481+G726</f>
        <v>218755</v>
      </c>
      <c r="H971" s="22">
        <f>H236+H481+H726</f>
        <v>204271</v>
      </c>
      <c r="I971" s="22">
        <f>I236+I481+I726</f>
        <v>219665</v>
      </c>
      <c r="J971" s="22">
        <f>J236+J481+J726</f>
        <v>212170</v>
      </c>
      <c r="K971" s="22">
        <f>K236+K481+K726</f>
        <v>211007</v>
      </c>
      <c r="L971" s="22">
        <f>L236+L481+L726</f>
        <v>206668</v>
      </c>
      <c r="M971" s="22">
        <f>M236+M481+M726</f>
        <v>211471</v>
      </c>
      <c r="N971" s="22">
        <f>N236+N481+N726</f>
        <v>219887</v>
      </c>
      <c r="O971" s="22">
        <f>O236+O481+O726</f>
        <v>193602</v>
      </c>
      <c r="P971" s="22">
        <f>P236+P481+P726</f>
        <v>211229</v>
      </c>
      <c r="Q971" s="22">
        <f>Q236+Q481+Q726</f>
        <v>203200</v>
      </c>
      <c r="R971" s="22">
        <f>R236+R481+R726</f>
        <v>204993</v>
      </c>
      <c r="S971" s="15">
        <f t="shared" si="15"/>
        <v>2516918</v>
      </c>
    </row>
    <row r="972" spans="1:19" ht="12.75">
      <c r="A972" s="2" t="s">
        <v>98</v>
      </c>
      <c r="B972" s="17" t="s">
        <v>335</v>
      </c>
      <c r="C972" s="4">
        <v>1</v>
      </c>
      <c r="D972" s="5">
        <v>100</v>
      </c>
      <c r="E972" s="2" t="s">
        <v>120</v>
      </c>
      <c r="F972" s="18" t="s">
        <v>72</v>
      </c>
      <c r="G972" s="22">
        <f>G237+G482+G727</f>
        <v>120</v>
      </c>
      <c r="H972" s="22">
        <f>H237+H482+H727</f>
        <v>600</v>
      </c>
      <c r="I972" s="22">
        <f>I237+I482+I727</f>
        <v>180</v>
      </c>
      <c r="J972" s="22">
        <f>J237+J482+J727</f>
        <v>360</v>
      </c>
      <c r="K972" s="22">
        <f>K237+K482+K727</f>
        <v>420</v>
      </c>
      <c r="L972" s="22">
        <f>L237+L482+L727</f>
        <v>600</v>
      </c>
      <c r="M972" s="22">
        <f>M237+M482+M727</f>
        <v>360</v>
      </c>
      <c r="N972" s="22">
        <f>N237+N482+N727</f>
        <v>630</v>
      </c>
      <c r="O972" s="22">
        <f>O237+O482+O727</f>
        <v>300</v>
      </c>
      <c r="P972" s="22">
        <f>P237+P482+P727</f>
        <v>60</v>
      </c>
      <c r="Q972" s="22">
        <f>Q237+Q482+Q727</f>
        <v>450</v>
      </c>
      <c r="R972" s="22">
        <f>R237+R482+R727</f>
        <v>0</v>
      </c>
      <c r="S972" s="15">
        <f t="shared" si="15"/>
        <v>4080</v>
      </c>
    </row>
    <row r="973" spans="1:19" ht="12.75">
      <c r="A973" s="2" t="s">
        <v>53</v>
      </c>
      <c r="B973" s="17" t="s">
        <v>335</v>
      </c>
      <c r="C973" s="4">
        <v>1</v>
      </c>
      <c r="D973" s="5">
        <v>100</v>
      </c>
      <c r="E973" s="2" t="s">
        <v>57</v>
      </c>
      <c r="F973" s="18" t="s">
        <v>72</v>
      </c>
      <c r="G973" s="22">
        <f>G238+G483+G728</f>
        <v>7517</v>
      </c>
      <c r="H973" s="22">
        <f>H238+H483+H728</f>
        <v>5680</v>
      </c>
      <c r="I973" s="22">
        <f>I238+I483+I728</f>
        <v>7557</v>
      </c>
      <c r="J973" s="22">
        <f>J238+J483+J728</f>
        <v>7505</v>
      </c>
      <c r="K973" s="22">
        <f>K238+K483+K728</f>
        <v>7862</v>
      </c>
      <c r="L973" s="22">
        <f>L238+L483+L728</f>
        <v>5532</v>
      </c>
      <c r="M973" s="22">
        <f>M238+M483+M728</f>
        <v>8841</v>
      </c>
      <c r="N973" s="22">
        <f>N238+N483+N728</f>
        <v>6704</v>
      </c>
      <c r="O973" s="22">
        <f>O238+O483+O728</f>
        <v>7025</v>
      </c>
      <c r="P973" s="22">
        <f>P238+P483+P728</f>
        <v>6937</v>
      </c>
      <c r="Q973" s="22">
        <f>Q238+Q483+Q728</f>
        <v>5837</v>
      </c>
      <c r="R973" s="22">
        <f>R238+R483+R728</f>
        <v>7345</v>
      </c>
      <c r="S973" s="15">
        <f t="shared" si="15"/>
        <v>84342</v>
      </c>
    </row>
    <row r="974" spans="1:19" ht="12.75">
      <c r="A974" s="2" t="s">
        <v>53</v>
      </c>
      <c r="B974" s="17" t="s">
        <v>335</v>
      </c>
      <c r="C974" s="4">
        <v>1</v>
      </c>
      <c r="D974" s="5">
        <v>500</v>
      </c>
      <c r="E974" s="2" t="s">
        <v>57</v>
      </c>
      <c r="F974" s="18" t="s">
        <v>72</v>
      </c>
      <c r="G974" s="22">
        <f>G239+G484+G729</f>
        <v>0</v>
      </c>
      <c r="H974" s="22">
        <f>H239+H484+H729</f>
        <v>60</v>
      </c>
      <c r="I974" s="22">
        <f>I239+I484+I729</f>
        <v>0</v>
      </c>
      <c r="J974" s="22">
        <f>J239+J484+J729</f>
        <v>20</v>
      </c>
      <c r="K974" s="22">
        <f>K239+K484+K729</f>
        <v>90</v>
      </c>
      <c r="L974" s="22">
        <f>L239+L484+L729</f>
        <v>60</v>
      </c>
      <c r="M974" s="22">
        <f>M239+M484+M729</f>
        <v>0</v>
      </c>
      <c r="N974" s="22">
        <f>N239+N484+N729</f>
        <v>80</v>
      </c>
      <c r="O974" s="22">
        <f>O239+O484+O729</f>
        <v>60</v>
      </c>
      <c r="P974" s="22">
        <f>P239+P484+P729</f>
        <v>60</v>
      </c>
      <c r="Q974" s="22">
        <f>Q239+Q484+Q729</f>
        <v>0</v>
      </c>
      <c r="R974" s="22">
        <f>R239+R484+R729</f>
        <v>0</v>
      </c>
      <c r="S974" s="15">
        <f t="shared" si="15"/>
        <v>430</v>
      </c>
    </row>
    <row r="975" spans="1:19" ht="12.75">
      <c r="A975" s="2" t="s">
        <v>53</v>
      </c>
      <c r="B975" s="17" t="s">
        <v>335</v>
      </c>
      <c r="C975" s="4">
        <v>1</v>
      </c>
      <c r="D975" s="5">
        <v>100</v>
      </c>
      <c r="E975" s="2" t="s">
        <v>17</v>
      </c>
      <c r="F975" s="18" t="s">
        <v>72</v>
      </c>
      <c r="G975" s="22">
        <f>G240+G485+G730</f>
        <v>49519</v>
      </c>
      <c r="H975" s="22">
        <f>H240+H485+H730</f>
        <v>50116</v>
      </c>
      <c r="I975" s="22">
        <f>I240+I485+I730</f>
        <v>52189.111000000004</v>
      </c>
      <c r="J975" s="22">
        <f>J240+J485+J730</f>
        <v>50837</v>
      </c>
      <c r="K975" s="22">
        <f>K240+K485+K730</f>
        <v>54720</v>
      </c>
      <c r="L975" s="22">
        <f>L240+L485+L730</f>
        <v>52593</v>
      </c>
      <c r="M975" s="22">
        <f>M240+M485+M730</f>
        <v>50425</v>
      </c>
      <c r="N975" s="22">
        <f>N240+N485+N730</f>
        <v>53188</v>
      </c>
      <c r="O975" s="22">
        <f>O240+O485+O730</f>
        <v>49086</v>
      </c>
      <c r="P975" s="22">
        <f>P240+P485+P730</f>
        <v>52127</v>
      </c>
      <c r="Q975" s="22">
        <f>Q240+Q485+Q730</f>
        <v>52630</v>
      </c>
      <c r="R975" s="22">
        <f>R240+R485+R730</f>
        <v>56460</v>
      </c>
      <c r="S975" s="15">
        <f t="shared" si="15"/>
        <v>623890.111</v>
      </c>
    </row>
    <row r="976" spans="1:19" ht="12.75">
      <c r="A976" s="2" t="s">
        <v>53</v>
      </c>
      <c r="B976" s="17" t="s">
        <v>335</v>
      </c>
      <c r="C976" s="4">
        <v>1</v>
      </c>
      <c r="D976" s="5">
        <v>500</v>
      </c>
      <c r="E976" s="2" t="s">
        <v>17</v>
      </c>
      <c r="F976" s="18" t="s">
        <v>72</v>
      </c>
      <c r="G976" s="22">
        <f>G241+G486+G731</f>
        <v>1140</v>
      </c>
      <c r="H976" s="22">
        <f>H241+H486+H731</f>
        <v>1290</v>
      </c>
      <c r="I976" s="22">
        <f>I241+I486+I731</f>
        <v>1314</v>
      </c>
      <c r="J976" s="22">
        <f>J241+J486+J731</f>
        <v>1430</v>
      </c>
      <c r="K976" s="22">
        <f>K241+K486+K731</f>
        <v>362</v>
      </c>
      <c r="L976" s="22">
        <f>L241+L486+L731</f>
        <v>367</v>
      </c>
      <c r="M976" s="22">
        <f>M241+M486+M731</f>
        <v>886</v>
      </c>
      <c r="N976" s="22">
        <f>N241+N486+N731</f>
        <v>610</v>
      </c>
      <c r="O976" s="22">
        <f>O241+O486+O731</f>
        <v>720</v>
      </c>
      <c r="P976" s="22">
        <f>P241+P486+P731</f>
        <v>670</v>
      </c>
      <c r="Q976" s="22">
        <f>Q241+Q486+Q731</f>
        <v>450</v>
      </c>
      <c r="R976" s="22">
        <f>R241+R486+R731</f>
        <v>518</v>
      </c>
      <c r="S976" s="15">
        <f t="shared" si="15"/>
        <v>9757</v>
      </c>
    </row>
    <row r="977" spans="1:19" ht="12.75">
      <c r="A977" s="2" t="s">
        <v>48</v>
      </c>
      <c r="B977" s="17" t="s">
        <v>335</v>
      </c>
      <c r="C977" s="4">
        <v>1</v>
      </c>
      <c r="D977" s="5">
        <v>100</v>
      </c>
      <c r="E977" s="2" t="s">
        <v>56</v>
      </c>
      <c r="F977" s="18" t="s">
        <v>96</v>
      </c>
      <c r="G977" s="22">
        <f>G242+G487+G732</f>
        <v>60</v>
      </c>
      <c r="H977" s="22">
        <f>H242+H487+H732</f>
        <v>0</v>
      </c>
      <c r="I977" s="22">
        <f>I242+I487+I732</f>
        <v>0</v>
      </c>
      <c r="J977" s="22">
        <f>J242+J487+J732</f>
        <v>0</v>
      </c>
      <c r="K977" s="22">
        <f>K242+K487+K732</f>
        <v>0</v>
      </c>
      <c r="L977" s="22">
        <f>L242+L487+L732</f>
        <v>40</v>
      </c>
      <c r="M977" s="22">
        <f>M242+M487+M732</f>
        <v>0</v>
      </c>
      <c r="N977" s="22">
        <f>N242+N487+N732</f>
        <v>0</v>
      </c>
      <c r="O977" s="22">
        <f>O242+O487+O732</f>
        <v>0</v>
      </c>
      <c r="P977" s="22">
        <f>P242+P487+P732</f>
        <v>0</v>
      </c>
      <c r="Q977" s="22">
        <f>Q242+Q487+Q732</f>
        <v>0</v>
      </c>
      <c r="R977" s="22">
        <f>R242+R487+R732</f>
        <v>0</v>
      </c>
      <c r="S977" s="15">
        <f t="shared" si="15"/>
        <v>100</v>
      </c>
    </row>
    <row r="978" spans="1:19" ht="12.75">
      <c r="A978" s="2" t="s">
        <v>48</v>
      </c>
      <c r="B978" s="17" t="s">
        <v>335</v>
      </c>
      <c r="C978" s="4">
        <v>1</v>
      </c>
      <c r="D978" s="5">
        <v>75</v>
      </c>
      <c r="E978" s="2" t="s">
        <v>14</v>
      </c>
      <c r="F978" s="18" t="s">
        <v>96</v>
      </c>
      <c r="G978" s="22">
        <f>G243+G488+G733</f>
        <v>60</v>
      </c>
      <c r="H978" s="22">
        <f>H243+H488+H733</f>
        <v>0</v>
      </c>
      <c r="I978" s="22">
        <f>I243+I488+I733</f>
        <v>74</v>
      </c>
      <c r="J978" s="22">
        <f>J243+J488+J733</f>
        <v>0</v>
      </c>
      <c r="K978" s="22">
        <f>K243+K488+K733</f>
        <v>0</v>
      </c>
      <c r="L978" s="22">
        <f>L243+L488+L733</f>
        <v>0</v>
      </c>
      <c r="M978" s="22">
        <f>M243+M488+M733</f>
        <v>0</v>
      </c>
      <c r="N978" s="22">
        <f>N243+N488+N733</f>
        <v>0</v>
      </c>
      <c r="O978" s="22">
        <f>O243+O488+O733</f>
        <v>0</v>
      </c>
      <c r="P978" s="22">
        <f>P243+P488+P733</f>
        <v>0</v>
      </c>
      <c r="Q978" s="22">
        <f>Q243+Q488+Q733</f>
        <v>0</v>
      </c>
      <c r="R978" s="22">
        <f>R243+R488+R733</f>
        <v>0</v>
      </c>
      <c r="S978" s="15">
        <f t="shared" si="15"/>
        <v>134</v>
      </c>
    </row>
    <row r="979" spans="1:19" ht="12.75">
      <c r="A979" s="2" t="s">
        <v>48</v>
      </c>
      <c r="B979" s="17" t="s">
        <v>335</v>
      </c>
      <c r="C979" s="4">
        <v>1</v>
      </c>
      <c r="D979" s="5">
        <v>20</v>
      </c>
      <c r="E979" s="2" t="s">
        <v>152</v>
      </c>
      <c r="F979" s="18" t="s">
        <v>153</v>
      </c>
      <c r="G979" s="22">
        <f>G244+G489+G734</f>
        <v>0</v>
      </c>
      <c r="H979" s="22">
        <f>H244+H489+H734</f>
        <v>40</v>
      </c>
      <c r="I979" s="22">
        <f>I244+I489+I734</f>
        <v>40</v>
      </c>
      <c r="J979" s="22">
        <f>J244+J489+J734</f>
        <v>40</v>
      </c>
      <c r="K979" s="22">
        <f>K244+K489+K734</f>
        <v>0</v>
      </c>
      <c r="L979" s="22">
        <f>L244+L489+L734</f>
        <v>0</v>
      </c>
      <c r="M979" s="22">
        <f>M244+M489+M734</f>
        <v>0</v>
      </c>
      <c r="N979" s="22">
        <f>N244+N489+N734</f>
        <v>0</v>
      </c>
      <c r="O979" s="22">
        <f>O244+O489+O734</f>
        <v>0</v>
      </c>
      <c r="P979" s="22">
        <f>P244+P489+P734</f>
        <v>0</v>
      </c>
      <c r="Q979" s="22">
        <f>Q244+Q489+Q734</f>
        <v>0</v>
      </c>
      <c r="R979" s="22">
        <f>R244+R489+R734</f>
        <v>0</v>
      </c>
      <c r="S979" s="15">
        <f t="shared" si="15"/>
        <v>120</v>
      </c>
    </row>
    <row r="980" spans="1:19" ht="12.75">
      <c r="A980" s="2" t="s">
        <v>48</v>
      </c>
      <c r="B980" s="17" t="s">
        <v>335</v>
      </c>
      <c r="C980" s="4">
        <v>1</v>
      </c>
      <c r="D980" s="5">
        <v>100</v>
      </c>
      <c r="E980" s="2" t="s">
        <v>57</v>
      </c>
      <c r="F980" s="18" t="s">
        <v>123</v>
      </c>
      <c r="G980" s="22">
        <f>G245+G490+G735</f>
        <v>15216</v>
      </c>
      <c r="H980" s="22">
        <f>H245+H490+H735</f>
        <v>10867</v>
      </c>
      <c r="I980" s="22">
        <f>I245+I490+I735</f>
        <v>14048.111</v>
      </c>
      <c r="J980" s="22">
        <f>J245+J490+J735</f>
        <v>11246</v>
      </c>
      <c r="K980" s="22">
        <f>K245+K490+K735</f>
        <v>9550</v>
      </c>
      <c r="L980" s="22">
        <f>L245+L490+L735</f>
        <v>12012</v>
      </c>
      <c r="M980" s="22">
        <f>M245+M490+M735</f>
        <v>8936</v>
      </c>
      <c r="N980" s="22">
        <f>N245+N490+N735</f>
        <v>8834</v>
      </c>
      <c r="O980" s="22">
        <f>O245+O490+O735</f>
        <v>6152</v>
      </c>
      <c r="P980" s="22">
        <f>P245+P490+P735</f>
        <v>6252</v>
      </c>
      <c r="Q980" s="22">
        <f>Q245+Q490+Q735</f>
        <v>8040</v>
      </c>
      <c r="R980" s="22">
        <f>R245+R490+R735</f>
        <v>5110</v>
      </c>
      <c r="S980" s="15">
        <f t="shared" si="15"/>
        <v>116263.111</v>
      </c>
    </row>
    <row r="981" spans="1:19" ht="12.75">
      <c r="A981" s="2" t="s">
        <v>48</v>
      </c>
      <c r="B981" s="17" t="s">
        <v>335</v>
      </c>
      <c r="C981" s="4">
        <v>1</v>
      </c>
      <c r="D981" s="5">
        <v>75</v>
      </c>
      <c r="E981" s="2" t="s">
        <v>17</v>
      </c>
      <c r="F981" s="18" t="s">
        <v>123</v>
      </c>
      <c r="G981" s="22">
        <f>G246+G491+G736</f>
        <v>37453</v>
      </c>
      <c r="H981" s="22">
        <f>H246+H491+H736</f>
        <v>32488</v>
      </c>
      <c r="I981" s="22">
        <f>I246+I491+I736</f>
        <v>33313.111000000004</v>
      </c>
      <c r="J981" s="22">
        <f>J246+J491+J736</f>
        <v>32793</v>
      </c>
      <c r="K981" s="22">
        <f>K246+K491+K736</f>
        <v>29223</v>
      </c>
      <c r="L981" s="22">
        <f>L246+L491+L736</f>
        <v>28710</v>
      </c>
      <c r="M981" s="22">
        <f>M246+M491+M736</f>
        <v>27063</v>
      </c>
      <c r="N981" s="22">
        <f>N246+N491+N736</f>
        <v>21730</v>
      </c>
      <c r="O981" s="22">
        <f>O246+O491+O736</f>
        <v>18577</v>
      </c>
      <c r="P981" s="22">
        <f>P246+P491+P736</f>
        <v>19713</v>
      </c>
      <c r="Q981" s="22">
        <f>Q246+Q491+Q736</f>
        <v>18065</v>
      </c>
      <c r="R981" s="22">
        <f>R246+R491+R736</f>
        <v>17669</v>
      </c>
      <c r="S981" s="15">
        <f t="shared" si="15"/>
        <v>316797.11100000003</v>
      </c>
    </row>
    <row r="982" spans="1:19" ht="12.75">
      <c r="A982" s="2" t="s">
        <v>48</v>
      </c>
      <c r="B982" s="17" t="s">
        <v>335</v>
      </c>
      <c r="C982" s="4">
        <v>1</v>
      </c>
      <c r="D982" s="5">
        <v>30</v>
      </c>
      <c r="E982" s="2" t="s">
        <v>19</v>
      </c>
      <c r="F982" s="18" t="s">
        <v>123</v>
      </c>
      <c r="G982" s="22">
        <f>G247+G492+G737</f>
        <v>21431</v>
      </c>
      <c r="H982" s="22">
        <f>H247+H492+H737</f>
        <v>17441</v>
      </c>
      <c r="I982" s="22">
        <f>I247+I492+I737</f>
        <v>16641</v>
      </c>
      <c r="J982" s="22">
        <f>J247+J492+J737</f>
        <v>16307</v>
      </c>
      <c r="K982" s="22">
        <f>K247+K492+K737</f>
        <v>15568</v>
      </c>
      <c r="L982" s="22">
        <f>L247+L492+L737</f>
        <v>13276</v>
      </c>
      <c r="M982" s="22">
        <f>M247+M492+M737</f>
        <v>14153</v>
      </c>
      <c r="N982" s="22">
        <f>N247+N492+N737</f>
        <v>11770</v>
      </c>
      <c r="O982" s="22">
        <f>O247+O492+O737</f>
        <v>9012</v>
      </c>
      <c r="P982" s="22">
        <f>P247+P492+P737</f>
        <v>11616</v>
      </c>
      <c r="Q982" s="22">
        <f>Q247+Q492+Q737</f>
        <v>10674</v>
      </c>
      <c r="R982" s="22">
        <f>R247+R492+R737</f>
        <v>11424</v>
      </c>
      <c r="S982" s="15">
        <f t="shared" si="15"/>
        <v>169313</v>
      </c>
    </row>
    <row r="983" spans="6:19" ht="15">
      <c r="F983" s="14" t="s">
        <v>334</v>
      </c>
      <c r="G983" s="21">
        <f>SUM(G741:G982)</f>
        <v>30470869.793</v>
      </c>
      <c r="H983" s="21">
        <f>SUM(H741:H982)</f>
        <v>28183260.942</v>
      </c>
      <c r="I983" s="21">
        <f>SUM(I741:I982)</f>
        <v>31205046.22100001</v>
      </c>
      <c r="J983" s="21">
        <f>SUM(J741:J982)</f>
        <v>30606643.060999997</v>
      </c>
      <c r="K983" s="21">
        <f>SUM(K741:K982)</f>
        <v>30675160.992</v>
      </c>
      <c r="L983" s="21">
        <f>SUM(L741:L982)</f>
        <v>29937940</v>
      </c>
      <c r="M983" s="21">
        <f>SUM(M741:M982)</f>
        <v>29640100.166</v>
      </c>
      <c r="N983" s="21">
        <f>SUM(N741:N982)</f>
        <v>31392361.62</v>
      </c>
      <c r="O983" s="21">
        <f>SUM(O741:O982)</f>
        <v>28653580.5</v>
      </c>
      <c r="P983" s="21">
        <f>SUM(P741:P982)</f>
        <v>29613426.372999996</v>
      </c>
      <c r="Q983" s="21">
        <f>SUM(Q741:Q982)</f>
        <v>29350785.826</v>
      </c>
      <c r="R983" s="21">
        <f>SUM(R741:R982)</f>
        <v>30439384.8</v>
      </c>
      <c r="S983" s="16">
        <f>SUM(S741:S982)</f>
        <v>360168560.29399997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5"/>
  <sheetViews>
    <sheetView showGridLines="0" zoomScalePageLayoutView="0" workbookViewId="0" topLeftCell="A1">
      <pane ySplit="3" topLeftCell="A103" activePane="bottomLeft" state="frozen"/>
      <selection pane="topLeft" activeCell="A1" sqref="A1"/>
      <selection pane="bottomLeft" activeCell="G1" sqref="G1:H16384"/>
    </sheetView>
  </sheetViews>
  <sheetFormatPr defaultColWidth="9.140625" defaultRowHeight="12.75"/>
  <cols>
    <col min="1" max="1" width="34.57421875" style="0" customWidth="1"/>
    <col min="2" max="2" width="31.140625" style="0" bestFit="1" customWidth="1"/>
    <col min="3" max="3" width="12.57421875" style="0" bestFit="1" customWidth="1"/>
    <col min="4" max="4" width="13.421875" style="0" bestFit="1" customWidth="1"/>
    <col min="5" max="5" width="12.00390625" style="0" bestFit="1" customWidth="1"/>
    <col min="6" max="6" width="20.421875" style="0" bestFit="1" customWidth="1"/>
  </cols>
  <sheetData>
    <row r="1" ht="15.75">
      <c r="A1" s="6" t="s">
        <v>312</v>
      </c>
    </row>
    <row r="2" spans="1:6" ht="12.75">
      <c r="A2" s="1"/>
      <c r="B2" s="1"/>
      <c r="C2" s="1"/>
      <c r="D2" s="1"/>
      <c r="E2" s="1"/>
      <c r="F2" s="1"/>
    </row>
    <row r="3" spans="1:6" ht="28.5" customHeight="1">
      <c r="A3" s="7" t="s">
        <v>1</v>
      </c>
      <c r="B3" s="7" t="s">
        <v>0</v>
      </c>
      <c r="C3" s="7" t="s">
        <v>2</v>
      </c>
      <c r="D3" s="7" t="s">
        <v>3</v>
      </c>
      <c r="E3" s="7" t="s">
        <v>156</v>
      </c>
      <c r="F3" s="7" t="s">
        <v>157</v>
      </c>
    </row>
    <row r="4" spans="1:6" ht="12.75">
      <c r="A4" s="2" t="s">
        <v>53</v>
      </c>
      <c r="B4" s="2" t="s">
        <v>52</v>
      </c>
      <c r="C4" s="2" t="s">
        <v>54</v>
      </c>
      <c r="D4" s="2" t="s">
        <v>36</v>
      </c>
      <c r="E4" s="2" t="s">
        <v>158</v>
      </c>
      <c r="F4" s="2" t="s">
        <v>159</v>
      </c>
    </row>
    <row r="5" spans="1:6" ht="12.75">
      <c r="A5" s="2" t="s">
        <v>53</v>
      </c>
      <c r="B5" s="2" t="s">
        <v>52</v>
      </c>
      <c r="C5" s="2" t="s">
        <v>7</v>
      </c>
      <c r="D5" s="2" t="s">
        <v>15</v>
      </c>
      <c r="E5" s="2" t="s">
        <v>160</v>
      </c>
      <c r="F5" s="2" t="s">
        <v>159</v>
      </c>
    </row>
    <row r="6" spans="1:6" ht="12.75">
      <c r="A6" s="2" t="s">
        <v>53</v>
      </c>
      <c r="B6" s="2" t="s">
        <v>52</v>
      </c>
      <c r="C6" s="2" t="s">
        <v>55</v>
      </c>
      <c r="D6" s="2" t="s">
        <v>15</v>
      </c>
      <c r="E6" s="2" t="s">
        <v>161</v>
      </c>
      <c r="F6" s="2" t="s">
        <v>159</v>
      </c>
    </row>
    <row r="7" spans="1:6" ht="12.75">
      <c r="A7" s="2" t="s">
        <v>53</v>
      </c>
      <c r="B7" s="2" t="s">
        <v>94</v>
      </c>
      <c r="C7" s="2" t="s">
        <v>57</v>
      </c>
      <c r="D7" s="2" t="s">
        <v>72</v>
      </c>
      <c r="E7" s="2" t="s">
        <v>162</v>
      </c>
      <c r="F7" s="2" t="s">
        <v>159</v>
      </c>
    </row>
    <row r="8" spans="1:6" ht="12.75">
      <c r="A8" s="2" t="s">
        <v>53</v>
      </c>
      <c r="B8" s="2" t="s">
        <v>52</v>
      </c>
      <c r="C8" s="2" t="s">
        <v>57</v>
      </c>
      <c r="D8" s="2" t="s">
        <v>15</v>
      </c>
      <c r="E8" s="2" t="s">
        <v>163</v>
      </c>
      <c r="F8" s="2" t="s">
        <v>159</v>
      </c>
    </row>
    <row r="9" spans="1:6" ht="12.75">
      <c r="A9" s="2" t="s">
        <v>53</v>
      </c>
      <c r="B9" s="2" t="s">
        <v>94</v>
      </c>
      <c r="C9" s="2" t="s">
        <v>17</v>
      </c>
      <c r="D9" s="2" t="s">
        <v>72</v>
      </c>
      <c r="E9" s="2" t="s">
        <v>164</v>
      </c>
      <c r="F9" s="2" t="s">
        <v>159</v>
      </c>
    </row>
    <row r="10" spans="1:6" ht="12.75">
      <c r="A10" s="2" t="s">
        <v>53</v>
      </c>
      <c r="B10" s="2" t="s">
        <v>52</v>
      </c>
      <c r="C10" s="2" t="s">
        <v>17</v>
      </c>
      <c r="D10" s="2" t="s">
        <v>15</v>
      </c>
      <c r="E10" s="2" t="s">
        <v>165</v>
      </c>
      <c r="F10" s="2" t="s">
        <v>159</v>
      </c>
    </row>
    <row r="11" spans="1:6" ht="12.75">
      <c r="A11" s="2" t="s">
        <v>91</v>
      </c>
      <c r="B11" s="2" t="s">
        <v>90</v>
      </c>
      <c r="C11" s="2" t="s">
        <v>42</v>
      </c>
      <c r="D11" s="2" t="s">
        <v>15</v>
      </c>
      <c r="E11" s="2" t="s">
        <v>166</v>
      </c>
      <c r="F11" s="2" t="s">
        <v>167</v>
      </c>
    </row>
    <row r="12" spans="1:6" ht="12.75">
      <c r="A12" s="2" t="s">
        <v>91</v>
      </c>
      <c r="B12" s="2" t="s">
        <v>90</v>
      </c>
      <c r="C12" s="2" t="s">
        <v>42</v>
      </c>
      <c r="D12" s="2" t="s">
        <v>15</v>
      </c>
      <c r="E12" s="2" t="s">
        <v>168</v>
      </c>
      <c r="F12" s="2" t="s">
        <v>167</v>
      </c>
    </row>
    <row r="13" spans="1:6" ht="12.75">
      <c r="A13" s="2" t="s">
        <v>98</v>
      </c>
      <c r="B13" s="2" t="s">
        <v>97</v>
      </c>
      <c r="C13" s="2" t="s">
        <v>99</v>
      </c>
      <c r="D13" s="2" t="s">
        <v>72</v>
      </c>
      <c r="E13" s="2" t="s">
        <v>170</v>
      </c>
      <c r="F13" s="2" t="s">
        <v>167</v>
      </c>
    </row>
    <row r="14" spans="1:6" ht="12.75">
      <c r="A14" s="2" t="s">
        <v>98</v>
      </c>
      <c r="B14" s="2" t="s">
        <v>97</v>
      </c>
      <c r="C14" s="2" t="s">
        <v>99</v>
      </c>
      <c r="D14" s="2" t="s">
        <v>72</v>
      </c>
      <c r="E14" s="2" t="s">
        <v>171</v>
      </c>
      <c r="F14" s="2" t="s">
        <v>167</v>
      </c>
    </row>
    <row r="15" spans="1:6" ht="12.75">
      <c r="A15" s="2" t="s">
        <v>98</v>
      </c>
      <c r="B15" s="2" t="s">
        <v>97</v>
      </c>
      <c r="C15" s="2" t="s">
        <v>99</v>
      </c>
      <c r="D15" s="2" t="s">
        <v>72</v>
      </c>
      <c r="E15" s="2" t="s">
        <v>172</v>
      </c>
      <c r="F15" s="2" t="s">
        <v>167</v>
      </c>
    </row>
    <row r="16" spans="1:6" ht="12.75">
      <c r="A16" s="2" t="s">
        <v>98</v>
      </c>
      <c r="B16" s="2" t="s">
        <v>119</v>
      </c>
      <c r="C16" s="2" t="s">
        <v>120</v>
      </c>
      <c r="D16" s="2" t="s">
        <v>72</v>
      </c>
      <c r="E16" s="2" t="s">
        <v>173</v>
      </c>
      <c r="F16" s="2" t="s">
        <v>167</v>
      </c>
    </row>
    <row r="17" spans="1:6" ht="12.75">
      <c r="A17" s="2" t="s">
        <v>98</v>
      </c>
      <c r="B17" s="2" t="s">
        <v>119</v>
      </c>
      <c r="C17" s="2" t="s">
        <v>120</v>
      </c>
      <c r="D17" s="2" t="s">
        <v>72</v>
      </c>
      <c r="E17" s="2" t="s">
        <v>174</v>
      </c>
      <c r="F17" s="2" t="s">
        <v>167</v>
      </c>
    </row>
    <row r="18" spans="1:6" ht="12.75">
      <c r="A18" s="2" t="s">
        <v>122</v>
      </c>
      <c r="B18" s="2" t="s">
        <v>121</v>
      </c>
      <c r="C18" s="2" t="s">
        <v>27</v>
      </c>
      <c r="D18" s="2" t="s">
        <v>8</v>
      </c>
      <c r="E18" s="2" t="s">
        <v>175</v>
      </c>
      <c r="F18" s="2" t="s">
        <v>176</v>
      </c>
    </row>
    <row r="19" spans="1:6" ht="12.75">
      <c r="A19" s="2" t="s">
        <v>122</v>
      </c>
      <c r="B19" s="2" t="s">
        <v>121</v>
      </c>
      <c r="C19" s="2" t="s">
        <v>59</v>
      </c>
      <c r="D19" s="2" t="s">
        <v>8</v>
      </c>
      <c r="E19" s="2" t="s">
        <v>177</v>
      </c>
      <c r="F19" s="2" t="s">
        <v>176</v>
      </c>
    </row>
    <row r="20" spans="1:6" ht="12.75">
      <c r="A20" s="2" t="s">
        <v>122</v>
      </c>
      <c r="B20" s="2" t="s">
        <v>121</v>
      </c>
      <c r="C20" s="2" t="s">
        <v>59</v>
      </c>
      <c r="D20" s="2" t="s">
        <v>8</v>
      </c>
      <c r="E20" s="2" t="s">
        <v>178</v>
      </c>
      <c r="F20" s="2" t="s">
        <v>176</v>
      </c>
    </row>
    <row r="21" spans="1:6" ht="12.75">
      <c r="A21" s="2" t="s">
        <v>122</v>
      </c>
      <c r="B21" s="2" t="s">
        <v>121</v>
      </c>
      <c r="C21" s="2" t="s">
        <v>59</v>
      </c>
      <c r="D21" s="2" t="s">
        <v>8</v>
      </c>
      <c r="E21" s="2" t="s">
        <v>179</v>
      </c>
      <c r="F21" s="2" t="s">
        <v>176</v>
      </c>
    </row>
    <row r="22" spans="1:6" ht="12.75">
      <c r="A22" s="2" t="s">
        <v>122</v>
      </c>
      <c r="B22" s="2" t="s">
        <v>121</v>
      </c>
      <c r="C22" s="2" t="s">
        <v>38</v>
      </c>
      <c r="D22" s="2" t="s">
        <v>8</v>
      </c>
      <c r="E22" s="2" t="s">
        <v>180</v>
      </c>
      <c r="F22" s="2" t="s">
        <v>176</v>
      </c>
    </row>
    <row r="23" spans="1:6" ht="12.75">
      <c r="A23" s="2" t="s">
        <v>122</v>
      </c>
      <c r="B23" s="2" t="s">
        <v>121</v>
      </c>
      <c r="C23" s="2" t="s">
        <v>38</v>
      </c>
      <c r="D23" s="2" t="s">
        <v>8</v>
      </c>
      <c r="E23" s="2" t="s">
        <v>181</v>
      </c>
      <c r="F23" s="2" t="s">
        <v>176</v>
      </c>
    </row>
    <row r="24" spans="1:6" ht="12.75">
      <c r="A24" s="2" t="s">
        <v>122</v>
      </c>
      <c r="B24" s="2" t="s">
        <v>121</v>
      </c>
      <c r="C24" s="2" t="s">
        <v>38</v>
      </c>
      <c r="D24" s="2" t="s">
        <v>8</v>
      </c>
      <c r="E24" s="2" t="s">
        <v>182</v>
      </c>
      <c r="F24" s="2" t="s">
        <v>176</v>
      </c>
    </row>
    <row r="25" spans="1:6" ht="12.75">
      <c r="A25" s="2" t="s">
        <v>122</v>
      </c>
      <c r="B25" s="2" t="s">
        <v>121</v>
      </c>
      <c r="C25" s="2" t="s">
        <v>39</v>
      </c>
      <c r="D25" s="2" t="s">
        <v>8</v>
      </c>
      <c r="E25" s="2" t="s">
        <v>183</v>
      </c>
      <c r="F25" s="2" t="s">
        <v>176</v>
      </c>
    </row>
    <row r="26" spans="1:6" ht="12.75">
      <c r="A26" s="2" t="s">
        <v>122</v>
      </c>
      <c r="B26" s="2" t="s">
        <v>121</v>
      </c>
      <c r="C26" s="2" t="s">
        <v>39</v>
      </c>
      <c r="D26" s="2" t="s">
        <v>8</v>
      </c>
      <c r="E26" s="2" t="s">
        <v>184</v>
      </c>
      <c r="F26" s="2" t="s">
        <v>176</v>
      </c>
    </row>
    <row r="27" spans="1:6" ht="12.75">
      <c r="A27" s="2" t="s">
        <v>66</v>
      </c>
      <c r="B27" s="2" t="s">
        <v>68</v>
      </c>
      <c r="C27" s="2" t="s">
        <v>67</v>
      </c>
      <c r="D27" s="2" t="s">
        <v>8</v>
      </c>
      <c r="E27" s="2" t="s">
        <v>185</v>
      </c>
      <c r="F27" s="2" t="s">
        <v>176</v>
      </c>
    </row>
    <row r="28" spans="1:6" ht="12.75">
      <c r="A28" s="2" t="s">
        <v>66</v>
      </c>
      <c r="B28" s="2" t="s">
        <v>68</v>
      </c>
      <c r="C28" s="2" t="s">
        <v>69</v>
      </c>
      <c r="D28" s="2" t="s">
        <v>8</v>
      </c>
      <c r="E28" s="2" t="s">
        <v>186</v>
      </c>
      <c r="F28" s="2" t="s">
        <v>176</v>
      </c>
    </row>
    <row r="29" spans="1:6" ht="12.75">
      <c r="A29" s="2" t="s">
        <v>66</v>
      </c>
      <c r="B29" s="2" t="s">
        <v>68</v>
      </c>
      <c r="C29" s="2" t="s">
        <v>70</v>
      </c>
      <c r="D29" s="2" t="s">
        <v>8</v>
      </c>
      <c r="E29" s="2" t="s">
        <v>187</v>
      </c>
      <c r="F29" s="2" t="s">
        <v>176</v>
      </c>
    </row>
    <row r="30" spans="1:6" ht="12.75">
      <c r="A30" s="2" t="s">
        <v>85</v>
      </c>
      <c r="B30" s="2" t="s">
        <v>86</v>
      </c>
      <c r="C30" s="2" t="s">
        <v>69</v>
      </c>
      <c r="D30" s="2" t="s">
        <v>15</v>
      </c>
      <c r="E30" s="2" t="s">
        <v>188</v>
      </c>
      <c r="F30" s="2" t="s">
        <v>159</v>
      </c>
    </row>
    <row r="31" spans="1:6" ht="12.75">
      <c r="A31" s="2" t="s">
        <v>85</v>
      </c>
      <c r="B31" s="2" t="s">
        <v>86</v>
      </c>
      <c r="C31" s="2" t="s">
        <v>109</v>
      </c>
      <c r="D31" s="2" t="s">
        <v>106</v>
      </c>
      <c r="E31" s="2" t="s">
        <v>190</v>
      </c>
      <c r="F31" s="2" t="s">
        <v>159</v>
      </c>
    </row>
    <row r="32" spans="1:6" ht="12.75">
      <c r="A32" s="2" t="s">
        <v>85</v>
      </c>
      <c r="B32" s="2" t="s">
        <v>138</v>
      </c>
      <c r="C32" s="2" t="s">
        <v>139</v>
      </c>
      <c r="D32" s="2" t="s">
        <v>140</v>
      </c>
      <c r="E32" s="2" t="s">
        <v>191</v>
      </c>
      <c r="F32" s="2" t="s">
        <v>192</v>
      </c>
    </row>
    <row r="33" spans="1:6" ht="12.75">
      <c r="A33" s="2" t="s">
        <v>85</v>
      </c>
      <c r="B33" s="2" t="s">
        <v>138</v>
      </c>
      <c r="C33" s="2" t="s">
        <v>139</v>
      </c>
      <c r="D33" s="2" t="s">
        <v>140</v>
      </c>
      <c r="E33" s="2" t="s">
        <v>193</v>
      </c>
      <c r="F33" s="2" t="s">
        <v>192</v>
      </c>
    </row>
    <row r="34" spans="1:6" ht="12.75">
      <c r="A34" s="2" t="s">
        <v>85</v>
      </c>
      <c r="B34" s="2" t="s">
        <v>84</v>
      </c>
      <c r="C34" s="2" t="s">
        <v>105</v>
      </c>
      <c r="D34" s="2" t="s">
        <v>106</v>
      </c>
      <c r="E34" s="2" t="s">
        <v>194</v>
      </c>
      <c r="F34" s="2" t="s">
        <v>189</v>
      </c>
    </row>
    <row r="35" spans="1:6" ht="12.75">
      <c r="A35" s="2" t="s">
        <v>85</v>
      </c>
      <c r="B35" s="2" t="s">
        <v>84</v>
      </c>
      <c r="C35" s="2" t="s">
        <v>105</v>
      </c>
      <c r="D35" s="2" t="s">
        <v>106</v>
      </c>
      <c r="E35" s="2" t="s">
        <v>195</v>
      </c>
      <c r="F35" s="2" t="s">
        <v>189</v>
      </c>
    </row>
    <row r="36" spans="1:6" ht="12.75">
      <c r="A36" s="2" t="s">
        <v>85</v>
      </c>
      <c r="B36" s="2" t="s">
        <v>86</v>
      </c>
      <c r="C36" s="2" t="s">
        <v>107</v>
      </c>
      <c r="D36" s="2" t="s">
        <v>106</v>
      </c>
      <c r="E36" s="2" t="s">
        <v>196</v>
      </c>
      <c r="F36" s="2" t="s">
        <v>159</v>
      </c>
    </row>
    <row r="37" spans="1:6" ht="12.75">
      <c r="A37" s="2" t="s">
        <v>85</v>
      </c>
      <c r="B37" s="2" t="s">
        <v>86</v>
      </c>
      <c r="C37" s="2" t="s">
        <v>107</v>
      </c>
      <c r="D37" s="2" t="s">
        <v>118</v>
      </c>
      <c r="E37" s="2" t="s">
        <v>197</v>
      </c>
      <c r="F37" s="2" t="s">
        <v>159</v>
      </c>
    </row>
    <row r="38" spans="1:6" ht="12.75">
      <c r="A38" s="2" t="s">
        <v>85</v>
      </c>
      <c r="B38" s="2" t="s">
        <v>86</v>
      </c>
      <c r="C38" s="2" t="s">
        <v>113</v>
      </c>
      <c r="D38" s="2" t="s">
        <v>106</v>
      </c>
      <c r="E38" s="2" t="s">
        <v>198</v>
      </c>
      <c r="F38" s="2" t="s">
        <v>159</v>
      </c>
    </row>
    <row r="39" spans="1:6" ht="12.75">
      <c r="A39" s="2" t="s">
        <v>85</v>
      </c>
      <c r="B39" s="2" t="s">
        <v>86</v>
      </c>
      <c r="C39" s="2" t="s">
        <v>113</v>
      </c>
      <c r="D39" s="2" t="s">
        <v>118</v>
      </c>
      <c r="E39" s="2" t="s">
        <v>199</v>
      </c>
      <c r="F39" s="2" t="s">
        <v>159</v>
      </c>
    </row>
    <row r="40" spans="1:6" ht="12.75">
      <c r="A40" s="2" t="s">
        <v>58</v>
      </c>
      <c r="B40" s="2" t="s">
        <v>60</v>
      </c>
      <c r="C40" s="2" t="s">
        <v>59</v>
      </c>
      <c r="D40" s="2" t="s">
        <v>15</v>
      </c>
      <c r="E40" s="2" t="s">
        <v>200</v>
      </c>
      <c r="F40" s="2" t="s">
        <v>167</v>
      </c>
    </row>
    <row r="41" spans="1:6" ht="12.75">
      <c r="A41" s="2" t="s">
        <v>21</v>
      </c>
      <c r="B41" s="2" t="s">
        <v>22</v>
      </c>
      <c r="C41" s="2" t="s">
        <v>14</v>
      </c>
      <c r="D41" s="2" t="s">
        <v>15</v>
      </c>
      <c r="E41" s="2" t="s">
        <v>201</v>
      </c>
      <c r="F41" s="2" t="s">
        <v>202</v>
      </c>
    </row>
    <row r="42" spans="1:6" ht="12.75">
      <c r="A42" s="2" t="s">
        <v>88</v>
      </c>
      <c r="B42" s="2" t="s">
        <v>89</v>
      </c>
      <c r="C42" s="2" t="s">
        <v>14</v>
      </c>
      <c r="D42" s="2" t="s">
        <v>15</v>
      </c>
      <c r="E42" s="2" t="s">
        <v>203</v>
      </c>
      <c r="F42" s="2" t="s">
        <v>204</v>
      </c>
    </row>
    <row r="43" spans="1:6" ht="12.75">
      <c r="A43" s="2" t="s">
        <v>88</v>
      </c>
      <c r="B43" s="2" t="s">
        <v>89</v>
      </c>
      <c r="C43" s="2" t="s">
        <v>14</v>
      </c>
      <c r="D43" s="2" t="s">
        <v>15</v>
      </c>
      <c r="E43" s="2" t="s">
        <v>205</v>
      </c>
      <c r="F43" s="2" t="s">
        <v>204</v>
      </c>
    </row>
    <row r="44" spans="1:6" ht="12.75">
      <c r="A44" s="2" t="s">
        <v>88</v>
      </c>
      <c r="B44" s="2" t="s">
        <v>89</v>
      </c>
      <c r="C44" s="2" t="s">
        <v>20</v>
      </c>
      <c r="D44" s="2" t="s">
        <v>15</v>
      </c>
      <c r="E44" s="2" t="s">
        <v>206</v>
      </c>
      <c r="F44" s="2" t="s">
        <v>204</v>
      </c>
    </row>
    <row r="45" spans="1:6" ht="12.75">
      <c r="A45" s="2" t="s">
        <v>114</v>
      </c>
      <c r="B45" s="2" t="s">
        <v>116</v>
      </c>
      <c r="C45" s="2" t="s">
        <v>115</v>
      </c>
      <c r="D45" s="2" t="s">
        <v>15</v>
      </c>
      <c r="E45" s="2" t="s">
        <v>207</v>
      </c>
      <c r="F45" s="2" t="s">
        <v>208</v>
      </c>
    </row>
    <row r="46" spans="1:6" ht="12.75">
      <c r="A46" s="2" t="s">
        <v>114</v>
      </c>
      <c r="B46" s="2" t="s">
        <v>116</v>
      </c>
      <c r="C46" s="2" t="s">
        <v>150</v>
      </c>
      <c r="D46" s="2" t="s">
        <v>36</v>
      </c>
      <c r="E46" s="2" t="s">
        <v>209</v>
      </c>
      <c r="F46" s="2" t="s">
        <v>208</v>
      </c>
    </row>
    <row r="47" spans="1:6" ht="12.75">
      <c r="A47" s="2" t="s">
        <v>114</v>
      </c>
      <c r="B47" s="2" t="s">
        <v>116</v>
      </c>
      <c r="C47" s="2" t="s">
        <v>117</v>
      </c>
      <c r="D47" s="2" t="s">
        <v>15</v>
      </c>
      <c r="E47" s="2" t="s">
        <v>210</v>
      </c>
      <c r="F47" s="2" t="s">
        <v>208</v>
      </c>
    </row>
    <row r="48" spans="1:6" ht="12.75">
      <c r="A48" s="2" t="s">
        <v>80</v>
      </c>
      <c r="B48" s="2" t="s">
        <v>81</v>
      </c>
      <c r="C48" s="2" t="s">
        <v>83</v>
      </c>
      <c r="D48" s="2" t="s">
        <v>8</v>
      </c>
      <c r="E48" s="2" t="s">
        <v>211</v>
      </c>
      <c r="F48" s="2" t="s">
        <v>212</v>
      </c>
    </row>
    <row r="49" spans="1:6" ht="12.75">
      <c r="A49" s="2" t="s">
        <v>80</v>
      </c>
      <c r="B49" s="2" t="s">
        <v>81</v>
      </c>
      <c r="C49" s="2" t="s">
        <v>41</v>
      </c>
      <c r="D49" s="2" t="s">
        <v>15</v>
      </c>
      <c r="E49" s="2" t="s">
        <v>213</v>
      </c>
      <c r="F49" s="2" t="s">
        <v>212</v>
      </c>
    </row>
    <row r="50" spans="1:6" ht="12.75">
      <c r="A50" s="2" t="s">
        <v>80</v>
      </c>
      <c r="B50" s="2" t="s">
        <v>100</v>
      </c>
      <c r="C50" s="2" t="s">
        <v>41</v>
      </c>
      <c r="D50" s="2" t="s">
        <v>101</v>
      </c>
      <c r="E50" s="2" t="s">
        <v>214</v>
      </c>
      <c r="F50" s="2" t="s">
        <v>212</v>
      </c>
    </row>
    <row r="51" spans="1:6" ht="12.75">
      <c r="A51" s="2" t="s">
        <v>80</v>
      </c>
      <c r="B51" s="2" t="s">
        <v>81</v>
      </c>
      <c r="C51" s="2" t="s">
        <v>14</v>
      </c>
      <c r="D51" s="2" t="s">
        <v>15</v>
      </c>
      <c r="E51" s="2" t="s">
        <v>215</v>
      </c>
      <c r="F51" s="2" t="s">
        <v>212</v>
      </c>
    </row>
    <row r="52" spans="1:6" ht="12.75">
      <c r="A52" s="2" t="s">
        <v>80</v>
      </c>
      <c r="B52" s="2" t="s">
        <v>100</v>
      </c>
      <c r="C52" s="2" t="s">
        <v>14</v>
      </c>
      <c r="D52" s="2" t="s">
        <v>101</v>
      </c>
      <c r="E52" s="2" t="s">
        <v>216</v>
      </c>
      <c r="F52" s="2" t="s">
        <v>212</v>
      </c>
    </row>
    <row r="53" spans="1:6" ht="12.75">
      <c r="A53" s="2" t="s">
        <v>80</v>
      </c>
      <c r="B53" s="2" t="s">
        <v>100</v>
      </c>
      <c r="C53" s="2" t="s">
        <v>43</v>
      </c>
      <c r="D53" s="2" t="s">
        <v>101</v>
      </c>
      <c r="E53" s="2" t="s">
        <v>217</v>
      </c>
      <c r="F53" s="2" t="s">
        <v>212</v>
      </c>
    </row>
    <row r="54" spans="1:6" ht="12.75">
      <c r="A54" s="2" t="s">
        <v>23</v>
      </c>
      <c r="B54" s="2" t="s">
        <v>26</v>
      </c>
      <c r="C54" s="2" t="s">
        <v>25</v>
      </c>
      <c r="D54" s="2" t="s">
        <v>8</v>
      </c>
      <c r="E54" s="2" t="s">
        <v>218</v>
      </c>
      <c r="F54" s="2" t="s">
        <v>202</v>
      </c>
    </row>
    <row r="55" spans="1:6" ht="12.75">
      <c r="A55" s="2" t="s">
        <v>23</v>
      </c>
      <c r="B55" s="2" t="s">
        <v>26</v>
      </c>
      <c r="C55" s="2" t="s">
        <v>35</v>
      </c>
      <c r="D55" s="2" t="s">
        <v>36</v>
      </c>
      <c r="E55" s="2" t="s">
        <v>219</v>
      </c>
      <c r="F55" s="2" t="s">
        <v>220</v>
      </c>
    </row>
    <row r="56" spans="1:6" ht="12.75">
      <c r="A56" s="2" t="s">
        <v>23</v>
      </c>
      <c r="B56" s="2" t="s">
        <v>26</v>
      </c>
      <c r="C56" s="2" t="s">
        <v>27</v>
      </c>
      <c r="D56" s="2" t="s">
        <v>34</v>
      </c>
      <c r="E56" s="2" t="s">
        <v>222</v>
      </c>
      <c r="F56" s="2" t="s">
        <v>221</v>
      </c>
    </row>
    <row r="57" spans="1:6" ht="12.75">
      <c r="A57" s="2" t="s">
        <v>23</v>
      </c>
      <c r="B57" s="2" t="s">
        <v>26</v>
      </c>
      <c r="C57" s="2" t="s">
        <v>28</v>
      </c>
      <c r="D57" s="2" t="s">
        <v>34</v>
      </c>
      <c r="E57" s="2" t="s">
        <v>223</v>
      </c>
      <c r="F57" s="2" t="s">
        <v>202</v>
      </c>
    </row>
    <row r="58" spans="1:6" ht="12.75">
      <c r="A58" s="2" t="s">
        <v>23</v>
      </c>
      <c r="B58" s="2" t="s">
        <v>29</v>
      </c>
      <c r="C58" s="2" t="s">
        <v>30</v>
      </c>
      <c r="D58" s="2" t="s">
        <v>31</v>
      </c>
      <c r="E58" s="2" t="s">
        <v>224</v>
      </c>
      <c r="F58" s="2" t="s">
        <v>225</v>
      </c>
    </row>
    <row r="59" spans="1:6" ht="12.75">
      <c r="A59" s="2" t="s">
        <v>23</v>
      </c>
      <c r="B59" s="2" t="s">
        <v>29</v>
      </c>
      <c r="C59" s="2" t="s">
        <v>32</v>
      </c>
      <c r="D59" s="2" t="s">
        <v>33</v>
      </c>
      <c r="E59" s="2" t="s">
        <v>226</v>
      </c>
      <c r="F59" s="2" t="s">
        <v>202</v>
      </c>
    </row>
    <row r="60" spans="1:6" ht="12.75">
      <c r="A60" s="2" t="s">
        <v>135</v>
      </c>
      <c r="B60" s="2" t="s">
        <v>134</v>
      </c>
      <c r="C60" s="2" t="s">
        <v>154</v>
      </c>
      <c r="D60" s="2" t="s">
        <v>137</v>
      </c>
      <c r="E60" s="2" t="s">
        <v>227</v>
      </c>
      <c r="F60" s="2" t="s">
        <v>228</v>
      </c>
    </row>
    <row r="61" spans="1:6" ht="12.75">
      <c r="A61" s="2" t="s">
        <v>135</v>
      </c>
      <c r="B61" s="2" t="s">
        <v>134</v>
      </c>
      <c r="C61" s="2" t="s">
        <v>136</v>
      </c>
      <c r="D61" s="2" t="s">
        <v>137</v>
      </c>
      <c r="E61" s="2" t="s">
        <v>229</v>
      </c>
      <c r="F61" s="2" t="s">
        <v>228</v>
      </c>
    </row>
    <row r="62" spans="1:6" ht="12.75">
      <c r="A62" s="2" t="s">
        <v>135</v>
      </c>
      <c r="B62" s="2" t="s">
        <v>134</v>
      </c>
      <c r="C62" s="2" t="s">
        <v>136</v>
      </c>
      <c r="D62" s="2" t="s">
        <v>137</v>
      </c>
      <c r="E62" s="2" t="s">
        <v>230</v>
      </c>
      <c r="F62" s="2" t="s">
        <v>228</v>
      </c>
    </row>
    <row r="63" spans="1:6" ht="12.75">
      <c r="A63" s="2" t="s">
        <v>71</v>
      </c>
      <c r="B63" s="2" t="s">
        <v>73</v>
      </c>
      <c r="C63" s="2" t="s">
        <v>92</v>
      </c>
      <c r="D63" s="2" t="s">
        <v>93</v>
      </c>
      <c r="E63" s="2" t="s">
        <v>231</v>
      </c>
      <c r="F63" s="2" t="s">
        <v>232</v>
      </c>
    </row>
    <row r="64" spans="1:6" ht="12.75">
      <c r="A64" s="2" t="s">
        <v>71</v>
      </c>
      <c r="B64" s="2" t="s">
        <v>73</v>
      </c>
      <c r="C64" s="2" t="s">
        <v>92</v>
      </c>
      <c r="D64" s="2" t="s">
        <v>93</v>
      </c>
      <c r="E64" s="2" t="s">
        <v>233</v>
      </c>
      <c r="F64" s="2" t="s">
        <v>232</v>
      </c>
    </row>
    <row r="65" spans="1:6" ht="12.75">
      <c r="A65" s="2" t="s">
        <v>71</v>
      </c>
      <c r="B65" s="2" t="s">
        <v>73</v>
      </c>
      <c r="C65" s="2" t="s">
        <v>92</v>
      </c>
      <c r="D65" s="2" t="s">
        <v>93</v>
      </c>
      <c r="E65" s="2" t="s">
        <v>234</v>
      </c>
      <c r="F65" s="2" t="s">
        <v>232</v>
      </c>
    </row>
    <row r="66" spans="1:6" ht="12.75">
      <c r="A66" s="2" t="s">
        <v>71</v>
      </c>
      <c r="B66" s="2" t="s">
        <v>73</v>
      </c>
      <c r="C66" s="2" t="s">
        <v>92</v>
      </c>
      <c r="D66" s="2" t="s">
        <v>93</v>
      </c>
      <c r="E66" s="2" t="s">
        <v>235</v>
      </c>
      <c r="F66" s="2" t="s">
        <v>232</v>
      </c>
    </row>
    <row r="67" spans="1:6" ht="12.75">
      <c r="A67" s="2" t="s">
        <v>71</v>
      </c>
      <c r="B67" s="2" t="s">
        <v>73</v>
      </c>
      <c r="C67" s="2" t="s">
        <v>92</v>
      </c>
      <c r="D67" s="2" t="s">
        <v>93</v>
      </c>
      <c r="E67" s="2" t="s">
        <v>236</v>
      </c>
      <c r="F67" s="2" t="s">
        <v>232</v>
      </c>
    </row>
    <row r="68" spans="1:6" ht="12.75">
      <c r="A68" s="2" t="s">
        <v>71</v>
      </c>
      <c r="B68" s="2" t="s">
        <v>73</v>
      </c>
      <c r="C68" s="2" t="s">
        <v>92</v>
      </c>
      <c r="D68" s="2" t="s">
        <v>93</v>
      </c>
      <c r="E68" s="2" t="s">
        <v>237</v>
      </c>
      <c r="F68" s="2" t="s">
        <v>232</v>
      </c>
    </row>
    <row r="69" spans="1:6" ht="12.75">
      <c r="A69" s="2" t="s">
        <v>71</v>
      </c>
      <c r="B69" s="2" t="s">
        <v>124</v>
      </c>
      <c r="C69" s="2" t="s">
        <v>125</v>
      </c>
      <c r="D69" s="2" t="s">
        <v>126</v>
      </c>
      <c r="E69" s="2" t="s">
        <v>238</v>
      </c>
      <c r="F69" s="2" t="s">
        <v>239</v>
      </c>
    </row>
    <row r="70" spans="1:6" ht="12.75">
      <c r="A70" s="2" t="s">
        <v>71</v>
      </c>
      <c r="B70" s="2" t="s">
        <v>73</v>
      </c>
      <c r="C70" s="2" t="s">
        <v>28</v>
      </c>
      <c r="D70" s="2" t="s">
        <v>72</v>
      </c>
      <c r="E70" s="2" t="s">
        <v>240</v>
      </c>
      <c r="F70" s="2" t="s">
        <v>241</v>
      </c>
    </row>
    <row r="71" spans="1:6" ht="12.75">
      <c r="A71" s="2" t="s">
        <v>71</v>
      </c>
      <c r="B71" s="2" t="s">
        <v>73</v>
      </c>
      <c r="C71" s="2" t="s">
        <v>28</v>
      </c>
      <c r="D71" s="2" t="s">
        <v>72</v>
      </c>
      <c r="E71" s="2" t="s">
        <v>242</v>
      </c>
      <c r="F71" s="2" t="s">
        <v>241</v>
      </c>
    </row>
    <row r="72" spans="1:6" ht="12.75">
      <c r="A72" s="2" t="s">
        <v>71</v>
      </c>
      <c r="B72" s="2" t="s">
        <v>73</v>
      </c>
      <c r="C72" s="2" t="s">
        <v>30</v>
      </c>
      <c r="D72" s="2" t="s">
        <v>72</v>
      </c>
      <c r="E72" s="2" t="s">
        <v>243</v>
      </c>
      <c r="F72" s="2" t="s">
        <v>241</v>
      </c>
    </row>
    <row r="73" spans="1:6" ht="12.75">
      <c r="A73" s="2" t="s">
        <v>71</v>
      </c>
      <c r="B73" s="2" t="s">
        <v>73</v>
      </c>
      <c r="C73" s="2" t="s">
        <v>32</v>
      </c>
      <c r="D73" s="2" t="s">
        <v>72</v>
      </c>
      <c r="E73" s="2" t="s">
        <v>244</v>
      </c>
      <c r="F73" s="2" t="s">
        <v>241</v>
      </c>
    </row>
    <row r="74" spans="1:6" ht="12.75">
      <c r="A74" s="2" t="s">
        <v>71</v>
      </c>
      <c r="B74" s="2" t="s">
        <v>73</v>
      </c>
      <c r="C74" s="2" t="s">
        <v>32</v>
      </c>
      <c r="D74" s="2" t="s">
        <v>72</v>
      </c>
      <c r="E74" s="2" t="s">
        <v>245</v>
      </c>
      <c r="F74" s="2" t="s">
        <v>241</v>
      </c>
    </row>
    <row r="75" spans="1:6" ht="12.75">
      <c r="A75" s="2" t="s">
        <v>71</v>
      </c>
      <c r="B75" s="2" t="s">
        <v>76</v>
      </c>
      <c r="C75" s="2" t="s">
        <v>59</v>
      </c>
      <c r="D75" s="2" t="s">
        <v>75</v>
      </c>
      <c r="E75" s="2" t="s">
        <v>246</v>
      </c>
      <c r="F75" s="2" t="s">
        <v>241</v>
      </c>
    </row>
    <row r="76" spans="1:6" ht="12.75">
      <c r="A76" s="2" t="s">
        <v>149</v>
      </c>
      <c r="B76" s="2" t="s">
        <v>148</v>
      </c>
      <c r="C76" s="2" t="s">
        <v>38</v>
      </c>
      <c r="D76" s="2" t="s">
        <v>8</v>
      </c>
      <c r="E76" s="2" t="s">
        <v>247</v>
      </c>
      <c r="F76" s="2" t="s">
        <v>248</v>
      </c>
    </row>
    <row r="77" spans="1:6" ht="12.75">
      <c r="A77" s="2" t="s">
        <v>149</v>
      </c>
      <c r="B77" s="2" t="s">
        <v>148</v>
      </c>
      <c r="C77" s="2" t="s">
        <v>39</v>
      </c>
      <c r="D77" s="2" t="s">
        <v>8</v>
      </c>
      <c r="E77" s="2" t="s">
        <v>249</v>
      </c>
      <c r="F77" s="2" t="s">
        <v>248</v>
      </c>
    </row>
    <row r="78" spans="1:6" ht="12.75">
      <c r="A78" s="2" t="s">
        <v>103</v>
      </c>
      <c r="B78" s="2" t="s">
        <v>133</v>
      </c>
      <c r="C78" s="2" t="s">
        <v>24</v>
      </c>
      <c r="D78" s="2" t="s">
        <v>8</v>
      </c>
      <c r="E78" s="2" t="s">
        <v>250</v>
      </c>
      <c r="F78" s="2" t="s">
        <v>251</v>
      </c>
    </row>
    <row r="79" spans="1:6" ht="12.75">
      <c r="A79" s="2" t="s">
        <v>103</v>
      </c>
      <c r="B79" s="2" t="s">
        <v>144</v>
      </c>
      <c r="C79" s="2" t="s">
        <v>27</v>
      </c>
      <c r="D79" s="2" t="s">
        <v>145</v>
      </c>
      <c r="E79" s="2" t="s">
        <v>252</v>
      </c>
      <c r="F79" s="2" t="s">
        <v>253</v>
      </c>
    </row>
    <row r="80" spans="1:6" ht="12.75">
      <c r="A80" s="2" t="s">
        <v>103</v>
      </c>
      <c r="B80" s="2" t="s">
        <v>144</v>
      </c>
      <c r="C80" s="2" t="s">
        <v>27</v>
      </c>
      <c r="D80" s="2" t="s">
        <v>145</v>
      </c>
      <c r="E80" s="2" t="s">
        <v>254</v>
      </c>
      <c r="F80" s="2" t="s">
        <v>253</v>
      </c>
    </row>
    <row r="81" spans="1:6" ht="12.75">
      <c r="A81" s="2" t="s">
        <v>103</v>
      </c>
      <c r="B81" s="2" t="s">
        <v>102</v>
      </c>
      <c r="C81" s="2" t="s">
        <v>27</v>
      </c>
      <c r="D81" s="2" t="s">
        <v>15</v>
      </c>
      <c r="E81" s="2" t="s">
        <v>255</v>
      </c>
      <c r="F81" s="2" t="s">
        <v>241</v>
      </c>
    </row>
    <row r="82" spans="1:6" ht="12.75">
      <c r="A82" s="2" t="s">
        <v>37</v>
      </c>
      <c r="B82" s="2" t="s">
        <v>112</v>
      </c>
      <c r="C82" s="2" t="s">
        <v>110</v>
      </c>
      <c r="D82" s="2" t="s">
        <v>111</v>
      </c>
      <c r="E82" s="2" t="s">
        <v>256</v>
      </c>
      <c r="F82" s="2" t="s">
        <v>257</v>
      </c>
    </row>
    <row r="83" spans="1:6" ht="12.75">
      <c r="A83" s="2" t="s">
        <v>37</v>
      </c>
      <c r="B83" s="2" t="s">
        <v>78</v>
      </c>
      <c r="C83" s="2" t="s">
        <v>77</v>
      </c>
      <c r="D83" s="2" t="s">
        <v>36</v>
      </c>
      <c r="E83" s="2" t="s">
        <v>258</v>
      </c>
      <c r="F83" s="2" t="s">
        <v>259</v>
      </c>
    </row>
    <row r="84" spans="1:6" ht="12.75">
      <c r="A84" s="2" t="s">
        <v>37</v>
      </c>
      <c r="B84" s="2" t="s">
        <v>78</v>
      </c>
      <c r="C84" s="2" t="s">
        <v>77</v>
      </c>
      <c r="D84" s="2" t="s">
        <v>36</v>
      </c>
      <c r="E84" s="2" t="s">
        <v>260</v>
      </c>
      <c r="F84" s="2" t="s">
        <v>257</v>
      </c>
    </row>
    <row r="85" spans="1:6" ht="12.75">
      <c r="A85" s="2" t="s">
        <v>37</v>
      </c>
      <c r="B85" s="2" t="s">
        <v>78</v>
      </c>
      <c r="C85" s="2" t="s">
        <v>77</v>
      </c>
      <c r="D85" s="2" t="s">
        <v>36</v>
      </c>
      <c r="E85" s="2" t="s">
        <v>261</v>
      </c>
      <c r="F85" s="2" t="s">
        <v>257</v>
      </c>
    </row>
    <row r="86" spans="1:6" ht="12.75">
      <c r="A86" s="2" t="s">
        <v>37</v>
      </c>
      <c r="B86" s="2" t="s">
        <v>78</v>
      </c>
      <c r="C86" s="2" t="s">
        <v>77</v>
      </c>
      <c r="D86" s="2" t="s">
        <v>36</v>
      </c>
      <c r="E86" s="2" t="s">
        <v>262</v>
      </c>
      <c r="F86" s="2" t="s">
        <v>257</v>
      </c>
    </row>
    <row r="87" spans="1:6" ht="12.75">
      <c r="A87" s="2" t="s">
        <v>37</v>
      </c>
      <c r="B87" s="2" t="s">
        <v>78</v>
      </c>
      <c r="C87" s="2" t="s">
        <v>77</v>
      </c>
      <c r="D87" s="2" t="s">
        <v>36</v>
      </c>
      <c r="E87" s="2" t="s">
        <v>263</v>
      </c>
      <c r="F87" s="2" t="s">
        <v>257</v>
      </c>
    </row>
    <row r="88" spans="1:6" ht="12.75">
      <c r="A88" s="2" t="s">
        <v>37</v>
      </c>
      <c r="B88" s="2" t="s">
        <v>78</v>
      </c>
      <c r="C88" s="2" t="s">
        <v>77</v>
      </c>
      <c r="D88" s="2" t="s">
        <v>36</v>
      </c>
      <c r="E88" s="2" t="s">
        <v>264</v>
      </c>
      <c r="F88" s="2" t="s">
        <v>257</v>
      </c>
    </row>
    <row r="89" spans="1:6" ht="12.75">
      <c r="A89" s="2" t="s">
        <v>37</v>
      </c>
      <c r="B89" s="2" t="s">
        <v>78</v>
      </c>
      <c r="C89" s="2" t="s">
        <v>77</v>
      </c>
      <c r="D89" s="2" t="s">
        <v>36</v>
      </c>
      <c r="E89" s="2" t="s">
        <v>265</v>
      </c>
      <c r="F89" s="2" t="s">
        <v>257</v>
      </c>
    </row>
    <row r="90" spans="1:6" ht="12.75">
      <c r="A90" s="2" t="s">
        <v>37</v>
      </c>
      <c r="B90" s="2" t="s">
        <v>78</v>
      </c>
      <c r="C90" s="2" t="s">
        <v>77</v>
      </c>
      <c r="D90" s="2" t="s">
        <v>36</v>
      </c>
      <c r="E90" s="2" t="s">
        <v>266</v>
      </c>
      <c r="F90" s="2" t="s">
        <v>257</v>
      </c>
    </row>
    <row r="91" spans="1:6" ht="12.75">
      <c r="A91" s="2" t="s">
        <v>37</v>
      </c>
      <c r="B91" s="2" t="s">
        <v>40</v>
      </c>
      <c r="C91" s="2" t="s">
        <v>77</v>
      </c>
      <c r="D91" s="2" t="s">
        <v>36</v>
      </c>
      <c r="E91" s="2" t="s">
        <v>267</v>
      </c>
      <c r="F91" s="2" t="s">
        <v>257</v>
      </c>
    </row>
    <row r="92" spans="1:6" ht="12.75">
      <c r="A92" s="2" t="s">
        <v>37</v>
      </c>
      <c r="B92" s="2" t="s">
        <v>40</v>
      </c>
      <c r="C92" s="2" t="s">
        <v>79</v>
      </c>
      <c r="D92" s="2" t="s">
        <v>36</v>
      </c>
      <c r="E92" s="2" t="s">
        <v>268</v>
      </c>
      <c r="F92" s="2" t="s">
        <v>269</v>
      </c>
    </row>
    <row r="93" spans="1:6" ht="12.75">
      <c r="A93" s="2" t="s">
        <v>37</v>
      </c>
      <c r="B93" s="2" t="s">
        <v>40</v>
      </c>
      <c r="C93" s="2" t="s">
        <v>79</v>
      </c>
      <c r="D93" s="2" t="s">
        <v>36</v>
      </c>
      <c r="E93" s="2" t="s">
        <v>270</v>
      </c>
      <c r="F93" s="2" t="s">
        <v>269</v>
      </c>
    </row>
    <row r="94" spans="1:6" ht="12.75">
      <c r="A94" s="2" t="s">
        <v>37</v>
      </c>
      <c r="B94" s="2" t="s">
        <v>40</v>
      </c>
      <c r="C94" s="2" t="s">
        <v>79</v>
      </c>
      <c r="D94" s="2" t="s">
        <v>36</v>
      </c>
      <c r="E94" s="2" t="s">
        <v>271</v>
      </c>
      <c r="F94" s="2" t="s">
        <v>269</v>
      </c>
    </row>
    <row r="95" spans="1:6" ht="12.75">
      <c r="A95" s="2" t="s">
        <v>37</v>
      </c>
      <c r="B95" s="2" t="s">
        <v>40</v>
      </c>
      <c r="C95" s="2" t="s">
        <v>39</v>
      </c>
      <c r="D95" s="2" t="s">
        <v>15</v>
      </c>
      <c r="E95" s="2" t="s">
        <v>272</v>
      </c>
      <c r="F95" s="2" t="s">
        <v>167</v>
      </c>
    </row>
    <row r="96" spans="1:6" ht="12.75">
      <c r="A96" s="2" t="s">
        <v>37</v>
      </c>
      <c r="B96" s="2" t="s">
        <v>40</v>
      </c>
      <c r="C96" s="2" t="s">
        <v>39</v>
      </c>
      <c r="D96" s="2" t="s">
        <v>15</v>
      </c>
      <c r="E96" s="2" t="s">
        <v>273</v>
      </c>
      <c r="F96" s="2" t="s">
        <v>167</v>
      </c>
    </row>
    <row r="97" spans="1:6" ht="12.75">
      <c r="A97" s="2" t="s">
        <v>37</v>
      </c>
      <c r="B97" s="2" t="s">
        <v>40</v>
      </c>
      <c r="C97" s="2" t="s">
        <v>41</v>
      </c>
      <c r="D97" s="2" t="s">
        <v>15</v>
      </c>
      <c r="E97" s="2" t="s">
        <v>274</v>
      </c>
      <c r="F97" s="2" t="s">
        <v>167</v>
      </c>
    </row>
    <row r="98" spans="1:6" ht="12.75">
      <c r="A98" s="2" t="s">
        <v>37</v>
      </c>
      <c r="B98" s="2" t="s">
        <v>40</v>
      </c>
      <c r="C98" s="2" t="s">
        <v>42</v>
      </c>
      <c r="D98" s="2" t="s">
        <v>15</v>
      </c>
      <c r="E98" s="2" t="s">
        <v>275</v>
      </c>
      <c r="F98" s="2" t="s">
        <v>167</v>
      </c>
    </row>
    <row r="99" spans="1:6" ht="12.75">
      <c r="A99" s="2" t="s">
        <v>37</v>
      </c>
      <c r="B99" s="2" t="s">
        <v>40</v>
      </c>
      <c r="C99" s="2" t="s">
        <v>42</v>
      </c>
      <c r="D99" s="2" t="s">
        <v>15</v>
      </c>
      <c r="E99" s="2" t="s">
        <v>276</v>
      </c>
      <c r="F99" s="2" t="s">
        <v>167</v>
      </c>
    </row>
    <row r="100" spans="1:6" ht="12.75">
      <c r="A100" s="2" t="s">
        <v>37</v>
      </c>
      <c r="B100" s="2" t="s">
        <v>40</v>
      </c>
      <c r="C100" s="2" t="s">
        <v>45</v>
      </c>
      <c r="D100" s="2" t="s">
        <v>15</v>
      </c>
      <c r="E100" s="2" t="s">
        <v>277</v>
      </c>
      <c r="F100" s="2" t="s">
        <v>167</v>
      </c>
    </row>
    <row r="101" spans="1:6" ht="12.75">
      <c r="A101" s="2" t="s">
        <v>37</v>
      </c>
      <c r="B101" s="2" t="s">
        <v>40</v>
      </c>
      <c r="C101" s="2" t="s">
        <v>45</v>
      </c>
      <c r="D101" s="2" t="s">
        <v>15</v>
      </c>
      <c r="E101" s="2" t="s">
        <v>278</v>
      </c>
      <c r="F101" s="2" t="s">
        <v>167</v>
      </c>
    </row>
    <row r="102" spans="1:6" ht="12.75">
      <c r="A102" s="2" t="s">
        <v>37</v>
      </c>
      <c r="B102" s="2" t="s">
        <v>40</v>
      </c>
      <c r="C102" s="2" t="s">
        <v>45</v>
      </c>
      <c r="D102" s="2" t="s">
        <v>15</v>
      </c>
      <c r="E102" s="2" t="s">
        <v>279</v>
      </c>
      <c r="F102" s="2" t="s">
        <v>167</v>
      </c>
    </row>
    <row r="103" spans="1:6" ht="12.75">
      <c r="A103" s="2" t="s">
        <v>37</v>
      </c>
      <c r="B103" s="2" t="s">
        <v>40</v>
      </c>
      <c r="C103" s="2" t="s">
        <v>45</v>
      </c>
      <c r="D103" s="2" t="s">
        <v>15</v>
      </c>
      <c r="E103" s="2" t="s">
        <v>280</v>
      </c>
      <c r="F103" s="2" t="s">
        <v>167</v>
      </c>
    </row>
    <row r="104" spans="1:6" ht="12.75">
      <c r="A104" s="2" t="s">
        <v>37</v>
      </c>
      <c r="B104" s="2" t="s">
        <v>131</v>
      </c>
      <c r="C104" s="2" t="s">
        <v>132</v>
      </c>
      <c r="D104" s="2" t="s">
        <v>118</v>
      </c>
      <c r="E104" s="2" t="s">
        <v>281</v>
      </c>
      <c r="F104" s="2" t="s">
        <v>282</v>
      </c>
    </row>
    <row r="105" spans="1:6" ht="12.75">
      <c r="A105" s="2" t="s">
        <v>16</v>
      </c>
      <c r="B105" s="2" t="s">
        <v>18</v>
      </c>
      <c r="C105" s="2" t="s">
        <v>14</v>
      </c>
      <c r="D105" s="2" t="s">
        <v>15</v>
      </c>
      <c r="E105" s="2" t="s">
        <v>283</v>
      </c>
      <c r="F105" s="2" t="s">
        <v>284</v>
      </c>
    </row>
    <row r="106" spans="1:6" ht="12.75">
      <c r="A106" s="2" t="s">
        <v>16</v>
      </c>
      <c r="B106" s="2" t="s">
        <v>18</v>
      </c>
      <c r="C106" s="2" t="s">
        <v>20</v>
      </c>
      <c r="D106" s="2" t="s">
        <v>15</v>
      </c>
      <c r="E106" s="2" t="s">
        <v>285</v>
      </c>
      <c r="F106" s="2" t="s">
        <v>284</v>
      </c>
    </row>
    <row r="107" spans="1:6" ht="12.75">
      <c r="A107" s="2" t="s">
        <v>48</v>
      </c>
      <c r="B107" s="2" t="s">
        <v>47</v>
      </c>
      <c r="C107" s="2" t="s">
        <v>49</v>
      </c>
      <c r="D107" s="2" t="s">
        <v>15</v>
      </c>
      <c r="E107" s="2" t="s">
        <v>286</v>
      </c>
      <c r="F107" s="2" t="s">
        <v>159</v>
      </c>
    </row>
    <row r="108" spans="1:6" ht="12.75">
      <c r="A108" s="2" t="s">
        <v>48</v>
      </c>
      <c r="B108" s="2" t="s">
        <v>95</v>
      </c>
      <c r="C108" s="2" t="s">
        <v>57</v>
      </c>
      <c r="D108" s="2" t="s">
        <v>123</v>
      </c>
      <c r="E108" s="2" t="s">
        <v>287</v>
      </c>
      <c r="F108" s="2" t="s">
        <v>288</v>
      </c>
    </row>
    <row r="109" spans="1:6" ht="12.75">
      <c r="A109" s="2" t="s">
        <v>48</v>
      </c>
      <c r="B109" s="2" t="s">
        <v>95</v>
      </c>
      <c r="C109" s="2" t="s">
        <v>56</v>
      </c>
      <c r="D109" s="2" t="s">
        <v>96</v>
      </c>
      <c r="E109" s="2" t="s">
        <v>289</v>
      </c>
      <c r="F109" s="2" t="s">
        <v>290</v>
      </c>
    </row>
    <row r="110" spans="1:6" ht="12.75">
      <c r="A110" s="2" t="s">
        <v>48</v>
      </c>
      <c r="B110" s="2" t="s">
        <v>95</v>
      </c>
      <c r="C110" s="2" t="s">
        <v>17</v>
      </c>
      <c r="D110" s="2" t="s">
        <v>123</v>
      </c>
      <c r="E110" s="2" t="s">
        <v>291</v>
      </c>
      <c r="F110" s="2" t="s">
        <v>288</v>
      </c>
    </row>
    <row r="111" spans="1:6" ht="12.75">
      <c r="A111" s="2" t="s">
        <v>48</v>
      </c>
      <c r="B111" s="2" t="s">
        <v>95</v>
      </c>
      <c r="C111" s="2" t="s">
        <v>14</v>
      </c>
      <c r="D111" s="2" t="s">
        <v>96</v>
      </c>
      <c r="E111" s="2" t="s">
        <v>292</v>
      </c>
      <c r="F111" s="2" t="s">
        <v>293</v>
      </c>
    </row>
    <row r="112" spans="1:6" ht="12.75">
      <c r="A112" s="2" t="s">
        <v>48</v>
      </c>
      <c r="B112" s="2" t="s">
        <v>50</v>
      </c>
      <c r="C112" s="2" t="s">
        <v>51</v>
      </c>
      <c r="D112" s="2" t="s">
        <v>15</v>
      </c>
      <c r="E112" s="2" t="s">
        <v>294</v>
      </c>
      <c r="F112" s="2" t="s">
        <v>159</v>
      </c>
    </row>
    <row r="113" spans="1:6" ht="12.75">
      <c r="A113" s="2" t="s">
        <v>48</v>
      </c>
      <c r="B113" s="2" t="s">
        <v>95</v>
      </c>
      <c r="C113" s="2" t="s">
        <v>19</v>
      </c>
      <c r="D113" s="2" t="s">
        <v>123</v>
      </c>
      <c r="E113" s="2" t="s">
        <v>295</v>
      </c>
      <c r="F113" s="2" t="s">
        <v>288</v>
      </c>
    </row>
    <row r="114" spans="1:6" ht="12.75">
      <c r="A114" s="2" t="s">
        <v>48</v>
      </c>
      <c r="B114" s="2" t="s">
        <v>151</v>
      </c>
      <c r="C114" s="2" t="s">
        <v>152</v>
      </c>
      <c r="D114" s="2" t="s">
        <v>153</v>
      </c>
      <c r="E114" s="2" t="s">
        <v>296</v>
      </c>
      <c r="F114" s="2" t="s">
        <v>288</v>
      </c>
    </row>
    <row r="115" spans="1:6" ht="12.75">
      <c r="A115" s="2" t="s">
        <v>61</v>
      </c>
      <c r="B115" s="2" t="s">
        <v>63</v>
      </c>
      <c r="C115" s="2" t="s">
        <v>64</v>
      </c>
      <c r="D115" s="2" t="s">
        <v>15</v>
      </c>
      <c r="E115" s="2" t="s">
        <v>297</v>
      </c>
      <c r="F115" s="2" t="s">
        <v>202</v>
      </c>
    </row>
    <row r="116" spans="1:6" ht="12.75">
      <c r="A116" s="2" t="s">
        <v>61</v>
      </c>
      <c r="B116" s="2" t="s">
        <v>63</v>
      </c>
      <c r="C116" s="2" t="s">
        <v>38</v>
      </c>
      <c r="D116" s="2" t="s">
        <v>15</v>
      </c>
      <c r="E116" s="2" t="s">
        <v>298</v>
      </c>
      <c r="F116" s="2" t="s">
        <v>220</v>
      </c>
    </row>
    <row r="117" spans="1:6" ht="12.75">
      <c r="A117" s="2" t="s">
        <v>6</v>
      </c>
      <c r="B117" s="2" t="s">
        <v>5</v>
      </c>
      <c r="C117" s="2" t="s">
        <v>7</v>
      </c>
      <c r="D117" s="2" t="s">
        <v>8</v>
      </c>
      <c r="E117" s="2" t="s">
        <v>299</v>
      </c>
      <c r="F117" s="2" t="s">
        <v>288</v>
      </c>
    </row>
    <row r="118" spans="1:6" ht="12.75">
      <c r="A118" s="2" t="s">
        <v>6</v>
      </c>
      <c r="B118" s="2" t="s">
        <v>5</v>
      </c>
      <c r="C118" s="2" t="s">
        <v>7</v>
      </c>
      <c r="D118" s="2" t="s">
        <v>8</v>
      </c>
      <c r="E118" s="2" t="s">
        <v>300</v>
      </c>
      <c r="F118" s="2" t="s">
        <v>288</v>
      </c>
    </row>
    <row r="119" spans="1:6" ht="12.75">
      <c r="A119" s="2" t="s">
        <v>128</v>
      </c>
      <c r="B119" s="2" t="s">
        <v>127</v>
      </c>
      <c r="C119" s="2" t="s">
        <v>129</v>
      </c>
      <c r="D119" s="2" t="s">
        <v>130</v>
      </c>
      <c r="E119" s="2" t="s">
        <v>301</v>
      </c>
      <c r="F119" s="2" t="s">
        <v>176</v>
      </c>
    </row>
    <row r="120" spans="1:6" ht="12.75">
      <c r="A120" s="2" t="s">
        <v>128</v>
      </c>
      <c r="B120" s="2" t="s">
        <v>127</v>
      </c>
      <c r="C120" s="2" t="s">
        <v>129</v>
      </c>
      <c r="D120" s="2" t="s">
        <v>130</v>
      </c>
      <c r="E120" s="2" t="s">
        <v>302</v>
      </c>
      <c r="F120" s="2" t="s">
        <v>303</v>
      </c>
    </row>
    <row r="121" spans="1:6" ht="12.75">
      <c r="A121" s="2" t="s">
        <v>10</v>
      </c>
      <c r="B121" s="2" t="s">
        <v>9</v>
      </c>
      <c r="C121" s="2" t="s">
        <v>17</v>
      </c>
      <c r="D121" s="2" t="s">
        <v>15</v>
      </c>
      <c r="E121" s="2" t="s">
        <v>304</v>
      </c>
      <c r="F121" s="2" t="s">
        <v>169</v>
      </c>
    </row>
    <row r="122" spans="1:6" ht="12.75">
      <c r="A122" s="2" t="s">
        <v>10</v>
      </c>
      <c r="B122" s="2" t="s">
        <v>13</v>
      </c>
      <c r="C122" s="2" t="s">
        <v>14</v>
      </c>
      <c r="D122" s="2" t="s">
        <v>15</v>
      </c>
      <c r="E122" s="2" t="s">
        <v>305</v>
      </c>
      <c r="F122" s="2" t="s">
        <v>306</v>
      </c>
    </row>
    <row r="123" spans="1:6" ht="12.75">
      <c r="A123" s="2" t="s">
        <v>10</v>
      </c>
      <c r="B123" s="2" t="s">
        <v>9</v>
      </c>
      <c r="C123" s="2" t="s">
        <v>11</v>
      </c>
      <c r="D123" s="2" t="s">
        <v>12</v>
      </c>
      <c r="E123" s="2" t="s">
        <v>307</v>
      </c>
      <c r="F123" s="2" t="s">
        <v>308</v>
      </c>
    </row>
    <row r="124" spans="1:6" ht="12.75">
      <c r="A124" s="2" t="s">
        <v>10</v>
      </c>
      <c r="B124" s="2" t="s">
        <v>9</v>
      </c>
      <c r="C124" s="2" t="s">
        <v>19</v>
      </c>
      <c r="D124" s="2" t="s">
        <v>15</v>
      </c>
      <c r="E124" s="2" t="s">
        <v>309</v>
      </c>
      <c r="F124" s="2" t="s">
        <v>169</v>
      </c>
    </row>
    <row r="125" spans="1:6" ht="12.75">
      <c r="A125" s="2" t="s">
        <v>142</v>
      </c>
      <c r="B125" s="2" t="s">
        <v>141</v>
      </c>
      <c r="C125" s="2" t="s">
        <v>143</v>
      </c>
      <c r="D125" s="2" t="s">
        <v>15</v>
      </c>
      <c r="E125" s="2" t="s">
        <v>310</v>
      </c>
      <c r="F125" s="2" t="s">
        <v>311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Meade, David J Mr CIV US USA MEDCOM AMEDDCS</dc:creator>
  <cp:keywords/>
  <dc:description/>
  <cp:lastModifiedBy>Dave Meade</cp:lastModifiedBy>
  <dcterms:created xsi:type="dcterms:W3CDTF">2012-06-18T17:18:57Z</dcterms:created>
  <dcterms:modified xsi:type="dcterms:W3CDTF">2012-06-18T17:18:58Z</dcterms:modified>
  <cp:category/>
  <cp:version/>
  <cp:contentType/>
  <cp:contentStatus/>
</cp:coreProperties>
</file>