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Utilization for PEC" sheetId="1" r:id="rId1"/>
    <sheet name="Historical Factors" sheetId="2" r:id="rId2"/>
    <sheet name="NDC" sheetId="3" r:id="rId3"/>
  </sheets>
  <definedNames>
    <definedName name="_xlnm.Print_Area" localSheetId="0">'Utilization for PEC'!$A$1:$G$236</definedName>
    <definedName name="Print_Area_0">#REF!</definedName>
    <definedName name="Print_Area_2">'Historical Factors'!$A$3:$Q$36</definedName>
    <definedName name="Print_Area_3">'NDC'!$A$2:$G$51</definedName>
  </definedNames>
  <calcPr fullCalcOnLoad="1"/>
</workbook>
</file>

<file path=xl/sharedStrings.xml><?xml version="1.0" encoding="utf-8"?>
<sst xmlns="http://schemas.openxmlformats.org/spreadsheetml/2006/main" count="1107" uniqueCount="130">
  <si>
    <t>Brand Name</t>
  </si>
  <si>
    <t>Generic Name</t>
  </si>
  <si>
    <t>Strength</t>
  </si>
  <si>
    <t>Dosage Form</t>
  </si>
  <si>
    <t>Case Pack</t>
  </si>
  <si>
    <t>Package Size</t>
  </si>
  <si>
    <t>MTF</t>
  </si>
  <si>
    <t xml:space="preserve">  </t>
  </si>
  <si>
    <t xml:space="preserve">VIAL      </t>
  </si>
  <si>
    <t xml:space="preserve">ENBREL                     </t>
  </si>
  <si>
    <t>ETANERCEPT</t>
  </si>
  <si>
    <t xml:space="preserve">25 MG     </t>
  </si>
  <si>
    <t>EA</t>
  </si>
  <si>
    <t xml:space="preserve">KINERET                    </t>
  </si>
  <si>
    <t>ANAKINRA</t>
  </si>
  <si>
    <t>100MG/0.67</t>
  </si>
  <si>
    <t>DISP SYRIN</t>
  </si>
  <si>
    <t xml:space="preserve">SYRINGE   </t>
  </si>
  <si>
    <t>ML</t>
  </si>
  <si>
    <t xml:space="preserve">HUMIRA                     </t>
  </si>
  <si>
    <t>ADALIMUMAB</t>
  </si>
  <si>
    <t>40MG/0.8ML</t>
  </si>
  <si>
    <t xml:space="preserve">KIT       </t>
  </si>
  <si>
    <t xml:space="preserve">50 MG/ML  </t>
  </si>
  <si>
    <t xml:space="preserve">ORENCIA                    </t>
  </si>
  <si>
    <t>PEN IJ KIT</t>
  </si>
  <si>
    <t>PEN INJCTR</t>
  </si>
  <si>
    <t>25MG/0.5ML</t>
  </si>
  <si>
    <t>20MG/0.4ML</t>
  </si>
  <si>
    <t xml:space="preserve">CIMZIA                     </t>
  </si>
  <si>
    <t>CERTOLIZUMAB PEGOL</t>
  </si>
  <si>
    <t xml:space="preserve">400 MG    </t>
  </si>
  <si>
    <t xml:space="preserve">STELARA                    </t>
  </si>
  <si>
    <t>USTEKINUMAB</t>
  </si>
  <si>
    <t>45MG/0.5ML</t>
  </si>
  <si>
    <t xml:space="preserve">SIMPONI                    </t>
  </si>
  <si>
    <t>GOLIMUMAB</t>
  </si>
  <si>
    <t>50MG/0.5ML</t>
  </si>
  <si>
    <t xml:space="preserve">400MG/2ML </t>
  </si>
  <si>
    <t>SYRINGEKIT</t>
  </si>
  <si>
    <t xml:space="preserve">ACTEMRA                    </t>
  </si>
  <si>
    <t>TOCILIZUMAB</t>
  </si>
  <si>
    <t xml:space="preserve">90 MG/ML  </t>
  </si>
  <si>
    <t>ABATACEPT</t>
  </si>
  <si>
    <t xml:space="preserve">125 MG/ML </t>
  </si>
  <si>
    <t xml:space="preserve">XELJANZ                    </t>
  </si>
  <si>
    <t>TOFACITINIB CITRATE</t>
  </si>
  <si>
    <t xml:space="preserve">5 MG      </t>
  </si>
  <si>
    <t xml:space="preserve">TABLET    </t>
  </si>
  <si>
    <t xml:space="preserve">100 MG/ML </t>
  </si>
  <si>
    <t>162 MG/0.9</t>
  </si>
  <si>
    <t>Retail</t>
  </si>
  <si>
    <t xml:space="preserve">OTEZLA                     </t>
  </si>
  <si>
    <t>APREMILAST</t>
  </si>
  <si>
    <t xml:space="preserve">30 MG     </t>
  </si>
  <si>
    <t>10-20-30MG</t>
  </si>
  <si>
    <t xml:space="preserve">TAB DS PK </t>
  </si>
  <si>
    <t>NDC</t>
  </si>
  <si>
    <t>Manufacturer</t>
  </si>
  <si>
    <t>00003218811</t>
  </si>
  <si>
    <t>BMS PRIMARYCARE</t>
  </si>
  <si>
    <t>00003218831</t>
  </si>
  <si>
    <t>00069100101</t>
  </si>
  <si>
    <t>PFIZER US PHARM</t>
  </si>
  <si>
    <t>00074937402</t>
  </si>
  <si>
    <t>ABBVIE US LLC</t>
  </si>
  <si>
    <t>00074379902</t>
  </si>
  <si>
    <t>00074433902</t>
  </si>
  <si>
    <t>00074433906</t>
  </si>
  <si>
    <t>00074433907</t>
  </si>
  <si>
    <t>50474070062</t>
  </si>
  <si>
    <t>UCB PHARMA</t>
  </si>
  <si>
    <t>50474071079</t>
  </si>
  <si>
    <t>50474071081</t>
  </si>
  <si>
    <t>57894007001</t>
  </si>
  <si>
    <t>JANSSEN BIOTECH</t>
  </si>
  <si>
    <t>57894007002</t>
  </si>
  <si>
    <t>57894007101</t>
  </si>
  <si>
    <t>57894007102</t>
  </si>
  <si>
    <t>58406042534</t>
  </si>
  <si>
    <t>AMGEN</t>
  </si>
  <si>
    <t>58406042541</t>
  </si>
  <si>
    <t>58406045504</t>
  </si>
  <si>
    <t>58406043501</t>
  </si>
  <si>
    <t>58406043504</t>
  </si>
  <si>
    <t>58406044501</t>
  </si>
  <si>
    <t>58406044504</t>
  </si>
  <si>
    <t>55513017701</t>
  </si>
  <si>
    <t>SOBI-SWEDISH OR</t>
  </si>
  <si>
    <t>55513017728</t>
  </si>
  <si>
    <t>66658023401</t>
  </si>
  <si>
    <t>66658023407</t>
  </si>
  <si>
    <t>66658023428</t>
  </si>
  <si>
    <t>55513017707</t>
  </si>
  <si>
    <t>GENENTECH, INC.</t>
  </si>
  <si>
    <t>50242013801</t>
  </si>
  <si>
    <t>57894006003</t>
  </si>
  <si>
    <t>57894006002</t>
  </si>
  <si>
    <t>57894006103</t>
  </si>
  <si>
    <t>59572063027</t>
  </si>
  <si>
    <t>CELGENE</t>
  </si>
  <si>
    <t>59572063106</t>
  </si>
  <si>
    <t>Unit of Measure</t>
  </si>
  <si>
    <t>Targeted Immunomodulary Biologics NDC/Manufacturer Listing</t>
  </si>
  <si>
    <t>Targeted Immunomodulary Biologics Monthly Usage</t>
  </si>
  <si>
    <t>Source: PDTS 1 May 2013 - 30 Apr 2014</t>
  </si>
  <si>
    <t>May 13 Total Qty Dispensed</t>
  </si>
  <si>
    <t>Jun 13 Total Qty Dispensed</t>
  </si>
  <si>
    <t>Jul 13 Total Qty Dispensed</t>
  </si>
  <si>
    <t>Aug 13 Total Qty Dispensed</t>
  </si>
  <si>
    <t>Sep 13 Total Qty Dispensed</t>
  </si>
  <si>
    <t>Oct 13 Total Qty Dispensed</t>
  </si>
  <si>
    <t>Nov 13 Total Qty Dispensed</t>
  </si>
  <si>
    <t>Dec 13 Total Qty Dispensed</t>
  </si>
  <si>
    <t>Jan 14 Total Qty Dispensed</t>
  </si>
  <si>
    <t>Feb 14 Total Qty Dispensed</t>
  </si>
  <si>
    <t>Mar 14 Total Qty Dispensed</t>
  </si>
  <si>
    <t>Apr 14 Total Qty Dispensed</t>
  </si>
  <si>
    <t>Total Quantity Dispensed</t>
  </si>
  <si>
    <t>Sum:</t>
  </si>
  <si>
    <t>RETAIL</t>
  </si>
  <si>
    <t>MAIL ORDER</t>
  </si>
  <si>
    <t>ALL POS</t>
  </si>
  <si>
    <t>Targeted Immunomodulary Biologics Utilization</t>
  </si>
  <si>
    <t>POS</t>
  </si>
  <si>
    <t>Number of Unique Utilizers</t>
  </si>
  <si>
    <t>Number of Rxs</t>
  </si>
  <si>
    <t>Total</t>
  </si>
  <si>
    <t>Mail</t>
  </si>
  <si>
    <t>All  POS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</si>
</sst>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.00"/>
    <numFmt numFmtId="166" formatCode="mmm/yy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35" borderId="10" xfId="0" applyNumberFormat="1" applyFont="1" applyFill="1" applyBorder="1" applyAlignment="1">
      <alignment horizontal="center" vertical="center" wrapText="1"/>
    </xf>
    <xf numFmtId="166" fontId="1" fillId="34" borderId="11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right" vertical="center"/>
    </xf>
    <xf numFmtId="0" fontId="1" fillId="33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/>
    </xf>
    <xf numFmtId="3" fontId="1" fillId="36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right" vertical="center"/>
    </xf>
    <xf numFmtId="166" fontId="1" fillId="34" borderId="16" xfId="0" applyNumberFormat="1" applyFont="1" applyFill="1" applyBorder="1" applyAlignment="1">
      <alignment horizontal="center" vertical="center" wrapText="1"/>
    </xf>
    <xf numFmtId="0" fontId="5" fillId="37" borderId="17" xfId="55" applyFont="1" applyFill="1" applyBorder="1" applyAlignment="1">
      <alignment horizontal="center" vertical="center" wrapText="1"/>
      <protection/>
    </xf>
    <xf numFmtId="0" fontId="5" fillId="37" borderId="18" xfId="55" applyFont="1" applyFill="1" applyBorder="1" applyAlignment="1">
      <alignment horizontal="center" vertical="center" wrapText="1"/>
      <protection/>
    </xf>
    <xf numFmtId="3" fontId="5" fillId="37" borderId="18" xfId="55" applyNumberFormat="1" applyFont="1" applyFill="1" applyBorder="1" applyAlignment="1">
      <alignment horizontal="center" vertical="center" wrapText="1"/>
      <protection/>
    </xf>
    <xf numFmtId="3" fontId="5" fillId="37" borderId="19" xfId="55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right"/>
    </xf>
    <xf numFmtId="3" fontId="1" fillId="0" borderId="22" xfId="0" applyNumberFormat="1" applyFont="1" applyBorder="1" applyAlignment="1">
      <alignment/>
    </xf>
    <xf numFmtId="0" fontId="0" fillId="37" borderId="13" xfId="0" applyFill="1" applyBorder="1" applyAlignment="1">
      <alignment/>
    </xf>
    <xf numFmtId="3" fontId="0" fillId="37" borderId="13" xfId="0" applyNumberFormat="1" applyFill="1" applyBorder="1" applyAlignment="1">
      <alignment/>
    </xf>
    <xf numFmtId="3" fontId="0" fillId="37" borderId="22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0" fillId="37" borderId="25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1" fillId="0" borderId="26" xfId="0" applyFont="1" applyBorder="1" applyAlignment="1">
      <alignment horizontal="right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38" borderId="28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0" fillId="38" borderId="30" xfId="0" applyFont="1" applyFill="1" applyBorder="1" applyAlignment="1">
      <alignment/>
    </xf>
    <xf numFmtId="0" fontId="0" fillId="39" borderId="28" xfId="0" applyNumberFormat="1" applyFont="1" applyFill="1" applyBorder="1" applyAlignment="1">
      <alignment horizontal="left" vertical="center"/>
    </xf>
    <xf numFmtId="0" fontId="0" fillId="39" borderId="29" xfId="0" applyNumberFormat="1" applyFont="1" applyFill="1" applyBorder="1" applyAlignment="1">
      <alignment horizontal="left" vertical="center"/>
    </xf>
    <xf numFmtId="1" fontId="0" fillId="39" borderId="29" xfId="0" applyNumberFormat="1" applyFont="1" applyFill="1" applyBorder="1" applyAlignment="1">
      <alignment horizontal="right" vertical="center"/>
    </xf>
    <xf numFmtId="1" fontId="0" fillId="39" borderId="30" xfId="0" applyNumberFormat="1" applyFont="1" applyFill="1" applyBorder="1" applyAlignment="1">
      <alignment horizontal="right" vertical="center"/>
    </xf>
    <xf numFmtId="0" fontId="1" fillId="39" borderId="28" xfId="0" applyNumberFormat="1" applyFont="1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29" xfId="0" applyFill="1" applyBorder="1" applyAlignment="1">
      <alignment/>
    </xf>
    <xf numFmtId="0" fontId="1" fillId="38" borderId="29" xfId="0" applyFont="1" applyFill="1" applyBorder="1" applyAlignment="1">
      <alignment horizontal="right"/>
    </xf>
    <xf numFmtId="3" fontId="1" fillId="38" borderId="29" xfId="0" applyNumberFormat="1" applyFont="1" applyFill="1" applyBorder="1" applyAlignment="1">
      <alignment/>
    </xf>
    <xf numFmtId="3" fontId="1" fillId="38" borderId="30" xfId="0" applyNumberFormat="1" applyFont="1" applyFill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33" borderId="35" xfId="0" applyNumberFormat="1" applyFont="1" applyFill="1" applyBorder="1" applyAlignment="1">
      <alignment horizontal="center" vertical="center"/>
    </xf>
    <xf numFmtId="0" fontId="1" fillId="33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33" borderId="38" xfId="0" applyNumberFormat="1" applyFont="1" applyFill="1" applyBorder="1" applyAlignment="1">
      <alignment horizontal="center" vertical="center"/>
    </xf>
    <xf numFmtId="0" fontId="1" fillId="33" borderId="39" xfId="0" applyNumberFormat="1" applyFont="1" applyFill="1" applyBorder="1" applyAlignment="1">
      <alignment horizontal="center" vertical="center"/>
    </xf>
    <xf numFmtId="0" fontId="1" fillId="33" borderId="40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33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ont Sheet Indust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9"/>
  <sheetViews>
    <sheetView showGridLines="0" zoomScalePageLayoutView="0" workbookViewId="0" topLeftCell="A1">
      <pane ySplit="4" topLeftCell="A125" activePane="bottomLeft" state="frozen"/>
      <selection pane="topLeft" activeCell="A1" sqref="A1"/>
      <selection pane="bottomLeft" activeCell="A189" sqref="A189:A203"/>
    </sheetView>
  </sheetViews>
  <sheetFormatPr defaultColWidth="9.140625" defaultRowHeight="12.75"/>
  <cols>
    <col min="1" max="1" width="40.00390625" style="0" customWidth="1"/>
    <col min="2" max="2" width="17.00390625" style="0" customWidth="1"/>
    <col min="3" max="3" width="15.00390625" style="0" customWidth="1"/>
    <col min="4" max="7" width="17.00390625" style="0" customWidth="1"/>
  </cols>
  <sheetData>
    <row r="1" ht="12.75">
      <c r="A1" s="7" t="s">
        <v>123</v>
      </c>
    </row>
    <row r="2" ht="12.75">
      <c r="A2" s="10" t="s">
        <v>105</v>
      </c>
    </row>
    <row r="3" ht="13.5" thickBot="1"/>
    <row r="4" spans="1:7" ht="30" customHeight="1" thickBot="1">
      <c r="A4" s="22" t="s">
        <v>1</v>
      </c>
      <c r="B4" s="23" t="s">
        <v>124</v>
      </c>
      <c r="C4" s="23" t="s">
        <v>2</v>
      </c>
      <c r="D4" s="23" t="s">
        <v>3</v>
      </c>
      <c r="E4" s="24" t="s">
        <v>125</v>
      </c>
      <c r="F4" s="24" t="s">
        <v>126</v>
      </c>
      <c r="G4" s="25" t="s">
        <v>118</v>
      </c>
    </row>
    <row r="5" spans="1:7" ht="12.75">
      <c r="A5" s="64" t="s">
        <v>43</v>
      </c>
      <c r="B5" s="60" t="s">
        <v>6</v>
      </c>
      <c r="C5" s="26" t="s">
        <v>44</v>
      </c>
      <c r="D5" s="26" t="s">
        <v>17</v>
      </c>
      <c r="E5" s="27">
        <v>642</v>
      </c>
      <c r="F5" s="27">
        <v>702</v>
      </c>
      <c r="G5" s="28">
        <v>3303</v>
      </c>
    </row>
    <row r="6" spans="1:7" ht="12.75">
      <c r="A6" s="65"/>
      <c r="B6" s="61"/>
      <c r="C6" s="29"/>
      <c r="D6" s="30"/>
      <c r="E6" s="30" t="s">
        <v>127</v>
      </c>
      <c r="F6" s="16">
        <f>SUM(F5)</f>
        <v>702</v>
      </c>
      <c r="G6" s="31">
        <f>SUM(G5)</f>
        <v>3303</v>
      </c>
    </row>
    <row r="7" spans="1:7" ht="12.75">
      <c r="A7" s="65"/>
      <c r="B7" s="42"/>
      <c r="C7" s="32"/>
      <c r="D7" s="32"/>
      <c r="E7" s="33"/>
      <c r="F7" s="33"/>
      <c r="G7" s="34"/>
    </row>
    <row r="8" spans="1:7" ht="12.75">
      <c r="A8" s="65"/>
      <c r="B8" s="62" t="s">
        <v>51</v>
      </c>
      <c r="C8" s="29" t="s">
        <v>44</v>
      </c>
      <c r="D8" s="29" t="s">
        <v>17</v>
      </c>
      <c r="E8" s="35">
        <v>2068</v>
      </c>
      <c r="F8" s="35">
        <v>2223</v>
      </c>
      <c r="G8" s="36">
        <v>9152</v>
      </c>
    </row>
    <row r="9" spans="1:7" ht="12.75">
      <c r="A9" s="65"/>
      <c r="B9" s="61"/>
      <c r="C9" s="29"/>
      <c r="D9" s="30"/>
      <c r="E9" s="30" t="s">
        <v>127</v>
      </c>
      <c r="F9" s="16">
        <f>SUM(F8)</f>
        <v>2223</v>
      </c>
      <c r="G9" s="31">
        <f>SUM(G8)</f>
        <v>9152</v>
      </c>
    </row>
    <row r="10" spans="1:7" ht="12.75">
      <c r="A10" s="65"/>
      <c r="B10" s="42"/>
      <c r="C10" s="32"/>
      <c r="D10" s="32"/>
      <c r="E10" s="33"/>
      <c r="F10" s="33"/>
      <c r="G10" s="34"/>
    </row>
    <row r="11" spans="1:7" ht="12.75">
      <c r="A11" s="65"/>
      <c r="B11" s="62" t="s">
        <v>128</v>
      </c>
      <c r="C11" s="29" t="s">
        <v>44</v>
      </c>
      <c r="D11" s="29" t="s">
        <v>17</v>
      </c>
      <c r="E11" s="35">
        <v>1576</v>
      </c>
      <c r="F11" s="35">
        <v>1662</v>
      </c>
      <c r="G11" s="36">
        <v>12500</v>
      </c>
    </row>
    <row r="12" spans="1:7" ht="12.75">
      <c r="A12" s="65"/>
      <c r="B12" s="61"/>
      <c r="C12" s="29"/>
      <c r="D12" s="30"/>
      <c r="E12" s="30" t="s">
        <v>127</v>
      </c>
      <c r="F12" s="16">
        <f>SUM(F11)</f>
        <v>1662</v>
      </c>
      <c r="G12" s="31">
        <f>SUM(G11)</f>
        <v>12500</v>
      </c>
    </row>
    <row r="13" spans="1:7" ht="12.75">
      <c r="A13" s="65"/>
      <c r="B13" s="42"/>
      <c r="C13" s="32"/>
      <c r="D13" s="32"/>
      <c r="E13" s="33"/>
      <c r="F13" s="33"/>
      <c r="G13" s="34"/>
    </row>
    <row r="14" spans="1:7" ht="12.75">
      <c r="A14" s="65"/>
      <c r="B14" s="62" t="s">
        <v>129</v>
      </c>
      <c r="C14" s="37" t="str">
        <f>C11</f>
        <v>125 MG/ML </v>
      </c>
      <c r="D14" s="37" t="str">
        <f>D11</f>
        <v>SYRINGE   </v>
      </c>
      <c r="E14" s="35">
        <f aca="true" t="shared" si="0" ref="E14:G15">E5+E8+E11</f>
        <v>4286</v>
      </c>
      <c r="F14" s="35">
        <f t="shared" si="0"/>
        <v>4587</v>
      </c>
      <c r="G14" s="36">
        <f t="shared" si="0"/>
        <v>24955</v>
      </c>
    </row>
    <row r="15" spans="1:7" ht="13.5" thickBot="1">
      <c r="A15" s="65"/>
      <c r="B15" s="63"/>
      <c r="C15" s="43"/>
      <c r="D15" s="44"/>
      <c r="E15" s="44" t="s">
        <v>127</v>
      </c>
      <c r="F15" s="45">
        <f t="shared" si="0"/>
        <v>4587</v>
      </c>
      <c r="G15" s="46">
        <f t="shared" si="0"/>
        <v>24955</v>
      </c>
    </row>
    <row r="16" spans="1:7" ht="13.5" thickBot="1">
      <c r="A16" s="47"/>
      <c r="B16" s="48"/>
      <c r="C16" s="48"/>
      <c r="D16" s="48"/>
      <c r="E16" s="48"/>
      <c r="F16" s="48"/>
      <c r="G16" s="49"/>
    </row>
    <row r="17" spans="1:7" ht="12.75">
      <c r="A17" s="67" t="s">
        <v>46</v>
      </c>
      <c r="B17" s="60" t="s">
        <v>6</v>
      </c>
      <c r="C17" s="26" t="s">
        <v>47</v>
      </c>
      <c r="D17" s="26" t="s">
        <v>48</v>
      </c>
      <c r="E17" s="27">
        <v>217</v>
      </c>
      <c r="F17" s="27">
        <v>229</v>
      </c>
      <c r="G17" s="28">
        <v>15660</v>
      </c>
    </row>
    <row r="18" spans="1:7" ht="12.75">
      <c r="A18" s="68"/>
      <c r="B18" s="61"/>
      <c r="C18" s="29"/>
      <c r="D18" s="30"/>
      <c r="E18" s="30" t="s">
        <v>127</v>
      </c>
      <c r="F18" s="16">
        <f>SUM(F17)</f>
        <v>229</v>
      </c>
      <c r="G18" s="31">
        <f>SUM(G17)</f>
        <v>15660</v>
      </c>
    </row>
    <row r="19" spans="1:7" ht="12.75">
      <c r="A19" s="68"/>
      <c r="B19" s="42"/>
      <c r="C19" s="32"/>
      <c r="D19" s="32"/>
      <c r="E19" s="33"/>
      <c r="F19" s="33"/>
      <c r="G19" s="34"/>
    </row>
    <row r="20" spans="1:7" ht="12.75">
      <c r="A20" s="68"/>
      <c r="B20" s="62" t="s">
        <v>51</v>
      </c>
      <c r="C20" s="29" t="s">
        <v>47</v>
      </c>
      <c r="D20" s="29" t="s">
        <v>48</v>
      </c>
      <c r="E20" s="35">
        <v>2040</v>
      </c>
      <c r="F20" s="35">
        <v>2163</v>
      </c>
      <c r="G20" s="36">
        <v>137970</v>
      </c>
    </row>
    <row r="21" spans="1:7" ht="12.75">
      <c r="A21" s="68"/>
      <c r="B21" s="61"/>
      <c r="C21" s="29"/>
      <c r="D21" s="30"/>
      <c r="E21" s="30" t="s">
        <v>127</v>
      </c>
      <c r="F21" s="16">
        <f>SUM(F20)</f>
        <v>2163</v>
      </c>
      <c r="G21" s="31">
        <f>SUM(G20)</f>
        <v>137970</v>
      </c>
    </row>
    <row r="22" spans="1:7" ht="12.75">
      <c r="A22" s="68"/>
      <c r="B22" s="42"/>
      <c r="C22" s="32"/>
      <c r="D22" s="32"/>
      <c r="E22" s="33"/>
      <c r="F22" s="33"/>
      <c r="G22" s="34"/>
    </row>
    <row r="23" spans="1:7" ht="12.75">
      <c r="A23" s="68"/>
      <c r="B23" s="62" t="s">
        <v>128</v>
      </c>
      <c r="C23" s="29" t="s">
        <v>47</v>
      </c>
      <c r="D23" s="29" t="s">
        <v>48</v>
      </c>
      <c r="E23" s="35">
        <v>832</v>
      </c>
      <c r="F23" s="35">
        <v>852</v>
      </c>
      <c r="G23" s="36">
        <v>134700</v>
      </c>
    </row>
    <row r="24" spans="1:7" ht="12.75">
      <c r="A24" s="68"/>
      <c r="B24" s="61"/>
      <c r="C24" s="29"/>
      <c r="D24" s="30"/>
      <c r="E24" s="30" t="s">
        <v>127</v>
      </c>
      <c r="F24" s="16">
        <f>SUM(F23)</f>
        <v>852</v>
      </c>
      <c r="G24" s="31">
        <f>SUM(G23)</f>
        <v>134700</v>
      </c>
    </row>
    <row r="25" spans="1:7" ht="12.75">
      <c r="A25" s="68"/>
      <c r="B25" s="42"/>
      <c r="C25" s="32"/>
      <c r="D25" s="32"/>
      <c r="E25" s="33"/>
      <c r="F25" s="33"/>
      <c r="G25" s="34"/>
    </row>
    <row r="26" spans="1:7" ht="12.75">
      <c r="A26" s="68"/>
      <c r="B26" s="62" t="s">
        <v>129</v>
      </c>
      <c r="C26" s="37" t="str">
        <f>C23</f>
        <v>5 MG      </v>
      </c>
      <c r="D26" s="37" t="str">
        <f>D23</f>
        <v>TABLET    </v>
      </c>
      <c r="E26" s="35">
        <f aca="true" t="shared" si="1" ref="E26:G27">E17+E20+E23</f>
        <v>3089</v>
      </c>
      <c r="F26" s="35">
        <f t="shared" si="1"/>
        <v>3244</v>
      </c>
      <c r="G26" s="36">
        <f t="shared" si="1"/>
        <v>288330</v>
      </c>
    </row>
    <row r="27" spans="1:7" ht="13.5" thickBot="1">
      <c r="A27" s="69"/>
      <c r="B27" s="66"/>
      <c r="C27" s="38"/>
      <c r="D27" s="39"/>
      <c r="E27" s="39" t="s">
        <v>127</v>
      </c>
      <c r="F27" s="40">
        <f t="shared" si="1"/>
        <v>3244</v>
      </c>
      <c r="G27" s="41">
        <f t="shared" si="1"/>
        <v>288330</v>
      </c>
    </row>
    <row r="28" spans="1:7" ht="13.5" thickBot="1">
      <c r="A28" s="47"/>
      <c r="B28" s="48"/>
      <c r="C28" s="48"/>
      <c r="D28" s="48"/>
      <c r="E28" s="48"/>
      <c r="F28" s="48"/>
      <c r="G28" s="49"/>
    </row>
    <row r="29" spans="1:7" ht="12.75">
      <c r="A29" s="67" t="s">
        <v>20</v>
      </c>
      <c r="B29" s="70" t="s">
        <v>6</v>
      </c>
      <c r="C29" s="26" t="s">
        <v>28</v>
      </c>
      <c r="D29" s="26" t="s">
        <v>22</v>
      </c>
      <c r="E29" s="27">
        <v>128</v>
      </c>
      <c r="F29" s="27">
        <v>138</v>
      </c>
      <c r="G29" s="28">
        <v>318</v>
      </c>
    </row>
    <row r="30" spans="1:7" ht="12.75">
      <c r="A30" s="68"/>
      <c r="B30" s="71"/>
      <c r="C30" s="29" t="s">
        <v>21</v>
      </c>
      <c r="D30" s="29" t="s">
        <v>22</v>
      </c>
      <c r="E30" s="35">
        <v>5127</v>
      </c>
      <c r="F30" s="35">
        <v>5502</v>
      </c>
      <c r="G30" s="36">
        <v>17367.800000000003</v>
      </c>
    </row>
    <row r="31" spans="1:7" ht="12.75">
      <c r="A31" s="68"/>
      <c r="B31" s="71"/>
      <c r="C31" s="29"/>
      <c r="D31" s="30"/>
      <c r="E31" s="30" t="s">
        <v>127</v>
      </c>
      <c r="F31" s="16">
        <f>SUM(F29:F30)</f>
        <v>5640</v>
      </c>
      <c r="G31" s="31">
        <f>SUM(G29:G30)</f>
        <v>17685.800000000003</v>
      </c>
    </row>
    <row r="32" spans="1:7" ht="12.75">
      <c r="A32" s="68"/>
      <c r="B32" s="42"/>
      <c r="C32" s="32"/>
      <c r="D32" s="32"/>
      <c r="E32" s="33"/>
      <c r="F32" s="33"/>
      <c r="G32" s="34"/>
    </row>
    <row r="33" spans="1:7" ht="12.75">
      <c r="A33" s="68"/>
      <c r="B33" s="71" t="s">
        <v>51</v>
      </c>
      <c r="C33" s="29" t="s">
        <v>28</v>
      </c>
      <c r="D33" s="29" t="s">
        <v>22</v>
      </c>
      <c r="E33" s="35">
        <v>121</v>
      </c>
      <c r="F33" s="35">
        <v>137</v>
      </c>
      <c r="G33" s="36">
        <v>320</v>
      </c>
    </row>
    <row r="34" spans="1:7" ht="12.75">
      <c r="A34" s="68"/>
      <c r="B34" s="71"/>
      <c r="C34" s="29" t="s">
        <v>21</v>
      </c>
      <c r="D34" s="29" t="s">
        <v>22</v>
      </c>
      <c r="E34" s="35">
        <v>6882</v>
      </c>
      <c r="F34" s="35">
        <v>7414</v>
      </c>
      <c r="G34" s="36">
        <v>18155.2</v>
      </c>
    </row>
    <row r="35" spans="1:7" ht="12.75">
      <c r="A35" s="68"/>
      <c r="B35" s="71"/>
      <c r="C35" s="29"/>
      <c r="D35" s="30"/>
      <c r="E35" s="30" t="s">
        <v>127</v>
      </c>
      <c r="F35" s="16">
        <f>SUM(F33:F34)</f>
        <v>7551</v>
      </c>
      <c r="G35" s="31">
        <f>SUM(G33:G34)</f>
        <v>18475.2</v>
      </c>
    </row>
    <row r="36" spans="1:7" ht="12.75">
      <c r="A36" s="68"/>
      <c r="B36" s="42"/>
      <c r="C36" s="32"/>
      <c r="D36" s="32"/>
      <c r="E36" s="33"/>
      <c r="F36" s="33"/>
      <c r="G36" s="34"/>
    </row>
    <row r="37" spans="1:7" ht="12.75">
      <c r="A37" s="68"/>
      <c r="B37" s="71" t="s">
        <v>128</v>
      </c>
      <c r="C37" s="29" t="s">
        <v>28</v>
      </c>
      <c r="D37" s="29" t="s">
        <v>22</v>
      </c>
      <c r="E37" s="35">
        <v>43</v>
      </c>
      <c r="F37" s="35">
        <v>44</v>
      </c>
      <c r="G37" s="36">
        <v>170</v>
      </c>
    </row>
    <row r="38" spans="1:7" ht="12.75">
      <c r="A38" s="68"/>
      <c r="B38" s="71"/>
      <c r="C38" s="29" t="s">
        <v>21</v>
      </c>
      <c r="D38" s="29" t="s">
        <v>22</v>
      </c>
      <c r="E38" s="35">
        <v>3635</v>
      </c>
      <c r="F38" s="35">
        <v>3715</v>
      </c>
      <c r="G38" s="36">
        <v>15934</v>
      </c>
    </row>
    <row r="39" spans="1:7" ht="12.75">
      <c r="A39" s="68"/>
      <c r="B39" s="71"/>
      <c r="C39" s="29"/>
      <c r="D39" s="30"/>
      <c r="E39" s="30" t="s">
        <v>127</v>
      </c>
      <c r="F39" s="16">
        <f>SUM(F37:F38)</f>
        <v>3759</v>
      </c>
      <c r="G39" s="31">
        <f>SUM(G37:G38)</f>
        <v>16104</v>
      </c>
    </row>
    <row r="40" spans="1:7" ht="12.75">
      <c r="A40" s="68"/>
      <c r="B40" s="42"/>
      <c r="C40" s="32"/>
      <c r="D40" s="32"/>
      <c r="E40" s="33"/>
      <c r="F40" s="33"/>
      <c r="G40" s="34"/>
    </row>
    <row r="41" spans="1:7" ht="12.75">
      <c r="A41" s="68"/>
      <c r="B41" s="71" t="s">
        <v>129</v>
      </c>
      <c r="C41" s="37" t="str">
        <f>C37</f>
        <v>20MG/0.4ML</v>
      </c>
      <c r="D41" s="37" t="str">
        <f>D37</f>
        <v>KIT       </v>
      </c>
      <c r="E41" s="35">
        <f>E29+E33+E37</f>
        <v>292</v>
      </c>
      <c r="F41" s="35">
        <f>F29+F33+F37</f>
        <v>319</v>
      </c>
      <c r="G41" s="36">
        <f>G29+G33+G37</f>
        <v>808</v>
      </c>
    </row>
    <row r="42" spans="1:7" ht="12.75">
      <c r="A42" s="68"/>
      <c r="B42" s="71"/>
      <c r="C42" s="37" t="str">
        <f>C38</f>
        <v>40MG/0.8ML</v>
      </c>
      <c r="D42" s="37" t="str">
        <f>D38</f>
        <v>KIT       </v>
      </c>
      <c r="E42" s="35">
        <f aca="true" t="shared" si="2" ref="E42:G43">E30+E34+E38</f>
        <v>15644</v>
      </c>
      <c r="F42" s="35">
        <f t="shared" si="2"/>
        <v>16631</v>
      </c>
      <c r="G42" s="36">
        <f t="shared" si="2"/>
        <v>51457</v>
      </c>
    </row>
    <row r="43" spans="1:7" ht="13.5" thickBot="1">
      <c r="A43" s="69"/>
      <c r="B43" s="72"/>
      <c r="C43" s="38"/>
      <c r="D43" s="39"/>
      <c r="E43" s="39" t="s">
        <v>127</v>
      </c>
      <c r="F43" s="40">
        <f t="shared" si="2"/>
        <v>16950</v>
      </c>
      <c r="G43" s="41">
        <f t="shared" si="2"/>
        <v>52265</v>
      </c>
    </row>
    <row r="44" spans="1:7" ht="13.5" thickBot="1">
      <c r="A44" s="47"/>
      <c r="B44" s="48"/>
      <c r="C44" s="48"/>
      <c r="D44" s="48"/>
      <c r="E44" s="48"/>
      <c r="F44" s="48"/>
      <c r="G44" s="49"/>
    </row>
    <row r="45" spans="1:7" ht="12.75">
      <c r="A45" s="67" t="s">
        <v>20</v>
      </c>
      <c r="B45" s="60" t="s">
        <v>6</v>
      </c>
      <c r="C45" s="26" t="s">
        <v>21</v>
      </c>
      <c r="D45" s="26" t="s">
        <v>25</v>
      </c>
      <c r="E45" s="27">
        <v>18872</v>
      </c>
      <c r="F45" s="27">
        <v>20266</v>
      </c>
      <c r="G45" s="28">
        <v>68281.1</v>
      </c>
    </row>
    <row r="46" spans="1:7" ht="12.75">
      <c r="A46" s="68"/>
      <c r="B46" s="61"/>
      <c r="C46" s="29"/>
      <c r="D46" s="30"/>
      <c r="E46" s="30" t="s">
        <v>127</v>
      </c>
      <c r="F46" s="16">
        <f>SUM(F45)</f>
        <v>20266</v>
      </c>
      <c r="G46" s="31">
        <f>SUM(G45)</f>
        <v>68281.1</v>
      </c>
    </row>
    <row r="47" spans="1:7" ht="12.75">
      <c r="A47" s="68"/>
      <c r="B47" s="42"/>
      <c r="C47" s="32"/>
      <c r="D47" s="32"/>
      <c r="E47" s="33"/>
      <c r="F47" s="33"/>
      <c r="G47" s="34"/>
    </row>
    <row r="48" spans="1:7" ht="12.75">
      <c r="A48" s="68"/>
      <c r="B48" s="62" t="s">
        <v>51</v>
      </c>
      <c r="C48" s="29" t="s">
        <v>21</v>
      </c>
      <c r="D48" s="29" t="s">
        <v>25</v>
      </c>
      <c r="E48" s="35">
        <v>24323</v>
      </c>
      <c r="F48" s="35">
        <v>26382</v>
      </c>
      <c r="G48" s="36">
        <v>63988.79999999999</v>
      </c>
    </row>
    <row r="49" spans="1:7" ht="12.75">
      <c r="A49" s="68"/>
      <c r="B49" s="61"/>
      <c r="C49" s="29"/>
      <c r="D49" s="30"/>
      <c r="E49" s="30" t="s">
        <v>127</v>
      </c>
      <c r="F49" s="16">
        <f>SUM(F48)</f>
        <v>26382</v>
      </c>
      <c r="G49" s="31">
        <f>SUM(G48)</f>
        <v>63988.79999999999</v>
      </c>
    </row>
    <row r="50" spans="1:7" ht="12.75">
      <c r="A50" s="68"/>
      <c r="B50" s="42"/>
      <c r="C50" s="32"/>
      <c r="D50" s="32"/>
      <c r="E50" s="33"/>
      <c r="F50" s="33"/>
      <c r="G50" s="34"/>
    </row>
    <row r="51" spans="1:7" ht="12.75">
      <c r="A51" s="68"/>
      <c r="B51" s="62" t="s">
        <v>128</v>
      </c>
      <c r="C51" s="29" t="s">
        <v>21</v>
      </c>
      <c r="D51" s="29" t="s">
        <v>25</v>
      </c>
      <c r="E51" s="35">
        <v>13828</v>
      </c>
      <c r="F51" s="35">
        <v>14271</v>
      </c>
      <c r="G51" s="36">
        <v>57100</v>
      </c>
    </row>
    <row r="52" spans="1:7" ht="12.75">
      <c r="A52" s="68"/>
      <c r="B52" s="61"/>
      <c r="C52" s="29"/>
      <c r="D52" s="30"/>
      <c r="E52" s="30" t="s">
        <v>127</v>
      </c>
      <c r="F52" s="16">
        <f>SUM(F51)</f>
        <v>14271</v>
      </c>
      <c r="G52" s="31">
        <f>SUM(G51)</f>
        <v>57100</v>
      </c>
    </row>
    <row r="53" spans="1:7" ht="12.75">
      <c r="A53" s="68"/>
      <c r="B53" s="42"/>
      <c r="C53" s="32"/>
      <c r="D53" s="32"/>
      <c r="E53" s="33"/>
      <c r="F53" s="33"/>
      <c r="G53" s="34"/>
    </row>
    <row r="54" spans="1:7" ht="12.75">
      <c r="A54" s="68"/>
      <c r="B54" s="62" t="s">
        <v>129</v>
      </c>
      <c r="C54" s="37" t="str">
        <f>C51</f>
        <v>40MG/0.8ML</v>
      </c>
      <c r="D54" s="37" t="str">
        <f>D51</f>
        <v>PEN IJ KIT</v>
      </c>
      <c r="E54" s="35">
        <f aca="true" t="shared" si="3" ref="E54:G55">E45+E48+E51</f>
        <v>57023</v>
      </c>
      <c r="F54" s="35">
        <f t="shared" si="3"/>
        <v>60919</v>
      </c>
      <c r="G54" s="36">
        <f t="shared" si="3"/>
        <v>189369.9</v>
      </c>
    </row>
    <row r="55" spans="1:7" ht="13.5" thickBot="1">
      <c r="A55" s="69"/>
      <c r="B55" s="66"/>
      <c r="C55" s="38"/>
      <c r="D55" s="39"/>
      <c r="E55" s="39" t="s">
        <v>127</v>
      </c>
      <c r="F55" s="40">
        <f t="shared" si="3"/>
        <v>60919</v>
      </c>
      <c r="G55" s="41">
        <f t="shared" si="3"/>
        <v>189369.9</v>
      </c>
    </row>
    <row r="56" spans="1:7" ht="13.5" thickBot="1">
      <c r="A56" s="47"/>
      <c r="B56" s="48"/>
      <c r="C56" s="48"/>
      <c r="D56" s="48"/>
      <c r="E56" s="48"/>
      <c r="F56" s="48"/>
      <c r="G56" s="49"/>
    </row>
    <row r="57" spans="1:7" ht="12.75">
      <c r="A57" s="67" t="s">
        <v>30</v>
      </c>
      <c r="B57" s="60" t="s">
        <v>6</v>
      </c>
      <c r="C57" s="26" t="s">
        <v>31</v>
      </c>
      <c r="D57" s="26" t="s">
        <v>22</v>
      </c>
      <c r="E57" s="27">
        <v>84</v>
      </c>
      <c r="F57" s="27">
        <v>90</v>
      </c>
      <c r="G57" s="28">
        <v>245</v>
      </c>
    </row>
    <row r="58" spans="1:7" ht="12.75">
      <c r="A58" s="68"/>
      <c r="B58" s="61"/>
      <c r="C58" s="29"/>
      <c r="D58" s="30"/>
      <c r="E58" s="30" t="s">
        <v>127</v>
      </c>
      <c r="F58" s="16">
        <f>SUM(F57)</f>
        <v>90</v>
      </c>
      <c r="G58" s="31">
        <f>SUM(G57)</f>
        <v>245</v>
      </c>
    </row>
    <row r="59" spans="1:7" ht="12.75">
      <c r="A59" s="68"/>
      <c r="B59" s="42"/>
      <c r="C59" s="32"/>
      <c r="D59" s="32"/>
      <c r="E59" s="33"/>
      <c r="F59" s="33"/>
      <c r="G59" s="34"/>
    </row>
    <row r="60" spans="1:7" ht="12.75">
      <c r="A60" s="68"/>
      <c r="B60" s="62" t="s">
        <v>51</v>
      </c>
      <c r="C60" s="29" t="s">
        <v>31</v>
      </c>
      <c r="D60" s="29" t="s">
        <v>22</v>
      </c>
      <c r="E60" s="35">
        <v>163</v>
      </c>
      <c r="F60" s="35">
        <v>172</v>
      </c>
      <c r="G60" s="36">
        <v>202</v>
      </c>
    </row>
    <row r="61" spans="1:7" ht="12.75">
      <c r="A61" s="68"/>
      <c r="B61" s="61"/>
      <c r="C61" s="29"/>
      <c r="D61" s="30"/>
      <c r="E61" s="30" t="s">
        <v>127</v>
      </c>
      <c r="F61" s="16">
        <f>SUM(F60)</f>
        <v>172</v>
      </c>
      <c r="G61" s="31">
        <f>SUM(G60)</f>
        <v>202</v>
      </c>
    </row>
    <row r="62" spans="1:7" ht="12.75">
      <c r="A62" s="68"/>
      <c r="B62" s="42"/>
      <c r="C62" s="32"/>
      <c r="D62" s="32"/>
      <c r="E62" s="33"/>
      <c r="F62" s="33"/>
      <c r="G62" s="34"/>
    </row>
    <row r="63" spans="1:7" ht="12.75">
      <c r="A63" s="68"/>
      <c r="B63" s="62" t="s">
        <v>128</v>
      </c>
      <c r="C63" s="29" t="s">
        <v>31</v>
      </c>
      <c r="D63" s="29" t="s">
        <v>22</v>
      </c>
      <c r="E63" s="35">
        <v>121</v>
      </c>
      <c r="F63" s="35">
        <v>125</v>
      </c>
      <c r="G63" s="36">
        <v>234</v>
      </c>
    </row>
    <row r="64" spans="1:7" ht="12.75">
      <c r="A64" s="68"/>
      <c r="B64" s="61"/>
      <c r="C64" s="29"/>
      <c r="D64" s="30"/>
      <c r="E64" s="30" t="s">
        <v>127</v>
      </c>
      <c r="F64" s="16">
        <f>SUM(F63)</f>
        <v>125</v>
      </c>
      <c r="G64" s="31">
        <f>SUM(G63)</f>
        <v>234</v>
      </c>
    </row>
    <row r="65" spans="1:7" ht="12.75">
      <c r="A65" s="68"/>
      <c r="B65" s="42"/>
      <c r="C65" s="32"/>
      <c r="D65" s="32"/>
      <c r="E65" s="33"/>
      <c r="F65" s="33"/>
      <c r="G65" s="34"/>
    </row>
    <row r="66" spans="1:7" ht="12.75">
      <c r="A66" s="68"/>
      <c r="B66" s="62" t="s">
        <v>129</v>
      </c>
      <c r="C66" s="37" t="str">
        <f>C63</f>
        <v>400 MG    </v>
      </c>
      <c r="D66" s="37" t="str">
        <f>D63</f>
        <v>KIT       </v>
      </c>
      <c r="E66" s="35">
        <f aca="true" t="shared" si="4" ref="E66:G67">E57+E60+E63</f>
        <v>368</v>
      </c>
      <c r="F66" s="35">
        <f t="shared" si="4"/>
        <v>387</v>
      </c>
      <c r="G66" s="36">
        <f t="shared" si="4"/>
        <v>681</v>
      </c>
    </row>
    <row r="67" spans="1:7" ht="13.5" thickBot="1">
      <c r="A67" s="69"/>
      <c r="B67" s="66"/>
      <c r="C67" s="38"/>
      <c r="D67" s="39"/>
      <c r="E67" s="39" t="s">
        <v>127</v>
      </c>
      <c r="F67" s="40">
        <f t="shared" si="4"/>
        <v>387</v>
      </c>
      <c r="G67" s="41">
        <f t="shared" si="4"/>
        <v>681</v>
      </c>
    </row>
    <row r="68" spans="1:7" ht="13.5" thickBot="1">
      <c r="A68" s="47"/>
      <c r="B68" s="48"/>
      <c r="C68" s="48"/>
      <c r="D68" s="48"/>
      <c r="E68" s="48"/>
      <c r="F68" s="48"/>
      <c r="G68" s="49"/>
    </row>
    <row r="69" spans="1:7" ht="12.75">
      <c r="A69" s="67" t="s">
        <v>30</v>
      </c>
      <c r="B69" s="60" t="s">
        <v>6</v>
      </c>
      <c r="C69" s="26" t="s">
        <v>38</v>
      </c>
      <c r="D69" s="26" t="s">
        <v>39</v>
      </c>
      <c r="E69" s="27">
        <v>719</v>
      </c>
      <c r="F69" s="27">
        <v>796</v>
      </c>
      <c r="G69" s="28">
        <v>2040.5</v>
      </c>
    </row>
    <row r="70" spans="1:7" ht="12.75">
      <c r="A70" s="68"/>
      <c r="B70" s="61"/>
      <c r="C70" s="29"/>
      <c r="D70" s="30"/>
      <c r="E70" s="30" t="s">
        <v>127</v>
      </c>
      <c r="F70" s="16">
        <f>SUM(F69)</f>
        <v>796</v>
      </c>
      <c r="G70" s="31">
        <f>SUM(G69)</f>
        <v>2040.5</v>
      </c>
    </row>
    <row r="71" spans="1:7" ht="12.75">
      <c r="A71" s="68"/>
      <c r="B71" s="42"/>
      <c r="C71" s="32"/>
      <c r="D71" s="32"/>
      <c r="E71" s="33"/>
      <c r="F71" s="33"/>
      <c r="G71" s="34"/>
    </row>
    <row r="72" spans="1:7" ht="12.75">
      <c r="A72" s="68"/>
      <c r="B72" s="62" t="s">
        <v>51</v>
      </c>
      <c r="C72" s="29" t="s">
        <v>38</v>
      </c>
      <c r="D72" s="29" t="s">
        <v>39</v>
      </c>
      <c r="E72" s="35">
        <v>2527</v>
      </c>
      <c r="F72" s="35">
        <v>2718</v>
      </c>
      <c r="G72" s="36">
        <v>3076</v>
      </c>
    </row>
    <row r="73" spans="1:7" ht="12.75">
      <c r="A73" s="68"/>
      <c r="B73" s="61"/>
      <c r="C73" s="29"/>
      <c r="D73" s="30"/>
      <c r="E73" s="30" t="s">
        <v>127</v>
      </c>
      <c r="F73" s="16">
        <f>SUM(F72)</f>
        <v>2718</v>
      </c>
      <c r="G73" s="31">
        <f>SUM(G72)</f>
        <v>3076</v>
      </c>
    </row>
    <row r="74" spans="1:7" ht="12.75">
      <c r="A74" s="68"/>
      <c r="B74" s="42"/>
      <c r="C74" s="32"/>
      <c r="D74" s="32"/>
      <c r="E74" s="33"/>
      <c r="F74" s="33"/>
      <c r="G74" s="34"/>
    </row>
    <row r="75" spans="1:7" ht="12.75">
      <c r="A75" s="68"/>
      <c r="B75" s="62" t="s">
        <v>128</v>
      </c>
      <c r="C75" s="29" t="s">
        <v>38</v>
      </c>
      <c r="D75" s="29" t="s">
        <v>39</v>
      </c>
      <c r="E75" s="35">
        <v>1196</v>
      </c>
      <c r="F75" s="35">
        <v>1231</v>
      </c>
      <c r="G75" s="36">
        <v>2370</v>
      </c>
    </row>
    <row r="76" spans="1:7" ht="12.75">
      <c r="A76" s="68"/>
      <c r="B76" s="61"/>
      <c r="C76" s="29"/>
      <c r="D76" s="30"/>
      <c r="E76" s="30" t="s">
        <v>127</v>
      </c>
      <c r="F76" s="16">
        <f>SUM(F75)</f>
        <v>1231</v>
      </c>
      <c r="G76" s="31">
        <f>SUM(G75)</f>
        <v>2370</v>
      </c>
    </row>
    <row r="77" spans="1:7" ht="12.75">
      <c r="A77" s="68"/>
      <c r="B77" s="42"/>
      <c r="C77" s="32"/>
      <c r="D77" s="32"/>
      <c r="E77" s="33"/>
      <c r="F77" s="33"/>
      <c r="G77" s="34"/>
    </row>
    <row r="78" spans="1:7" ht="12.75">
      <c r="A78" s="68"/>
      <c r="B78" s="62" t="s">
        <v>129</v>
      </c>
      <c r="C78" s="37" t="str">
        <f>C75</f>
        <v>400MG/2ML </v>
      </c>
      <c r="D78" s="37" t="str">
        <f>D75</f>
        <v>SYRINGEKIT</v>
      </c>
      <c r="E78" s="35">
        <f aca="true" t="shared" si="5" ref="E78:G79">E69+E72+E75</f>
        <v>4442</v>
      </c>
      <c r="F78" s="35">
        <f t="shared" si="5"/>
        <v>4745</v>
      </c>
      <c r="G78" s="36">
        <f t="shared" si="5"/>
        <v>7486.5</v>
      </c>
    </row>
    <row r="79" spans="1:7" ht="13.5" thickBot="1">
      <c r="A79" s="69"/>
      <c r="B79" s="66"/>
      <c r="C79" s="38"/>
      <c r="D79" s="39"/>
      <c r="E79" s="39" t="s">
        <v>127</v>
      </c>
      <c r="F79" s="40">
        <f t="shared" si="5"/>
        <v>4745</v>
      </c>
      <c r="G79" s="41">
        <f t="shared" si="5"/>
        <v>7486.5</v>
      </c>
    </row>
    <row r="80" spans="1:7" ht="13.5" thickBot="1">
      <c r="A80" s="47"/>
      <c r="B80" s="48"/>
      <c r="C80" s="48"/>
      <c r="D80" s="48"/>
      <c r="E80" s="48"/>
      <c r="F80" s="48"/>
      <c r="G80" s="49"/>
    </row>
    <row r="81" spans="1:7" ht="12.75">
      <c r="A81" s="67" t="s">
        <v>36</v>
      </c>
      <c r="B81" s="70" t="s">
        <v>6</v>
      </c>
      <c r="C81" s="26" t="s">
        <v>37</v>
      </c>
      <c r="D81" s="26" t="s">
        <v>17</v>
      </c>
      <c r="E81" s="27">
        <v>304</v>
      </c>
      <c r="F81" s="27">
        <v>324</v>
      </c>
      <c r="G81" s="28">
        <v>355.5</v>
      </c>
    </row>
    <row r="82" spans="1:7" ht="12.75">
      <c r="A82" s="68"/>
      <c r="B82" s="71"/>
      <c r="C82" s="29" t="s">
        <v>49</v>
      </c>
      <c r="D82" s="29" t="s">
        <v>17</v>
      </c>
      <c r="E82" s="35">
        <v>13</v>
      </c>
      <c r="F82" s="35">
        <v>18</v>
      </c>
      <c r="G82" s="36">
        <v>25</v>
      </c>
    </row>
    <row r="83" spans="1:7" ht="12.75">
      <c r="A83" s="68"/>
      <c r="B83" s="71"/>
      <c r="C83" s="29"/>
      <c r="D83" s="30"/>
      <c r="E83" s="30" t="s">
        <v>127</v>
      </c>
      <c r="F83" s="16">
        <f>SUM(F81:F82)</f>
        <v>342</v>
      </c>
      <c r="G83" s="31">
        <f>SUM(G81:G82)</f>
        <v>380.5</v>
      </c>
    </row>
    <row r="84" spans="1:7" ht="12.75">
      <c r="A84" s="68"/>
      <c r="B84" s="42"/>
      <c r="C84" s="32"/>
      <c r="D84" s="32"/>
      <c r="E84" s="33"/>
      <c r="F84" s="33"/>
      <c r="G84" s="34"/>
    </row>
    <row r="85" spans="1:7" ht="12.75">
      <c r="A85" s="68"/>
      <c r="B85" s="71" t="s">
        <v>51</v>
      </c>
      <c r="C85" s="29" t="s">
        <v>37</v>
      </c>
      <c r="D85" s="29" t="s">
        <v>17</v>
      </c>
      <c r="E85" s="35">
        <v>687</v>
      </c>
      <c r="F85" s="35">
        <v>728</v>
      </c>
      <c r="G85" s="36">
        <v>381.5</v>
      </c>
    </row>
    <row r="86" spans="1:7" ht="12.75">
      <c r="A86" s="68"/>
      <c r="B86" s="71"/>
      <c r="C86" s="29" t="s">
        <v>49</v>
      </c>
      <c r="D86" s="29" t="s">
        <v>17</v>
      </c>
      <c r="E86" s="35">
        <v>49</v>
      </c>
      <c r="F86" s="35">
        <v>54</v>
      </c>
      <c r="G86" s="36">
        <v>70</v>
      </c>
    </row>
    <row r="87" spans="1:7" ht="12.75">
      <c r="A87" s="68"/>
      <c r="B87" s="71"/>
      <c r="C87" s="29"/>
      <c r="D87" s="30"/>
      <c r="E87" s="30" t="s">
        <v>127</v>
      </c>
      <c r="F87" s="16">
        <f>SUM(F85:F86)</f>
        <v>782</v>
      </c>
      <c r="G87" s="31">
        <f>SUM(G85:G86)</f>
        <v>451.5</v>
      </c>
    </row>
    <row r="88" spans="1:7" ht="12.75">
      <c r="A88" s="68"/>
      <c r="B88" s="42"/>
      <c r="C88" s="32"/>
      <c r="D88" s="32"/>
      <c r="E88" s="33"/>
      <c r="F88" s="33"/>
      <c r="G88" s="34"/>
    </row>
    <row r="89" spans="1:7" ht="12.75">
      <c r="A89" s="68"/>
      <c r="B89" s="71" t="s">
        <v>128</v>
      </c>
      <c r="C89" s="29" t="s">
        <v>37</v>
      </c>
      <c r="D89" s="29" t="s">
        <v>17</v>
      </c>
      <c r="E89" s="35">
        <v>290</v>
      </c>
      <c r="F89" s="35">
        <v>298</v>
      </c>
      <c r="G89" s="36">
        <v>286.5</v>
      </c>
    </row>
    <row r="90" spans="1:7" ht="12.75">
      <c r="A90" s="68"/>
      <c r="B90" s="71"/>
      <c r="C90" s="29" t="s">
        <v>49</v>
      </c>
      <c r="D90" s="29" t="s">
        <v>17</v>
      </c>
      <c r="E90" s="35">
        <v>0</v>
      </c>
      <c r="F90" s="35">
        <v>0</v>
      </c>
      <c r="G90" s="36">
        <v>0</v>
      </c>
    </row>
    <row r="91" spans="1:7" ht="12.75">
      <c r="A91" s="68"/>
      <c r="B91" s="71"/>
      <c r="C91" s="29"/>
      <c r="D91" s="30"/>
      <c r="E91" s="30" t="s">
        <v>127</v>
      </c>
      <c r="F91" s="16">
        <f>SUM(F89:F90)</f>
        <v>298</v>
      </c>
      <c r="G91" s="31">
        <f>SUM(G89:G90)</f>
        <v>286.5</v>
      </c>
    </row>
    <row r="92" spans="1:7" ht="12.75">
      <c r="A92" s="68"/>
      <c r="B92" s="42"/>
      <c r="C92" s="32"/>
      <c r="D92" s="32"/>
      <c r="E92" s="33"/>
      <c r="F92" s="33"/>
      <c r="G92" s="34"/>
    </row>
    <row r="93" spans="1:7" ht="12.75">
      <c r="A93" s="68"/>
      <c r="B93" s="71" t="s">
        <v>129</v>
      </c>
      <c r="C93" s="37" t="str">
        <f>C89</f>
        <v>50MG/0.5ML</v>
      </c>
      <c r="D93" s="37" t="str">
        <f>D89</f>
        <v>SYRINGE   </v>
      </c>
      <c r="E93" s="35">
        <f>E81+E85+E89</f>
        <v>1281</v>
      </c>
      <c r="F93" s="35">
        <f>F81+F85+F89</f>
        <v>1350</v>
      </c>
      <c r="G93" s="36">
        <f>G81+G85+G89</f>
        <v>1023.5</v>
      </c>
    </row>
    <row r="94" spans="1:7" ht="12.75">
      <c r="A94" s="68"/>
      <c r="B94" s="71"/>
      <c r="C94" s="37" t="str">
        <f>C90</f>
        <v>100 MG/ML </v>
      </c>
      <c r="D94" s="37" t="str">
        <f>D90</f>
        <v>SYRINGE   </v>
      </c>
      <c r="E94" s="35">
        <f aca="true" t="shared" si="6" ref="E94:G95">E82+E86+E90</f>
        <v>62</v>
      </c>
      <c r="F94" s="35">
        <f t="shared" si="6"/>
        <v>72</v>
      </c>
      <c r="G94" s="36">
        <f t="shared" si="6"/>
        <v>95</v>
      </c>
    </row>
    <row r="95" spans="1:7" ht="13.5" thickBot="1">
      <c r="A95" s="69"/>
      <c r="B95" s="72"/>
      <c r="C95" s="38"/>
      <c r="D95" s="39"/>
      <c r="E95" s="39" t="s">
        <v>127</v>
      </c>
      <c r="F95" s="40">
        <f t="shared" si="6"/>
        <v>1422</v>
      </c>
      <c r="G95" s="41">
        <f t="shared" si="6"/>
        <v>1118.5</v>
      </c>
    </row>
    <row r="96" spans="1:7" ht="13.5" thickBot="1">
      <c r="A96" s="47"/>
      <c r="B96" s="48"/>
      <c r="C96" s="48"/>
      <c r="D96" s="48"/>
      <c r="E96" s="48"/>
      <c r="F96" s="48"/>
      <c r="G96" s="49"/>
    </row>
    <row r="97" spans="1:7" ht="12.75">
      <c r="A97" s="67" t="s">
        <v>36</v>
      </c>
      <c r="B97" s="70" t="s">
        <v>6</v>
      </c>
      <c r="C97" s="26" t="s">
        <v>37</v>
      </c>
      <c r="D97" s="26" t="s">
        <v>26</v>
      </c>
      <c r="E97" s="27">
        <v>344</v>
      </c>
      <c r="F97" s="27">
        <v>373</v>
      </c>
      <c r="G97" s="28">
        <v>435</v>
      </c>
    </row>
    <row r="98" spans="1:7" ht="12.75">
      <c r="A98" s="68"/>
      <c r="B98" s="71"/>
      <c r="C98" s="29" t="s">
        <v>49</v>
      </c>
      <c r="D98" s="29" t="s">
        <v>26</v>
      </c>
      <c r="E98" s="35">
        <v>13</v>
      </c>
      <c r="F98" s="35">
        <v>13</v>
      </c>
      <c r="G98" s="36">
        <v>18</v>
      </c>
    </row>
    <row r="99" spans="1:7" ht="12.75">
      <c r="A99" s="68"/>
      <c r="B99" s="71"/>
      <c r="C99" s="29"/>
      <c r="D99" s="30"/>
      <c r="E99" s="30" t="s">
        <v>127</v>
      </c>
      <c r="F99" s="16">
        <f>SUM(F97:F98)</f>
        <v>386</v>
      </c>
      <c r="G99" s="31">
        <f>SUM(G97:G98)</f>
        <v>453</v>
      </c>
    </row>
    <row r="100" spans="1:7" ht="12.75">
      <c r="A100" s="68"/>
      <c r="B100" s="42"/>
      <c r="C100" s="32"/>
      <c r="D100" s="32"/>
      <c r="E100" s="33"/>
      <c r="F100" s="33"/>
      <c r="G100" s="34"/>
    </row>
    <row r="101" spans="1:7" ht="12.75">
      <c r="A101" s="68"/>
      <c r="B101" s="71" t="s">
        <v>51</v>
      </c>
      <c r="C101" s="29" t="s">
        <v>37</v>
      </c>
      <c r="D101" s="29" t="s">
        <v>26</v>
      </c>
      <c r="E101" s="35">
        <v>2014</v>
      </c>
      <c r="F101" s="35">
        <v>2175</v>
      </c>
      <c r="G101" s="36">
        <v>1152</v>
      </c>
    </row>
    <row r="102" spans="1:7" ht="12.75">
      <c r="A102" s="68"/>
      <c r="B102" s="71"/>
      <c r="C102" s="29" t="s">
        <v>49</v>
      </c>
      <c r="D102" s="29" t="s">
        <v>26</v>
      </c>
      <c r="E102" s="35">
        <v>89</v>
      </c>
      <c r="F102" s="35">
        <v>100</v>
      </c>
      <c r="G102" s="36">
        <v>153</v>
      </c>
    </row>
    <row r="103" spans="1:7" ht="12.75">
      <c r="A103" s="68"/>
      <c r="B103" s="71"/>
      <c r="C103" s="29"/>
      <c r="D103" s="30"/>
      <c r="E103" s="30" t="s">
        <v>127</v>
      </c>
      <c r="F103" s="16">
        <f>SUM(F101:F102)</f>
        <v>2275</v>
      </c>
      <c r="G103" s="31">
        <f>SUM(G101:G102)</f>
        <v>1305</v>
      </c>
    </row>
    <row r="104" spans="1:7" ht="12.75">
      <c r="A104" s="68"/>
      <c r="B104" s="42"/>
      <c r="C104" s="32"/>
      <c r="D104" s="32"/>
      <c r="E104" s="33"/>
      <c r="F104" s="33"/>
      <c r="G104" s="34"/>
    </row>
    <row r="105" spans="1:7" ht="12.75">
      <c r="A105" s="68"/>
      <c r="B105" s="71" t="s">
        <v>128</v>
      </c>
      <c r="C105" s="29" t="s">
        <v>37</v>
      </c>
      <c r="D105" s="29" t="s">
        <v>26</v>
      </c>
      <c r="E105" s="35">
        <v>1183</v>
      </c>
      <c r="F105" s="35">
        <v>1215</v>
      </c>
      <c r="G105" s="36">
        <v>1131</v>
      </c>
    </row>
    <row r="106" spans="1:7" ht="12.75">
      <c r="A106" s="68"/>
      <c r="B106" s="71"/>
      <c r="C106" s="29" t="s">
        <v>49</v>
      </c>
      <c r="D106" s="29" t="s">
        <v>26</v>
      </c>
      <c r="E106" s="35">
        <v>0</v>
      </c>
      <c r="F106" s="35">
        <v>0</v>
      </c>
      <c r="G106" s="36">
        <v>0</v>
      </c>
    </row>
    <row r="107" spans="1:7" ht="12.75">
      <c r="A107" s="68"/>
      <c r="B107" s="71"/>
      <c r="C107" s="29"/>
      <c r="D107" s="30"/>
      <c r="E107" s="30" t="s">
        <v>127</v>
      </c>
      <c r="F107" s="16">
        <f>SUM(F105:F106)</f>
        <v>1215</v>
      </c>
      <c r="G107" s="31">
        <f>SUM(G105:G106)</f>
        <v>1131</v>
      </c>
    </row>
    <row r="108" spans="1:7" ht="12.75">
      <c r="A108" s="68"/>
      <c r="B108" s="42"/>
      <c r="C108" s="32"/>
      <c r="D108" s="32"/>
      <c r="E108" s="33"/>
      <c r="F108" s="33"/>
      <c r="G108" s="34"/>
    </row>
    <row r="109" spans="1:7" ht="12.75">
      <c r="A109" s="68"/>
      <c r="B109" s="71" t="s">
        <v>129</v>
      </c>
      <c r="C109" s="37" t="str">
        <f>C105</f>
        <v>50MG/0.5ML</v>
      </c>
      <c r="D109" s="37" t="str">
        <f>D105</f>
        <v>PEN INJCTR</v>
      </c>
      <c r="E109" s="35">
        <f>E97+E101+E105</f>
        <v>3541</v>
      </c>
      <c r="F109" s="35">
        <f>F97+F101+F105</f>
        <v>3763</v>
      </c>
      <c r="G109" s="36">
        <f>G97+G101+G105</f>
        <v>2718</v>
      </c>
    </row>
    <row r="110" spans="1:7" ht="12.75">
      <c r="A110" s="68"/>
      <c r="B110" s="71"/>
      <c r="C110" s="37" t="str">
        <f>C106</f>
        <v>100 MG/ML </v>
      </c>
      <c r="D110" s="37" t="str">
        <f>D106</f>
        <v>PEN INJCTR</v>
      </c>
      <c r="E110" s="35">
        <f aca="true" t="shared" si="7" ref="E110:G111">E98+E102+E106</f>
        <v>102</v>
      </c>
      <c r="F110" s="35">
        <f t="shared" si="7"/>
        <v>113</v>
      </c>
      <c r="G110" s="36">
        <f t="shared" si="7"/>
        <v>171</v>
      </c>
    </row>
    <row r="111" spans="1:7" ht="13.5" thickBot="1">
      <c r="A111" s="69"/>
      <c r="B111" s="72"/>
      <c r="C111" s="38"/>
      <c r="D111" s="39"/>
      <c r="E111" s="39" t="s">
        <v>127</v>
      </c>
      <c r="F111" s="40">
        <f t="shared" si="7"/>
        <v>3876</v>
      </c>
      <c r="G111" s="41">
        <f t="shared" si="7"/>
        <v>2889</v>
      </c>
    </row>
    <row r="112" spans="1:7" ht="13.5" thickBot="1">
      <c r="A112" s="47"/>
      <c r="B112" s="48"/>
      <c r="C112" s="48"/>
      <c r="D112" s="48"/>
      <c r="E112" s="48"/>
      <c r="F112" s="48"/>
      <c r="G112" s="49"/>
    </row>
    <row r="113" spans="1:7" ht="12.75">
      <c r="A113" s="67" t="s">
        <v>10</v>
      </c>
      <c r="B113" s="70" t="s">
        <v>6</v>
      </c>
      <c r="C113" s="26" t="s">
        <v>27</v>
      </c>
      <c r="D113" s="26" t="s">
        <v>17</v>
      </c>
      <c r="E113" s="27">
        <v>213</v>
      </c>
      <c r="F113" s="27">
        <v>228</v>
      </c>
      <c r="G113" s="28">
        <v>1785.3599999999997</v>
      </c>
    </row>
    <row r="114" spans="1:7" ht="12.75">
      <c r="A114" s="68"/>
      <c r="B114" s="71"/>
      <c r="C114" s="29" t="s">
        <v>23</v>
      </c>
      <c r="D114" s="29" t="s">
        <v>17</v>
      </c>
      <c r="E114" s="35">
        <v>3042</v>
      </c>
      <c r="F114" s="35">
        <v>3225</v>
      </c>
      <c r="G114" s="36">
        <v>18151.52</v>
      </c>
    </row>
    <row r="115" spans="1:7" ht="12.75">
      <c r="A115" s="68"/>
      <c r="B115" s="71"/>
      <c r="C115" s="29"/>
      <c r="D115" s="30"/>
      <c r="E115" s="30" t="s">
        <v>127</v>
      </c>
      <c r="F115" s="16">
        <f>SUM(F113:F114)</f>
        <v>3453</v>
      </c>
      <c r="G115" s="31">
        <f>SUM(G113:G114)</f>
        <v>19936.88</v>
      </c>
    </row>
    <row r="116" spans="1:7" ht="12.75">
      <c r="A116" s="68"/>
      <c r="B116" s="42"/>
      <c r="C116" s="32"/>
      <c r="D116" s="32"/>
      <c r="E116" s="33"/>
      <c r="F116" s="33"/>
      <c r="G116" s="34"/>
    </row>
    <row r="117" spans="1:7" ht="12.75">
      <c r="A117" s="68"/>
      <c r="B117" s="71" t="s">
        <v>51</v>
      </c>
      <c r="C117" s="29" t="s">
        <v>27</v>
      </c>
      <c r="D117" s="29" t="s">
        <v>17</v>
      </c>
      <c r="E117" s="35">
        <v>571</v>
      </c>
      <c r="F117" s="35">
        <v>619</v>
      </c>
      <c r="G117" s="36">
        <v>1966.2599999999998</v>
      </c>
    </row>
    <row r="118" spans="1:7" ht="12.75">
      <c r="A118" s="68"/>
      <c r="B118" s="71"/>
      <c r="C118" s="29" t="s">
        <v>23</v>
      </c>
      <c r="D118" s="29" t="s">
        <v>17</v>
      </c>
      <c r="E118" s="35">
        <v>5029</v>
      </c>
      <c r="F118" s="35">
        <v>5430</v>
      </c>
      <c r="G118" s="36">
        <v>22894.27999999999</v>
      </c>
    </row>
    <row r="119" spans="1:7" ht="12.75">
      <c r="A119" s="68"/>
      <c r="B119" s="71"/>
      <c r="C119" s="29"/>
      <c r="D119" s="30"/>
      <c r="E119" s="30" t="s">
        <v>127</v>
      </c>
      <c r="F119" s="16">
        <f>SUM(F117:F118)</f>
        <v>6049</v>
      </c>
      <c r="G119" s="31">
        <f>SUM(G117:G118)</f>
        <v>24860.53999999999</v>
      </c>
    </row>
    <row r="120" spans="1:7" ht="12.75">
      <c r="A120" s="68"/>
      <c r="B120" s="42"/>
      <c r="C120" s="32"/>
      <c r="D120" s="32"/>
      <c r="E120" s="33"/>
      <c r="F120" s="33"/>
      <c r="G120" s="34"/>
    </row>
    <row r="121" spans="1:7" ht="12.75">
      <c r="A121" s="68"/>
      <c r="B121" s="71" t="s">
        <v>128</v>
      </c>
      <c r="C121" s="29" t="s">
        <v>27</v>
      </c>
      <c r="D121" s="29" t="s">
        <v>17</v>
      </c>
      <c r="E121" s="35">
        <v>711</v>
      </c>
      <c r="F121" s="35">
        <v>728</v>
      </c>
      <c r="G121" s="36">
        <v>4955.239999999999</v>
      </c>
    </row>
    <row r="122" spans="1:7" ht="12.75">
      <c r="A122" s="68"/>
      <c r="B122" s="71"/>
      <c r="C122" s="29" t="s">
        <v>23</v>
      </c>
      <c r="D122" s="29" t="s">
        <v>17</v>
      </c>
      <c r="E122" s="35">
        <v>4464</v>
      </c>
      <c r="F122" s="35">
        <v>4564</v>
      </c>
      <c r="G122" s="36">
        <v>34785.359999999986</v>
      </c>
    </row>
    <row r="123" spans="1:7" ht="12.75">
      <c r="A123" s="68"/>
      <c r="B123" s="71"/>
      <c r="C123" s="29"/>
      <c r="D123" s="30"/>
      <c r="E123" s="30" t="s">
        <v>127</v>
      </c>
      <c r="F123" s="16">
        <f>SUM(F121:F122)</f>
        <v>5292</v>
      </c>
      <c r="G123" s="31">
        <f>SUM(G121:G122)</f>
        <v>39740.599999999984</v>
      </c>
    </row>
    <row r="124" spans="1:7" ht="12.75">
      <c r="A124" s="68"/>
      <c r="B124" s="42"/>
      <c r="C124" s="32"/>
      <c r="D124" s="32"/>
      <c r="E124" s="33"/>
      <c r="F124" s="33"/>
      <c r="G124" s="34"/>
    </row>
    <row r="125" spans="1:7" ht="12.75">
      <c r="A125" s="68"/>
      <c r="B125" s="71" t="s">
        <v>129</v>
      </c>
      <c r="C125" s="37" t="str">
        <f>C121</f>
        <v>25MG/0.5ML</v>
      </c>
      <c r="D125" s="37" t="str">
        <f>D121</f>
        <v>SYRINGE   </v>
      </c>
      <c r="E125" s="35">
        <f>E113+E117+E121</f>
        <v>1495</v>
      </c>
      <c r="F125" s="35">
        <f>F113+F117+F121</f>
        <v>1575</v>
      </c>
      <c r="G125" s="36">
        <f>G113+G117+G121</f>
        <v>8706.859999999999</v>
      </c>
    </row>
    <row r="126" spans="1:7" ht="12.75">
      <c r="A126" s="68"/>
      <c r="B126" s="71"/>
      <c r="C126" s="37" t="str">
        <f>C122</f>
        <v>50 MG/ML  </v>
      </c>
      <c r="D126" s="37" t="str">
        <f>D122</f>
        <v>SYRINGE   </v>
      </c>
      <c r="E126" s="35">
        <f aca="true" t="shared" si="8" ref="E126:G127">E114+E118+E122</f>
        <v>12535</v>
      </c>
      <c r="F126" s="35">
        <f t="shared" si="8"/>
        <v>13219</v>
      </c>
      <c r="G126" s="36">
        <f t="shared" si="8"/>
        <v>75831.15999999997</v>
      </c>
    </row>
    <row r="127" spans="1:7" ht="13.5" thickBot="1">
      <c r="A127" s="69"/>
      <c r="B127" s="72"/>
      <c r="C127" s="38"/>
      <c r="D127" s="39"/>
      <c r="E127" s="39" t="s">
        <v>127</v>
      </c>
      <c r="F127" s="40">
        <f t="shared" si="8"/>
        <v>14794</v>
      </c>
      <c r="G127" s="41">
        <f t="shared" si="8"/>
        <v>84538.01999999997</v>
      </c>
    </row>
    <row r="128" spans="1:7" ht="13.5" thickBot="1">
      <c r="A128" s="50"/>
      <c r="B128" s="51"/>
      <c r="C128" s="51"/>
      <c r="D128" s="51"/>
      <c r="E128" s="52"/>
      <c r="F128" s="52"/>
      <c r="G128" s="53"/>
    </row>
    <row r="129" spans="1:7" ht="12.75">
      <c r="A129" s="67" t="s">
        <v>10</v>
      </c>
      <c r="B129" s="60" t="s">
        <v>6</v>
      </c>
      <c r="C129" s="26" t="s">
        <v>23</v>
      </c>
      <c r="D129" s="26" t="s">
        <v>26</v>
      </c>
      <c r="E129" s="27">
        <v>3736</v>
      </c>
      <c r="F129" s="27">
        <v>3973</v>
      </c>
      <c r="G129" s="28">
        <v>21440.11999999999</v>
      </c>
    </row>
    <row r="130" spans="1:7" ht="12.75">
      <c r="A130" s="68"/>
      <c r="B130" s="61"/>
      <c r="C130" s="29"/>
      <c r="D130" s="30"/>
      <c r="E130" s="30" t="s">
        <v>127</v>
      </c>
      <c r="F130" s="16">
        <f>SUM(F129)</f>
        <v>3973</v>
      </c>
      <c r="G130" s="31">
        <f>SUM(G129)</f>
        <v>21440.11999999999</v>
      </c>
    </row>
    <row r="131" spans="1:7" ht="12.75">
      <c r="A131" s="68"/>
      <c r="B131" s="42"/>
      <c r="C131" s="32"/>
      <c r="D131" s="32"/>
      <c r="E131" s="33"/>
      <c r="F131" s="33"/>
      <c r="G131" s="34"/>
    </row>
    <row r="132" spans="1:7" ht="12.75">
      <c r="A132" s="68"/>
      <c r="B132" s="62" t="s">
        <v>51</v>
      </c>
      <c r="C132" s="29" t="s">
        <v>23</v>
      </c>
      <c r="D132" s="29" t="s">
        <v>26</v>
      </c>
      <c r="E132" s="35">
        <v>11825</v>
      </c>
      <c r="F132" s="35">
        <v>12706</v>
      </c>
      <c r="G132" s="36">
        <v>54698.319999999934</v>
      </c>
    </row>
    <row r="133" spans="1:7" ht="12.75">
      <c r="A133" s="68"/>
      <c r="B133" s="61"/>
      <c r="C133" s="29"/>
      <c r="D133" s="30"/>
      <c r="E133" s="30" t="s">
        <v>127</v>
      </c>
      <c r="F133" s="16">
        <f>SUM(F132)</f>
        <v>12706</v>
      </c>
      <c r="G133" s="31">
        <f>SUM(G132)</f>
        <v>54698.319999999934</v>
      </c>
    </row>
    <row r="134" spans="1:7" ht="12.75">
      <c r="A134" s="68"/>
      <c r="B134" s="42"/>
      <c r="C134" s="32"/>
      <c r="D134" s="32"/>
      <c r="E134" s="33"/>
      <c r="F134" s="33"/>
      <c r="G134" s="34"/>
    </row>
    <row r="135" spans="1:7" ht="12.75">
      <c r="A135" s="68"/>
      <c r="B135" s="62" t="s">
        <v>128</v>
      </c>
      <c r="C135" s="29" t="s">
        <v>23</v>
      </c>
      <c r="D135" s="29" t="s">
        <v>26</v>
      </c>
      <c r="E135" s="35">
        <v>10148</v>
      </c>
      <c r="F135" s="35">
        <v>10455</v>
      </c>
      <c r="G135" s="36">
        <v>79221.43999999997</v>
      </c>
    </row>
    <row r="136" spans="1:7" ht="12.75">
      <c r="A136" s="68"/>
      <c r="B136" s="61"/>
      <c r="C136" s="29"/>
      <c r="D136" s="30"/>
      <c r="E136" s="30" t="s">
        <v>127</v>
      </c>
      <c r="F136" s="16">
        <f>SUM(F135)</f>
        <v>10455</v>
      </c>
      <c r="G136" s="31">
        <f>SUM(G135)</f>
        <v>79221.43999999997</v>
      </c>
    </row>
    <row r="137" spans="1:7" ht="12.75">
      <c r="A137" s="68"/>
      <c r="B137" s="42"/>
      <c r="C137" s="32"/>
      <c r="D137" s="32"/>
      <c r="E137" s="33"/>
      <c r="F137" s="33"/>
      <c r="G137" s="34"/>
    </row>
    <row r="138" spans="1:7" ht="12.75">
      <c r="A138" s="68"/>
      <c r="B138" s="62" t="s">
        <v>129</v>
      </c>
      <c r="C138" s="37" t="str">
        <f>C135</f>
        <v>50 MG/ML  </v>
      </c>
      <c r="D138" s="37" t="str">
        <f>D135</f>
        <v>PEN INJCTR</v>
      </c>
      <c r="E138" s="35">
        <f aca="true" t="shared" si="9" ref="E138:G139">E129+E132+E135</f>
        <v>25709</v>
      </c>
      <c r="F138" s="35">
        <f t="shared" si="9"/>
        <v>27134</v>
      </c>
      <c r="G138" s="36">
        <f t="shared" si="9"/>
        <v>155359.8799999999</v>
      </c>
    </row>
    <row r="139" spans="1:7" ht="13.5" thickBot="1">
      <c r="A139" s="69"/>
      <c r="B139" s="66"/>
      <c r="C139" s="38"/>
      <c r="D139" s="39"/>
      <c r="E139" s="39" t="s">
        <v>127</v>
      </c>
      <c r="F139" s="40">
        <f t="shared" si="9"/>
        <v>27134</v>
      </c>
      <c r="G139" s="41">
        <f t="shared" si="9"/>
        <v>155359.8799999999</v>
      </c>
    </row>
    <row r="140" spans="1:7" ht="13.5" thickBot="1">
      <c r="A140" s="47"/>
      <c r="B140" s="48"/>
      <c r="C140" s="48"/>
      <c r="D140" s="48"/>
      <c r="E140" s="48"/>
      <c r="F140" s="48"/>
      <c r="G140" s="49"/>
    </row>
    <row r="141" spans="1:7" ht="12.75">
      <c r="A141" s="67" t="s">
        <v>10</v>
      </c>
      <c r="B141" s="60" t="s">
        <v>6</v>
      </c>
      <c r="C141" s="26" t="s">
        <v>11</v>
      </c>
      <c r="D141" s="26" t="s">
        <v>8</v>
      </c>
      <c r="E141" s="27">
        <v>686</v>
      </c>
      <c r="F141" s="27">
        <v>738</v>
      </c>
      <c r="G141" s="28">
        <v>6989</v>
      </c>
    </row>
    <row r="142" spans="1:7" ht="12.75">
      <c r="A142" s="68"/>
      <c r="B142" s="61"/>
      <c r="C142" s="29"/>
      <c r="D142" s="30"/>
      <c r="E142" s="30" t="s">
        <v>127</v>
      </c>
      <c r="F142" s="16">
        <f>SUM(F141)</f>
        <v>738</v>
      </c>
      <c r="G142" s="31">
        <f>SUM(G141)</f>
        <v>6989</v>
      </c>
    </row>
    <row r="143" spans="1:7" ht="12.75">
      <c r="A143" s="68"/>
      <c r="B143" s="42"/>
      <c r="C143" s="32"/>
      <c r="D143" s="32"/>
      <c r="E143" s="33"/>
      <c r="F143" s="33"/>
      <c r="G143" s="34"/>
    </row>
    <row r="144" spans="1:7" ht="12.75">
      <c r="A144" s="68"/>
      <c r="B144" s="62" t="s">
        <v>51</v>
      </c>
      <c r="C144" s="29" t="s">
        <v>11</v>
      </c>
      <c r="D144" s="29" t="s">
        <v>8</v>
      </c>
      <c r="E144" s="35">
        <v>1325</v>
      </c>
      <c r="F144" s="35">
        <v>1408</v>
      </c>
      <c r="G144" s="36">
        <v>9990.9</v>
      </c>
    </row>
    <row r="145" spans="1:7" ht="12.75">
      <c r="A145" s="68"/>
      <c r="B145" s="61"/>
      <c r="C145" s="29"/>
      <c r="D145" s="30"/>
      <c r="E145" s="30" t="s">
        <v>127</v>
      </c>
      <c r="F145" s="16">
        <f>SUM(F144)</f>
        <v>1408</v>
      </c>
      <c r="G145" s="31">
        <f>SUM(G144)</f>
        <v>9990.9</v>
      </c>
    </row>
    <row r="146" spans="1:7" ht="12.75">
      <c r="A146" s="68"/>
      <c r="B146" s="42"/>
      <c r="C146" s="32"/>
      <c r="D146" s="32"/>
      <c r="E146" s="33"/>
      <c r="F146" s="33"/>
      <c r="G146" s="34"/>
    </row>
    <row r="147" spans="1:7" ht="12.75">
      <c r="A147" s="68"/>
      <c r="B147" s="62" t="s">
        <v>128</v>
      </c>
      <c r="C147" s="29" t="s">
        <v>11</v>
      </c>
      <c r="D147" s="29" t="s">
        <v>8</v>
      </c>
      <c r="E147" s="35">
        <v>732</v>
      </c>
      <c r="F147" s="35">
        <v>756</v>
      </c>
      <c r="G147" s="36">
        <v>10192</v>
      </c>
    </row>
    <row r="148" spans="1:7" ht="12.75">
      <c r="A148" s="68"/>
      <c r="B148" s="61"/>
      <c r="C148" s="29"/>
      <c r="D148" s="30"/>
      <c r="E148" s="30" t="s">
        <v>127</v>
      </c>
      <c r="F148" s="16">
        <f>SUM(F147)</f>
        <v>756</v>
      </c>
      <c r="G148" s="31">
        <f>SUM(G147)</f>
        <v>10192</v>
      </c>
    </row>
    <row r="149" spans="1:7" ht="12.75">
      <c r="A149" s="68"/>
      <c r="B149" s="42"/>
      <c r="C149" s="32"/>
      <c r="D149" s="32"/>
      <c r="E149" s="33"/>
      <c r="F149" s="33"/>
      <c r="G149" s="34"/>
    </row>
    <row r="150" spans="1:7" ht="12.75">
      <c r="A150" s="68"/>
      <c r="B150" s="62" t="s">
        <v>129</v>
      </c>
      <c r="C150" s="37" t="str">
        <f>C147</f>
        <v>25 MG     </v>
      </c>
      <c r="D150" s="37" t="str">
        <f>D147</f>
        <v>VIAL      </v>
      </c>
      <c r="E150" s="35">
        <f aca="true" t="shared" si="10" ref="E150:G151">E141+E144+E147</f>
        <v>2743</v>
      </c>
      <c r="F150" s="35">
        <f t="shared" si="10"/>
        <v>2902</v>
      </c>
      <c r="G150" s="36">
        <f t="shared" si="10"/>
        <v>27171.9</v>
      </c>
    </row>
    <row r="151" spans="1:7" ht="13.5" thickBot="1">
      <c r="A151" s="69"/>
      <c r="B151" s="66"/>
      <c r="C151" s="38"/>
      <c r="D151" s="39"/>
      <c r="E151" s="39" t="s">
        <v>127</v>
      </c>
      <c r="F151" s="40">
        <f t="shared" si="10"/>
        <v>2902</v>
      </c>
      <c r="G151" s="41">
        <f t="shared" si="10"/>
        <v>27171.9</v>
      </c>
    </row>
    <row r="152" spans="1:7" ht="13.5" thickBot="1">
      <c r="A152" s="47"/>
      <c r="B152" s="48"/>
      <c r="C152" s="48"/>
      <c r="D152" s="48"/>
      <c r="E152" s="48"/>
      <c r="F152" s="48"/>
      <c r="G152" s="49"/>
    </row>
    <row r="153" spans="1:7" ht="12.75">
      <c r="A153" s="67" t="s">
        <v>14</v>
      </c>
      <c r="B153" s="60" t="s">
        <v>6</v>
      </c>
      <c r="C153" s="26" t="s">
        <v>15</v>
      </c>
      <c r="D153" s="26" t="s">
        <v>17</v>
      </c>
      <c r="E153" s="27">
        <v>64</v>
      </c>
      <c r="F153" s="27">
        <v>75</v>
      </c>
      <c r="G153" s="28">
        <v>2922.8400000000006</v>
      </c>
    </row>
    <row r="154" spans="1:7" ht="12.75">
      <c r="A154" s="68"/>
      <c r="B154" s="61"/>
      <c r="C154" s="29"/>
      <c r="D154" s="30"/>
      <c r="E154" s="30" t="s">
        <v>127</v>
      </c>
      <c r="F154" s="16">
        <f>SUM(F153)</f>
        <v>75</v>
      </c>
      <c r="G154" s="31">
        <f>SUM(G153)</f>
        <v>2922.8400000000006</v>
      </c>
    </row>
    <row r="155" spans="1:7" ht="12.75">
      <c r="A155" s="68"/>
      <c r="B155" s="42"/>
      <c r="C155" s="32"/>
      <c r="D155" s="32"/>
      <c r="E155" s="33"/>
      <c r="F155" s="33"/>
      <c r="G155" s="34"/>
    </row>
    <row r="156" spans="1:7" ht="12.75">
      <c r="A156" s="68"/>
      <c r="B156" s="62" t="s">
        <v>51</v>
      </c>
      <c r="C156" s="29" t="s">
        <v>15</v>
      </c>
      <c r="D156" s="29" t="s">
        <v>17</v>
      </c>
      <c r="E156" s="35">
        <v>176</v>
      </c>
      <c r="F156" s="35">
        <v>185</v>
      </c>
      <c r="G156" s="36">
        <v>3411.830000000004</v>
      </c>
    </row>
    <row r="157" spans="1:7" ht="12.75">
      <c r="A157" s="68"/>
      <c r="B157" s="61"/>
      <c r="C157" s="29"/>
      <c r="D157" s="30"/>
      <c r="E157" s="30" t="s">
        <v>127</v>
      </c>
      <c r="F157" s="16">
        <f>SUM(F156)</f>
        <v>185</v>
      </c>
      <c r="G157" s="31">
        <f>SUM(G156)</f>
        <v>3411.830000000004</v>
      </c>
    </row>
    <row r="158" spans="1:7" ht="12.75">
      <c r="A158" s="68"/>
      <c r="B158" s="42"/>
      <c r="C158" s="32"/>
      <c r="D158" s="32"/>
      <c r="E158" s="33"/>
      <c r="F158" s="33"/>
      <c r="G158" s="34"/>
    </row>
    <row r="159" spans="1:7" ht="12.75">
      <c r="A159" s="68"/>
      <c r="B159" s="62" t="s">
        <v>128</v>
      </c>
      <c r="C159" s="29" t="s">
        <v>15</v>
      </c>
      <c r="D159" s="29" t="s">
        <v>17</v>
      </c>
      <c r="E159" s="35">
        <v>109</v>
      </c>
      <c r="F159" s="35">
        <v>114</v>
      </c>
      <c r="G159" s="36">
        <v>3549.709999999999</v>
      </c>
    </row>
    <row r="160" spans="1:7" ht="12.75">
      <c r="A160" s="68"/>
      <c r="B160" s="61"/>
      <c r="C160" s="29"/>
      <c r="D160" s="30"/>
      <c r="E160" s="30" t="s">
        <v>127</v>
      </c>
      <c r="F160" s="16">
        <f>SUM(F159)</f>
        <v>114</v>
      </c>
      <c r="G160" s="31">
        <f>SUM(G159)</f>
        <v>3549.709999999999</v>
      </c>
    </row>
    <row r="161" spans="1:7" ht="12.75">
      <c r="A161" s="68"/>
      <c r="B161" s="42"/>
      <c r="C161" s="32"/>
      <c r="D161" s="32"/>
      <c r="E161" s="33"/>
      <c r="F161" s="33"/>
      <c r="G161" s="34"/>
    </row>
    <row r="162" spans="1:7" ht="12.75">
      <c r="A162" s="68"/>
      <c r="B162" s="62" t="s">
        <v>129</v>
      </c>
      <c r="C162" s="37" t="str">
        <f>C159</f>
        <v>100MG/0.67</v>
      </c>
      <c r="D162" s="37" t="str">
        <f>D159</f>
        <v>SYRINGE   </v>
      </c>
      <c r="E162" s="35">
        <f aca="true" t="shared" si="11" ref="E162:G163">E153+E156+E159</f>
        <v>349</v>
      </c>
      <c r="F162" s="35">
        <f t="shared" si="11"/>
        <v>374</v>
      </c>
      <c r="G162" s="36">
        <f t="shared" si="11"/>
        <v>9884.380000000005</v>
      </c>
    </row>
    <row r="163" spans="1:7" ht="13.5" thickBot="1">
      <c r="A163" s="69"/>
      <c r="B163" s="66"/>
      <c r="C163" s="38"/>
      <c r="D163" s="39"/>
      <c r="E163" s="39" t="s">
        <v>127</v>
      </c>
      <c r="F163" s="40">
        <f t="shared" si="11"/>
        <v>374</v>
      </c>
      <c r="G163" s="41">
        <f t="shared" si="11"/>
        <v>9884.380000000005</v>
      </c>
    </row>
    <row r="164" spans="1:7" ht="13.5" thickBot="1">
      <c r="A164" s="54"/>
      <c r="B164" s="55"/>
      <c r="C164" s="56"/>
      <c r="D164" s="57"/>
      <c r="E164" s="58"/>
      <c r="F164" s="58"/>
      <c r="G164" s="59"/>
    </row>
    <row r="165" spans="1:7" ht="12.75">
      <c r="A165" s="67" t="s">
        <v>14</v>
      </c>
      <c r="B165" s="60" t="s">
        <v>6</v>
      </c>
      <c r="C165" s="26" t="s">
        <v>15</v>
      </c>
      <c r="D165" s="26" t="s">
        <v>16</v>
      </c>
      <c r="E165" s="27">
        <v>11</v>
      </c>
      <c r="F165" s="27">
        <v>11</v>
      </c>
      <c r="G165" s="28">
        <v>294</v>
      </c>
    </row>
    <row r="166" spans="1:7" ht="12.75">
      <c r="A166" s="68"/>
      <c r="B166" s="61"/>
      <c r="C166" s="29"/>
      <c r="D166" s="30"/>
      <c r="E166" s="30" t="s">
        <v>127</v>
      </c>
      <c r="F166" s="16">
        <f>SUM(F165)</f>
        <v>11</v>
      </c>
      <c r="G166" s="31">
        <f>SUM(G165)</f>
        <v>294</v>
      </c>
    </row>
    <row r="167" spans="1:7" ht="12.75">
      <c r="A167" s="68"/>
      <c r="B167" s="42"/>
      <c r="C167" s="32"/>
      <c r="D167" s="32"/>
      <c r="E167" s="33"/>
      <c r="F167" s="33"/>
      <c r="G167" s="34"/>
    </row>
    <row r="168" spans="1:7" ht="12.75">
      <c r="A168" s="68"/>
      <c r="B168" s="62" t="s">
        <v>51</v>
      </c>
      <c r="C168" s="29" t="s">
        <v>15</v>
      </c>
      <c r="D168" s="29" t="s">
        <v>16</v>
      </c>
      <c r="E168" s="35">
        <v>0</v>
      </c>
      <c r="F168" s="35">
        <v>0</v>
      </c>
      <c r="G168" s="36">
        <v>0</v>
      </c>
    </row>
    <row r="169" spans="1:7" ht="12.75">
      <c r="A169" s="68"/>
      <c r="B169" s="61"/>
      <c r="C169" s="29"/>
      <c r="D169" s="30"/>
      <c r="E169" s="30" t="s">
        <v>127</v>
      </c>
      <c r="F169" s="16">
        <f>SUM(F168)</f>
        <v>0</v>
      </c>
      <c r="G169" s="31">
        <f>SUM(G168)</f>
        <v>0</v>
      </c>
    </row>
    <row r="170" spans="1:7" ht="12.75">
      <c r="A170" s="68"/>
      <c r="B170" s="42"/>
      <c r="C170" s="32"/>
      <c r="D170" s="32"/>
      <c r="E170" s="33"/>
      <c r="F170" s="33"/>
      <c r="G170" s="34"/>
    </row>
    <row r="171" spans="1:7" ht="12.75">
      <c r="A171" s="68"/>
      <c r="B171" s="62" t="s">
        <v>128</v>
      </c>
      <c r="C171" s="29" t="s">
        <v>15</v>
      </c>
      <c r="D171" s="29" t="s">
        <v>16</v>
      </c>
      <c r="E171" s="35">
        <v>0</v>
      </c>
      <c r="F171" s="35">
        <v>0</v>
      </c>
      <c r="G171" s="36">
        <v>0</v>
      </c>
    </row>
    <row r="172" spans="1:7" ht="12.75">
      <c r="A172" s="68"/>
      <c r="B172" s="61"/>
      <c r="C172" s="29"/>
      <c r="D172" s="30"/>
      <c r="E172" s="30" t="s">
        <v>127</v>
      </c>
      <c r="F172" s="16">
        <f>SUM(F171)</f>
        <v>0</v>
      </c>
      <c r="G172" s="31">
        <f>SUM(G171)</f>
        <v>0</v>
      </c>
    </row>
    <row r="173" spans="1:7" ht="12.75">
      <c r="A173" s="68"/>
      <c r="B173" s="42"/>
      <c r="C173" s="32"/>
      <c r="D173" s="32"/>
      <c r="E173" s="33"/>
      <c r="F173" s="33"/>
      <c r="G173" s="34"/>
    </row>
    <row r="174" spans="1:7" ht="12.75">
      <c r="A174" s="68"/>
      <c r="B174" s="62" t="s">
        <v>129</v>
      </c>
      <c r="C174" s="37" t="str">
        <f>C171</f>
        <v>100MG/0.67</v>
      </c>
      <c r="D174" s="37" t="str">
        <f>D171</f>
        <v>DISP SYRIN</v>
      </c>
      <c r="E174" s="35">
        <f aca="true" t="shared" si="12" ref="E174:G175">E165+E168+E171</f>
        <v>11</v>
      </c>
      <c r="F174" s="35">
        <f t="shared" si="12"/>
        <v>11</v>
      </c>
      <c r="G174" s="36">
        <f t="shared" si="12"/>
        <v>294</v>
      </c>
    </row>
    <row r="175" spans="1:7" ht="13.5" thickBot="1">
      <c r="A175" s="69"/>
      <c r="B175" s="66"/>
      <c r="C175" s="38"/>
      <c r="D175" s="39"/>
      <c r="E175" s="39" t="s">
        <v>127</v>
      </c>
      <c r="F175" s="40">
        <f t="shared" si="12"/>
        <v>11</v>
      </c>
      <c r="G175" s="41">
        <f t="shared" si="12"/>
        <v>294</v>
      </c>
    </row>
    <row r="176" spans="1:7" ht="13.5" thickBot="1">
      <c r="A176" s="47"/>
      <c r="B176" s="48"/>
      <c r="C176" s="48"/>
      <c r="D176" s="48"/>
      <c r="E176" s="48"/>
      <c r="F176" s="48"/>
      <c r="G176" s="49"/>
    </row>
    <row r="177" spans="1:7" ht="12.75">
      <c r="A177" s="67" t="s">
        <v>41</v>
      </c>
      <c r="B177" s="60" t="s">
        <v>6</v>
      </c>
      <c r="C177" s="26" t="s">
        <v>50</v>
      </c>
      <c r="D177" s="26" t="s">
        <v>17</v>
      </c>
      <c r="E177" s="27">
        <v>30</v>
      </c>
      <c r="F177" s="27">
        <v>33</v>
      </c>
      <c r="G177" s="28">
        <v>146</v>
      </c>
    </row>
    <row r="178" spans="1:7" ht="12.75">
      <c r="A178" s="68"/>
      <c r="B178" s="61"/>
      <c r="C178" s="29"/>
      <c r="D178" s="30"/>
      <c r="E178" s="30" t="s">
        <v>127</v>
      </c>
      <c r="F178" s="16">
        <f>SUM(F177)</f>
        <v>33</v>
      </c>
      <c r="G178" s="31">
        <f>SUM(G177)</f>
        <v>146</v>
      </c>
    </row>
    <row r="179" spans="1:7" ht="12.75">
      <c r="A179" s="68"/>
      <c r="B179" s="42"/>
      <c r="C179" s="32"/>
      <c r="D179" s="32"/>
      <c r="E179" s="33"/>
      <c r="F179" s="33"/>
      <c r="G179" s="34"/>
    </row>
    <row r="180" spans="1:7" ht="12.75">
      <c r="A180" s="68"/>
      <c r="B180" s="62" t="s">
        <v>51</v>
      </c>
      <c r="C180" s="29" t="s">
        <v>50</v>
      </c>
      <c r="D180" s="29" t="s">
        <v>17</v>
      </c>
      <c r="E180" s="35">
        <v>180</v>
      </c>
      <c r="F180" s="35">
        <v>210</v>
      </c>
      <c r="G180" s="36">
        <v>563.6</v>
      </c>
    </row>
    <row r="181" spans="1:7" ht="12.75">
      <c r="A181" s="68"/>
      <c r="B181" s="61"/>
      <c r="C181" s="29"/>
      <c r="D181" s="30"/>
      <c r="E181" s="30" t="s">
        <v>127</v>
      </c>
      <c r="F181" s="16">
        <f>SUM(F180)</f>
        <v>210</v>
      </c>
      <c r="G181" s="31">
        <f>SUM(G180)</f>
        <v>563.6</v>
      </c>
    </row>
    <row r="182" spans="1:7" ht="12.75">
      <c r="A182" s="68"/>
      <c r="B182" s="42"/>
      <c r="C182" s="32"/>
      <c r="D182" s="32"/>
      <c r="E182" s="33"/>
      <c r="F182" s="33"/>
      <c r="G182" s="34"/>
    </row>
    <row r="183" spans="1:7" ht="12.75">
      <c r="A183" s="68"/>
      <c r="B183" s="62" t="s">
        <v>128</v>
      </c>
      <c r="C183" s="29" t="s">
        <v>50</v>
      </c>
      <c r="D183" s="29" t="s">
        <v>17</v>
      </c>
      <c r="E183" s="35">
        <v>44</v>
      </c>
      <c r="F183" s="35">
        <v>47</v>
      </c>
      <c r="G183" s="36">
        <v>266.4</v>
      </c>
    </row>
    <row r="184" spans="1:7" ht="12.75">
      <c r="A184" s="68"/>
      <c r="B184" s="61"/>
      <c r="C184" s="29"/>
      <c r="D184" s="30"/>
      <c r="E184" s="30" t="s">
        <v>127</v>
      </c>
      <c r="F184" s="16">
        <f>SUM(F183)</f>
        <v>47</v>
      </c>
      <c r="G184" s="31">
        <f>SUM(G183)</f>
        <v>266.4</v>
      </c>
    </row>
    <row r="185" spans="1:7" ht="12.75">
      <c r="A185" s="68"/>
      <c r="B185" s="42"/>
      <c r="C185" s="32"/>
      <c r="D185" s="32"/>
      <c r="E185" s="33"/>
      <c r="F185" s="33"/>
      <c r="G185" s="34"/>
    </row>
    <row r="186" spans="1:7" ht="12.75">
      <c r="A186" s="68"/>
      <c r="B186" s="62" t="s">
        <v>129</v>
      </c>
      <c r="C186" s="37" t="str">
        <f>C183</f>
        <v>162 MG/0.9</v>
      </c>
      <c r="D186" s="37" t="str">
        <f>D183</f>
        <v>SYRINGE   </v>
      </c>
      <c r="E186" s="35">
        <f aca="true" t="shared" si="13" ref="E186:G187">E177+E180+E183</f>
        <v>254</v>
      </c>
      <c r="F186" s="35">
        <f t="shared" si="13"/>
        <v>290</v>
      </c>
      <c r="G186" s="36">
        <f t="shared" si="13"/>
        <v>976</v>
      </c>
    </row>
    <row r="187" spans="1:7" ht="13.5" thickBot="1">
      <c r="A187" s="69"/>
      <c r="B187" s="66"/>
      <c r="C187" s="38"/>
      <c r="D187" s="39"/>
      <c r="E187" s="39" t="s">
        <v>127</v>
      </c>
      <c r="F187" s="40">
        <f t="shared" si="13"/>
        <v>290</v>
      </c>
      <c r="G187" s="41">
        <f t="shared" si="13"/>
        <v>976</v>
      </c>
    </row>
    <row r="188" spans="1:7" ht="15.75" customHeight="1" thickBot="1">
      <c r="A188" s="47"/>
      <c r="B188" s="48"/>
      <c r="C188" s="48"/>
      <c r="D188" s="48"/>
      <c r="E188" s="48"/>
      <c r="F188" s="48"/>
      <c r="G188" s="49"/>
    </row>
    <row r="189" spans="1:7" ht="12.75">
      <c r="A189" s="67" t="s">
        <v>33</v>
      </c>
      <c r="B189" s="70" t="s">
        <v>6</v>
      </c>
      <c r="C189" s="26" t="s">
        <v>34</v>
      </c>
      <c r="D189" s="26" t="s">
        <v>17</v>
      </c>
      <c r="E189" s="27">
        <v>278</v>
      </c>
      <c r="F189" s="27">
        <v>292</v>
      </c>
      <c r="G189" s="28">
        <v>278.5</v>
      </c>
    </row>
    <row r="190" spans="1:7" ht="12.75">
      <c r="A190" s="68"/>
      <c r="B190" s="71"/>
      <c r="C190" s="29" t="s">
        <v>42</v>
      </c>
      <c r="D190" s="29" t="s">
        <v>17</v>
      </c>
      <c r="E190" s="35">
        <v>163</v>
      </c>
      <c r="F190" s="35">
        <v>168</v>
      </c>
      <c r="G190" s="36">
        <v>176.5</v>
      </c>
    </row>
    <row r="191" spans="1:7" ht="12.75">
      <c r="A191" s="68"/>
      <c r="B191" s="71"/>
      <c r="C191" s="29"/>
      <c r="D191" s="30"/>
      <c r="E191" s="30" t="s">
        <v>127</v>
      </c>
      <c r="F191" s="16">
        <f>SUM(F189:F190)</f>
        <v>460</v>
      </c>
      <c r="G191" s="31">
        <f>SUM(G189:G190)</f>
        <v>455</v>
      </c>
    </row>
    <row r="192" spans="1:7" ht="12.75">
      <c r="A192" s="68"/>
      <c r="B192" s="42"/>
      <c r="C192" s="32"/>
      <c r="D192" s="32"/>
      <c r="E192" s="33"/>
      <c r="F192" s="33"/>
      <c r="G192" s="34"/>
    </row>
    <row r="193" spans="1:7" ht="12.75">
      <c r="A193" s="68"/>
      <c r="B193" s="71" t="s">
        <v>51</v>
      </c>
      <c r="C193" s="29" t="s">
        <v>34</v>
      </c>
      <c r="D193" s="29" t="s">
        <v>17</v>
      </c>
      <c r="E193" s="35">
        <v>411</v>
      </c>
      <c r="F193" s="35">
        <v>426</v>
      </c>
      <c r="G193" s="36">
        <v>232.5</v>
      </c>
    </row>
    <row r="194" spans="1:7" ht="12.75">
      <c r="A194" s="68"/>
      <c r="B194" s="71"/>
      <c r="C194" s="29" t="s">
        <v>42</v>
      </c>
      <c r="D194" s="29" t="s">
        <v>17</v>
      </c>
      <c r="E194" s="35">
        <v>261</v>
      </c>
      <c r="F194" s="35">
        <v>270</v>
      </c>
      <c r="G194" s="36">
        <v>293</v>
      </c>
    </row>
    <row r="195" spans="1:7" ht="12.75">
      <c r="A195" s="68"/>
      <c r="B195" s="71"/>
      <c r="C195" s="29"/>
      <c r="D195" s="30"/>
      <c r="E195" s="30" t="s">
        <v>127</v>
      </c>
      <c r="F195" s="16">
        <f>SUM(F193:F194)</f>
        <v>696</v>
      </c>
      <c r="G195" s="31">
        <f>SUM(G193:G194)</f>
        <v>525.5</v>
      </c>
    </row>
    <row r="196" spans="1:7" ht="12.75">
      <c r="A196" s="68"/>
      <c r="B196" s="42"/>
      <c r="C196" s="32"/>
      <c r="D196" s="32"/>
      <c r="E196" s="33"/>
      <c r="F196" s="33"/>
      <c r="G196" s="34"/>
    </row>
    <row r="197" spans="1:7" ht="12.75">
      <c r="A197" s="68"/>
      <c r="B197" s="71" t="s">
        <v>128</v>
      </c>
      <c r="C197" s="29" t="s">
        <v>34</v>
      </c>
      <c r="D197" s="29" t="s">
        <v>17</v>
      </c>
      <c r="E197" s="35">
        <v>196</v>
      </c>
      <c r="F197" s="35">
        <v>202</v>
      </c>
      <c r="G197" s="36">
        <v>135.5</v>
      </c>
    </row>
    <row r="198" spans="1:7" ht="12.75">
      <c r="A198" s="68"/>
      <c r="B198" s="71"/>
      <c r="C198" s="29" t="s">
        <v>42</v>
      </c>
      <c r="D198" s="29" t="s">
        <v>17</v>
      </c>
      <c r="E198" s="35">
        <v>137</v>
      </c>
      <c r="F198" s="35">
        <v>143</v>
      </c>
      <c r="G198" s="36">
        <v>181</v>
      </c>
    </row>
    <row r="199" spans="1:7" ht="12.75">
      <c r="A199" s="68"/>
      <c r="B199" s="71"/>
      <c r="C199" s="29"/>
      <c r="D199" s="30"/>
      <c r="E199" s="30" t="s">
        <v>127</v>
      </c>
      <c r="F199" s="16">
        <f>SUM(F197:F198)</f>
        <v>345</v>
      </c>
      <c r="G199" s="31">
        <f>SUM(G197:G198)</f>
        <v>316.5</v>
      </c>
    </row>
    <row r="200" spans="1:7" ht="12.75">
      <c r="A200" s="68"/>
      <c r="B200" s="42"/>
      <c r="C200" s="32"/>
      <c r="D200" s="32"/>
      <c r="E200" s="33"/>
      <c r="F200" s="33"/>
      <c r="G200" s="34"/>
    </row>
    <row r="201" spans="1:7" ht="12.75">
      <c r="A201" s="68"/>
      <c r="B201" s="71" t="s">
        <v>129</v>
      </c>
      <c r="C201" s="37" t="str">
        <f>C197</f>
        <v>45MG/0.5ML</v>
      </c>
      <c r="D201" s="37" t="str">
        <f>D197</f>
        <v>SYRINGE   </v>
      </c>
      <c r="E201" s="35">
        <f>E189+E193+E197</f>
        <v>885</v>
      </c>
      <c r="F201" s="35">
        <f>F189+F193+F197</f>
        <v>920</v>
      </c>
      <c r="G201" s="36">
        <f>G189+G193+G197</f>
        <v>646.5</v>
      </c>
    </row>
    <row r="202" spans="1:7" ht="12.75">
      <c r="A202" s="68"/>
      <c r="B202" s="71"/>
      <c r="C202" s="37" t="str">
        <f>C198</f>
        <v>90 MG/ML  </v>
      </c>
      <c r="D202" s="37" t="str">
        <f>D198</f>
        <v>SYRINGE   </v>
      </c>
      <c r="E202" s="35">
        <f aca="true" t="shared" si="14" ref="E202:G203">E190+E194+E198</f>
        <v>561</v>
      </c>
      <c r="F202" s="35">
        <f t="shared" si="14"/>
        <v>581</v>
      </c>
      <c r="G202" s="36">
        <f t="shared" si="14"/>
        <v>650.5</v>
      </c>
    </row>
    <row r="203" spans="1:7" ht="13.5" thickBot="1">
      <c r="A203" s="69"/>
      <c r="B203" s="72"/>
      <c r="C203" s="38"/>
      <c r="D203" s="39"/>
      <c r="E203" s="39" t="s">
        <v>127</v>
      </c>
      <c r="F203" s="40">
        <f t="shared" si="14"/>
        <v>1501</v>
      </c>
      <c r="G203" s="41">
        <f t="shared" si="14"/>
        <v>1297</v>
      </c>
    </row>
    <row r="204" spans="1:7" ht="13.5" thickBot="1">
      <c r="A204" s="47"/>
      <c r="B204" s="48"/>
      <c r="C204" s="48"/>
      <c r="D204" s="48"/>
      <c r="E204" s="48"/>
      <c r="F204" s="48"/>
      <c r="G204" s="49"/>
    </row>
    <row r="205" spans="1:7" ht="12.75">
      <c r="A205" s="67" t="s">
        <v>33</v>
      </c>
      <c r="B205" s="60" t="s">
        <v>6</v>
      </c>
      <c r="C205" s="26" t="s">
        <v>34</v>
      </c>
      <c r="D205" s="26" t="s">
        <v>8</v>
      </c>
      <c r="E205" s="27">
        <v>31</v>
      </c>
      <c r="F205" s="27">
        <v>33</v>
      </c>
      <c r="G205" s="28">
        <v>33</v>
      </c>
    </row>
    <row r="206" spans="1:7" ht="12.75">
      <c r="A206" s="68"/>
      <c r="B206" s="61"/>
      <c r="C206" s="29"/>
      <c r="D206" s="30"/>
      <c r="E206" s="30" t="s">
        <v>127</v>
      </c>
      <c r="F206" s="16">
        <f>SUM(F205)</f>
        <v>33</v>
      </c>
      <c r="G206" s="31">
        <f>SUM(G205)</f>
        <v>33</v>
      </c>
    </row>
    <row r="207" spans="1:7" ht="12.75">
      <c r="A207" s="68"/>
      <c r="B207" s="42"/>
      <c r="C207" s="32"/>
      <c r="D207" s="32"/>
      <c r="E207" s="33"/>
      <c r="F207" s="33"/>
      <c r="G207" s="34"/>
    </row>
    <row r="208" spans="1:7" ht="12.75">
      <c r="A208" s="68"/>
      <c r="B208" s="62" t="s">
        <v>51</v>
      </c>
      <c r="C208" s="29" t="s">
        <v>34</v>
      </c>
      <c r="D208" s="29" t="s">
        <v>8</v>
      </c>
      <c r="E208" s="35">
        <v>0</v>
      </c>
      <c r="F208" s="35">
        <v>0</v>
      </c>
      <c r="G208" s="36">
        <v>0</v>
      </c>
    </row>
    <row r="209" spans="1:7" ht="12.75">
      <c r="A209" s="68"/>
      <c r="B209" s="61"/>
      <c r="C209" s="29"/>
      <c r="D209" s="30"/>
      <c r="E209" s="30" t="s">
        <v>127</v>
      </c>
      <c r="F209" s="16">
        <f>SUM(F208)</f>
        <v>0</v>
      </c>
      <c r="G209" s="31">
        <f>SUM(G208)</f>
        <v>0</v>
      </c>
    </row>
    <row r="210" spans="1:7" ht="12.75">
      <c r="A210" s="68"/>
      <c r="B210" s="42"/>
      <c r="C210" s="32"/>
      <c r="D210" s="32"/>
      <c r="E210" s="33"/>
      <c r="F210" s="33"/>
      <c r="G210" s="34"/>
    </row>
    <row r="211" spans="1:7" ht="12.75">
      <c r="A211" s="68"/>
      <c r="B211" s="62" t="s">
        <v>128</v>
      </c>
      <c r="C211" s="29" t="s">
        <v>34</v>
      </c>
      <c r="D211" s="29" t="s">
        <v>8</v>
      </c>
      <c r="E211" s="35">
        <v>0</v>
      </c>
      <c r="F211" s="35">
        <v>0</v>
      </c>
      <c r="G211" s="36">
        <v>0</v>
      </c>
    </row>
    <row r="212" spans="1:7" ht="12.75">
      <c r="A212" s="68"/>
      <c r="B212" s="61"/>
      <c r="C212" s="29"/>
      <c r="D212" s="30"/>
      <c r="E212" s="30" t="s">
        <v>127</v>
      </c>
      <c r="F212" s="16">
        <f>SUM(F211)</f>
        <v>0</v>
      </c>
      <c r="G212" s="31">
        <f>SUM(G211)</f>
        <v>0</v>
      </c>
    </row>
    <row r="213" spans="1:7" ht="12.75">
      <c r="A213" s="68"/>
      <c r="B213" s="42"/>
      <c r="C213" s="32"/>
      <c r="D213" s="32"/>
      <c r="E213" s="33"/>
      <c r="F213" s="33"/>
      <c r="G213" s="34"/>
    </row>
    <row r="214" spans="1:7" ht="12.75">
      <c r="A214" s="68"/>
      <c r="B214" s="62" t="s">
        <v>129</v>
      </c>
      <c r="C214" s="37" t="str">
        <f>C211</f>
        <v>45MG/0.5ML</v>
      </c>
      <c r="D214" s="37" t="str">
        <f>D211</f>
        <v>VIAL      </v>
      </c>
      <c r="E214" s="35">
        <f aca="true" t="shared" si="15" ref="E214:G215">E205+E208+E211</f>
        <v>31</v>
      </c>
      <c r="F214" s="35">
        <f t="shared" si="15"/>
        <v>33</v>
      </c>
      <c r="G214" s="36">
        <f t="shared" si="15"/>
        <v>33</v>
      </c>
    </row>
    <row r="215" spans="1:7" ht="13.5" thickBot="1">
      <c r="A215" s="69"/>
      <c r="B215" s="66"/>
      <c r="C215" s="38"/>
      <c r="D215" s="39"/>
      <c r="E215" s="39" t="s">
        <v>127</v>
      </c>
      <c r="F215" s="40">
        <f t="shared" si="15"/>
        <v>33</v>
      </c>
      <c r="G215" s="41">
        <f t="shared" si="15"/>
        <v>33</v>
      </c>
    </row>
    <row r="216" spans="1:7" ht="13.5" thickBot="1">
      <c r="A216" s="47"/>
      <c r="B216" s="48"/>
      <c r="C216" s="48"/>
      <c r="D216" s="48"/>
      <c r="E216" s="48"/>
      <c r="F216" s="48"/>
      <c r="G216" s="49"/>
    </row>
    <row r="217" spans="1:7" ht="12.75">
      <c r="A217" s="67" t="s">
        <v>53</v>
      </c>
      <c r="B217" s="60" t="s">
        <v>6</v>
      </c>
      <c r="C217" s="26" t="s">
        <v>54</v>
      </c>
      <c r="D217" s="26" t="s">
        <v>48</v>
      </c>
      <c r="E217" s="27">
        <v>0</v>
      </c>
      <c r="F217" s="27">
        <v>0</v>
      </c>
      <c r="G217" s="28">
        <v>0</v>
      </c>
    </row>
    <row r="218" spans="1:7" ht="12.75">
      <c r="A218" s="68"/>
      <c r="B218" s="61"/>
      <c r="C218" s="29"/>
      <c r="D218" s="30"/>
      <c r="E218" s="30" t="s">
        <v>127</v>
      </c>
      <c r="F218" s="16">
        <f>SUM(F217)</f>
        <v>0</v>
      </c>
      <c r="G218" s="31">
        <f>SUM(G217)</f>
        <v>0</v>
      </c>
    </row>
    <row r="219" spans="1:7" ht="12.75">
      <c r="A219" s="68"/>
      <c r="B219" s="42"/>
      <c r="C219" s="32"/>
      <c r="D219" s="32"/>
      <c r="E219" s="33"/>
      <c r="F219" s="33"/>
      <c r="G219" s="34"/>
    </row>
    <row r="220" spans="1:7" ht="12.75">
      <c r="A220" s="68"/>
      <c r="B220" s="62" t="s">
        <v>51</v>
      </c>
      <c r="C220" s="29" t="s">
        <v>54</v>
      </c>
      <c r="D220" s="29" t="s">
        <v>48</v>
      </c>
      <c r="E220" s="35">
        <v>1</v>
      </c>
      <c r="F220" s="35">
        <v>1</v>
      </c>
      <c r="G220" s="36">
        <v>60</v>
      </c>
    </row>
    <row r="221" spans="1:7" ht="12.75">
      <c r="A221" s="68"/>
      <c r="B221" s="61"/>
      <c r="C221" s="29"/>
      <c r="D221" s="30"/>
      <c r="E221" s="30" t="s">
        <v>127</v>
      </c>
      <c r="F221" s="16">
        <f>SUM(F220)</f>
        <v>1</v>
      </c>
      <c r="G221" s="31">
        <f>SUM(G220)</f>
        <v>60</v>
      </c>
    </row>
    <row r="222" spans="1:7" ht="12.75">
      <c r="A222" s="68"/>
      <c r="B222" s="42"/>
      <c r="C222" s="32"/>
      <c r="D222" s="32"/>
      <c r="E222" s="33"/>
      <c r="F222" s="33"/>
      <c r="G222" s="34"/>
    </row>
    <row r="223" spans="1:7" ht="12.75">
      <c r="A223" s="68"/>
      <c r="B223" s="62" t="s">
        <v>128</v>
      </c>
      <c r="C223" s="29" t="s">
        <v>54</v>
      </c>
      <c r="D223" s="29" t="s">
        <v>48</v>
      </c>
      <c r="E223" s="35">
        <v>0</v>
      </c>
      <c r="F223" s="35">
        <v>0</v>
      </c>
      <c r="G223" s="36">
        <v>0</v>
      </c>
    </row>
    <row r="224" spans="1:7" ht="12.75">
      <c r="A224" s="68"/>
      <c r="B224" s="61"/>
      <c r="C224" s="29"/>
      <c r="D224" s="30"/>
      <c r="E224" s="30" t="s">
        <v>127</v>
      </c>
      <c r="F224" s="16">
        <f>SUM(F223)</f>
        <v>0</v>
      </c>
      <c r="G224" s="31">
        <f>SUM(G223)</f>
        <v>0</v>
      </c>
    </row>
    <row r="225" spans="1:7" ht="12.75">
      <c r="A225" s="68"/>
      <c r="B225" s="42"/>
      <c r="C225" s="32"/>
      <c r="D225" s="32"/>
      <c r="E225" s="33"/>
      <c r="F225" s="33"/>
      <c r="G225" s="34"/>
    </row>
    <row r="226" spans="1:7" ht="12.75">
      <c r="A226" s="68"/>
      <c r="B226" s="62" t="s">
        <v>129</v>
      </c>
      <c r="C226" s="37" t="str">
        <f>C223</f>
        <v>30 MG     </v>
      </c>
      <c r="D226" s="37" t="str">
        <f>D223</f>
        <v>TABLET    </v>
      </c>
      <c r="E226" s="35">
        <f aca="true" t="shared" si="16" ref="E226:G227">E217+E220+E223</f>
        <v>1</v>
      </c>
      <c r="F226" s="35">
        <f t="shared" si="16"/>
        <v>1</v>
      </c>
      <c r="G226" s="36">
        <f t="shared" si="16"/>
        <v>60</v>
      </c>
    </row>
    <row r="227" spans="1:7" ht="13.5" thickBot="1">
      <c r="A227" s="69"/>
      <c r="B227" s="66"/>
      <c r="C227" s="38"/>
      <c r="D227" s="39"/>
      <c r="E227" s="39" t="s">
        <v>127</v>
      </c>
      <c r="F227" s="40">
        <f t="shared" si="16"/>
        <v>1</v>
      </c>
      <c r="G227" s="41">
        <f t="shared" si="16"/>
        <v>60</v>
      </c>
    </row>
    <row r="228" spans="1:7" ht="13.5" thickBot="1">
      <c r="A228" s="47"/>
      <c r="B228" s="48"/>
      <c r="C228" s="48"/>
      <c r="D228" s="48"/>
      <c r="E228" s="48"/>
      <c r="F228" s="48"/>
      <c r="G228" s="49"/>
    </row>
    <row r="229" spans="1:7" ht="12.75">
      <c r="A229" s="67" t="s">
        <v>53</v>
      </c>
      <c r="B229" s="60" t="s">
        <v>6</v>
      </c>
      <c r="C229" s="26" t="s">
        <v>55</v>
      </c>
      <c r="D229" s="26" t="s">
        <v>56</v>
      </c>
      <c r="E229" s="27">
        <v>0</v>
      </c>
      <c r="F229" s="27">
        <v>0</v>
      </c>
      <c r="G229" s="28">
        <v>0</v>
      </c>
    </row>
    <row r="230" spans="1:7" ht="12.75">
      <c r="A230" s="68"/>
      <c r="B230" s="61"/>
      <c r="C230" s="29"/>
      <c r="D230" s="30"/>
      <c r="E230" s="30" t="s">
        <v>127</v>
      </c>
      <c r="F230" s="16">
        <f>SUM(F229)</f>
        <v>0</v>
      </c>
      <c r="G230" s="31">
        <f>SUM(G229)</f>
        <v>0</v>
      </c>
    </row>
    <row r="231" spans="1:7" ht="12.75">
      <c r="A231" s="68"/>
      <c r="B231" s="42"/>
      <c r="C231" s="32"/>
      <c r="D231" s="32"/>
      <c r="E231" s="33"/>
      <c r="F231" s="33"/>
      <c r="G231" s="34"/>
    </row>
    <row r="232" spans="1:7" ht="12.75">
      <c r="A232" s="68"/>
      <c r="B232" s="62" t="s">
        <v>51</v>
      </c>
      <c r="C232" s="29" t="s">
        <v>55</v>
      </c>
      <c r="D232" s="29" t="s">
        <v>56</v>
      </c>
      <c r="E232" s="35">
        <v>1</v>
      </c>
      <c r="F232" s="35">
        <v>1</v>
      </c>
      <c r="G232" s="36">
        <v>1</v>
      </c>
    </row>
    <row r="233" spans="1:7" ht="12.75">
      <c r="A233" s="68"/>
      <c r="B233" s="61"/>
      <c r="C233" s="29"/>
      <c r="D233" s="30"/>
      <c r="E233" s="30" t="s">
        <v>127</v>
      </c>
      <c r="F233" s="16">
        <f>SUM(F232)</f>
        <v>1</v>
      </c>
      <c r="G233" s="31">
        <f>SUM(G232)</f>
        <v>1</v>
      </c>
    </row>
    <row r="234" spans="1:7" ht="12.75">
      <c r="A234" s="68"/>
      <c r="B234" s="42"/>
      <c r="C234" s="32"/>
      <c r="D234" s="32"/>
      <c r="E234" s="33"/>
      <c r="F234" s="33"/>
      <c r="G234" s="34"/>
    </row>
    <row r="235" spans="1:7" ht="12.75">
      <c r="A235" s="68"/>
      <c r="B235" s="62" t="s">
        <v>128</v>
      </c>
      <c r="C235" s="29" t="s">
        <v>55</v>
      </c>
      <c r="D235" s="29" t="s">
        <v>56</v>
      </c>
      <c r="E235" s="35">
        <v>0</v>
      </c>
      <c r="F235" s="35">
        <v>0</v>
      </c>
      <c r="G235" s="36">
        <v>0</v>
      </c>
    </row>
    <row r="236" spans="1:7" ht="12.75">
      <c r="A236" s="68"/>
      <c r="B236" s="61"/>
      <c r="C236" s="29"/>
      <c r="D236" s="30"/>
      <c r="E236" s="30" t="s">
        <v>127</v>
      </c>
      <c r="F236" s="16">
        <f>SUM(F235)</f>
        <v>0</v>
      </c>
      <c r="G236" s="31">
        <f>SUM(G235)</f>
        <v>0</v>
      </c>
    </row>
    <row r="237" spans="1:7" ht="12.75">
      <c r="A237" s="68"/>
      <c r="B237" s="42"/>
      <c r="C237" s="32"/>
      <c r="D237" s="32"/>
      <c r="E237" s="33"/>
      <c r="F237" s="33"/>
      <c r="G237" s="34"/>
    </row>
    <row r="238" spans="1:7" ht="12.75">
      <c r="A238" s="68"/>
      <c r="B238" s="62" t="s">
        <v>129</v>
      </c>
      <c r="C238" s="37" t="str">
        <f>C235</f>
        <v>10-20-30MG</v>
      </c>
      <c r="D238" s="37" t="str">
        <f>D235</f>
        <v>TAB DS PK </v>
      </c>
      <c r="E238" s="35">
        <f aca="true" t="shared" si="17" ref="E238:G239">E229+E232+E235</f>
        <v>1</v>
      </c>
      <c r="F238" s="35">
        <f t="shared" si="17"/>
        <v>1</v>
      </c>
      <c r="G238" s="36">
        <f t="shared" si="17"/>
        <v>1</v>
      </c>
    </row>
    <row r="239" spans="1:7" ht="13.5" thickBot="1">
      <c r="A239" s="69"/>
      <c r="B239" s="66"/>
      <c r="C239" s="38"/>
      <c r="D239" s="39"/>
      <c r="E239" s="39" t="s">
        <v>127</v>
      </c>
      <c r="F239" s="40">
        <f t="shared" si="17"/>
        <v>1</v>
      </c>
      <c r="G239" s="41">
        <f t="shared" si="17"/>
        <v>1</v>
      </c>
    </row>
  </sheetData>
  <sheetProtection/>
  <mergeCells count="90">
    <mergeCell ref="B220:B221"/>
    <mergeCell ref="B238:B239"/>
    <mergeCell ref="A229:A239"/>
    <mergeCell ref="B223:B224"/>
    <mergeCell ref="B226:B227"/>
    <mergeCell ref="A217:A227"/>
    <mergeCell ref="B229:B230"/>
    <mergeCell ref="B232:B233"/>
    <mergeCell ref="B235:B236"/>
    <mergeCell ref="B205:B206"/>
    <mergeCell ref="B208:B209"/>
    <mergeCell ref="B211:B212"/>
    <mergeCell ref="B214:B215"/>
    <mergeCell ref="A205:A215"/>
    <mergeCell ref="B217:B218"/>
    <mergeCell ref="B189:B191"/>
    <mergeCell ref="B193:B195"/>
    <mergeCell ref="B197:B199"/>
    <mergeCell ref="B201:B203"/>
    <mergeCell ref="A189:A203"/>
    <mergeCell ref="B180:B181"/>
    <mergeCell ref="B183:B184"/>
    <mergeCell ref="B186:B187"/>
    <mergeCell ref="A177:A187"/>
    <mergeCell ref="B177:B178"/>
    <mergeCell ref="B162:B163"/>
    <mergeCell ref="A153:A163"/>
    <mergeCell ref="B165:B166"/>
    <mergeCell ref="B168:B169"/>
    <mergeCell ref="B171:B172"/>
    <mergeCell ref="B174:B175"/>
    <mergeCell ref="A165:A175"/>
    <mergeCell ref="B147:B148"/>
    <mergeCell ref="B150:B151"/>
    <mergeCell ref="A141:A151"/>
    <mergeCell ref="B153:B154"/>
    <mergeCell ref="B156:B157"/>
    <mergeCell ref="B159:B160"/>
    <mergeCell ref="B132:B133"/>
    <mergeCell ref="B135:B136"/>
    <mergeCell ref="B138:B139"/>
    <mergeCell ref="A129:A139"/>
    <mergeCell ref="B141:B142"/>
    <mergeCell ref="B144:B145"/>
    <mergeCell ref="B113:B115"/>
    <mergeCell ref="B117:B119"/>
    <mergeCell ref="B121:B123"/>
    <mergeCell ref="B125:B127"/>
    <mergeCell ref="A113:A127"/>
    <mergeCell ref="B129:B130"/>
    <mergeCell ref="B105:B107"/>
    <mergeCell ref="B109:B111"/>
    <mergeCell ref="A97:A111"/>
    <mergeCell ref="B85:B87"/>
    <mergeCell ref="B89:B91"/>
    <mergeCell ref="B93:B95"/>
    <mergeCell ref="A81:A95"/>
    <mergeCell ref="B97:B99"/>
    <mergeCell ref="B101:B103"/>
    <mergeCell ref="B69:B70"/>
    <mergeCell ref="B72:B73"/>
    <mergeCell ref="B75:B76"/>
    <mergeCell ref="B78:B79"/>
    <mergeCell ref="A69:A79"/>
    <mergeCell ref="B81:B83"/>
    <mergeCell ref="B54:B55"/>
    <mergeCell ref="A45:A55"/>
    <mergeCell ref="B57:B58"/>
    <mergeCell ref="B60:B61"/>
    <mergeCell ref="B63:B64"/>
    <mergeCell ref="B66:B67"/>
    <mergeCell ref="A57:A67"/>
    <mergeCell ref="B37:B39"/>
    <mergeCell ref="B41:B43"/>
    <mergeCell ref="A29:A43"/>
    <mergeCell ref="B45:B46"/>
    <mergeCell ref="B48:B49"/>
    <mergeCell ref="B51:B52"/>
    <mergeCell ref="B20:B21"/>
    <mergeCell ref="B23:B24"/>
    <mergeCell ref="B26:B27"/>
    <mergeCell ref="A17:A27"/>
    <mergeCell ref="B29:B31"/>
    <mergeCell ref="B33:B35"/>
    <mergeCell ref="B5:B6"/>
    <mergeCell ref="B8:B9"/>
    <mergeCell ref="B11:B12"/>
    <mergeCell ref="B14:B15"/>
    <mergeCell ref="A5:A15"/>
    <mergeCell ref="B17:B18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2"/>
  <sheetViews>
    <sheetView showGridLines="0" zoomScalePageLayoutView="0" workbookViewId="0" topLeftCell="A1">
      <pane ySplit="5" topLeftCell="A117" activePane="bottomLeft" state="frozen"/>
      <selection pane="topLeft" activeCell="A1" sqref="A1"/>
      <selection pane="bottomLeft" activeCell="A142" sqref="A142"/>
    </sheetView>
  </sheetViews>
  <sheetFormatPr defaultColWidth="9.140625" defaultRowHeight="12.75"/>
  <cols>
    <col min="1" max="1" width="26.00390625" style="0" customWidth="1"/>
    <col min="2" max="2" width="7.28125" style="0" customWidth="1"/>
    <col min="3" max="3" width="10.7109375" style="0" customWidth="1"/>
    <col min="4" max="4" width="12.140625" style="0" bestFit="1" customWidth="1"/>
    <col min="5" max="5" width="13.140625" style="0" bestFit="1" customWidth="1"/>
    <col min="6" max="17" width="14.28125" style="0" customWidth="1"/>
    <col min="18" max="18" width="13.8515625" style="0" bestFit="1" customWidth="1"/>
  </cols>
  <sheetData>
    <row r="1" ht="15.75">
      <c r="A1" s="8" t="s">
        <v>104</v>
      </c>
    </row>
    <row r="2" ht="12.75">
      <c r="A2" s="10" t="s">
        <v>105</v>
      </c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6"/>
      <c r="B4" s="6"/>
      <c r="C4" s="6"/>
      <c r="D4" s="6"/>
      <c r="E4" s="6"/>
      <c r="F4" s="73" t="s">
        <v>6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30" customHeight="1">
      <c r="A5" s="11" t="s">
        <v>1</v>
      </c>
      <c r="B5" s="11" t="s">
        <v>4</v>
      </c>
      <c r="C5" s="11" t="s">
        <v>5</v>
      </c>
      <c r="D5" s="11" t="s">
        <v>2</v>
      </c>
      <c r="E5" s="11" t="s">
        <v>3</v>
      </c>
      <c r="F5" s="12" t="s">
        <v>106</v>
      </c>
      <c r="G5" s="12" t="s">
        <v>107</v>
      </c>
      <c r="H5" s="12" t="s">
        <v>108</v>
      </c>
      <c r="I5" s="12" t="s">
        <v>109</v>
      </c>
      <c r="J5" s="12" t="s">
        <v>110</v>
      </c>
      <c r="K5" s="12" t="s">
        <v>111</v>
      </c>
      <c r="L5" s="12" t="s">
        <v>112</v>
      </c>
      <c r="M5" s="12" t="s">
        <v>113</v>
      </c>
      <c r="N5" s="12" t="s">
        <v>114</v>
      </c>
      <c r="O5" s="12" t="s">
        <v>115</v>
      </c>
      <c r="P5" s="12" t="s">
        <v>116</v>
      </c>
      <c r="Q5" s="12" t="s">
        <v>117</v>
      </c>
      <c r="R5" s="12" t="s">
        <v>118</v>
      </c>
    </row>
    <row r="6" spans="1:18" ht="12.75">
      <c r="A6" s="2" t="s">
        <v>46</v>
      </c>
      <c r="B6" s="4">
        <v>1</v>
      </c>
      <c r="C6" s="5">
        <v>60</v>
      </c>
      <c r="D6" s="2" t="s">
        <v>47</v>
      </c>
      <c r="E6" s="2" t="s">
        <v>48</v>
      </c>
      <c r="F6" s="3">
        <v>420</v>
      </c>
      <c r="G6" s="3">
        <v>360</v>
      </c>
      <c r="H6" s="3">
        <v>1020</v>
      </c>
      <c r="I6" s="3">
        <v>780</v>
      </c>
      <c r="J6" s="3">
        <v>1170</v>
      </c>
      <c r="K6" s="3">
        <v>1290</v>
      </c>
      <c r="L6" s="3">
        <v>1410</v>
      </c>
      <c r="M6" s="3">
        <v>1080</v>
      </c>
      <c r="N6" s="3">
        <v>2220</v>
      </c>
      <c r="O6" s="3">
        <v>1680</v>
      </c>
      <c r="P6" s="3">
        <v>2010</v>
      </c>
      <c r="Q6" s="3">
        <v>2220</v>
      </c>
      <c r="R6" s="17">
        <f>SUM(F6:Q6)</f>
        <v>15660</v>
      </c>
    </row>
    <row r="7" spans="1:18" ht="12.75">
      <c r="A7" s="2" t="s">
        <v>53</v>
      </c>
      <c r="B7" s="4">
        <v>1</v>
      </c>
      <c r="C7" s="5">
        <v>60</v>
      </c>
      <c r="D7" s="2" t="s">
        <v>54</v>
      </c>
      <c r="E7" s="2" t="s">
        <v>48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17">
        <f aca="true" t="shared" si="0" ref="R7:R36">SUM(F7:Q7)</f>
        <v>0</v>
      </c>
    </row>
    <row r="8" spans="1:18" ht="12.75">
      <c r="A8" s="2" t="s">
        <v>20</v>
      </c>
      <c r="B8" s="4">
        <v>1</v>
      </c>
      <c r="C8" s="5">
        <v>2</v>
      </c>
      <c r="D8" s="2" t="s">
        <v>28</v>
      </c>
      <c r="E8" s="2" t="s">
        <v>22</v>
      </c>
      <c r="F8" s="3">
        <v>28</v>
      </c>
      <c r="G8" s="3">
        <v>25</v>
      </c>
      <c r="H8" s="3">
        <v>29</v>
      </c>
      <c r="I8" s="3">
        <v>21</v>
      </c>
      <c r="J8" s="3">
        <v>41</v>
      </c>
      <c r="K8" s="3">
        <v>23</v>
      </c>
      <c r="L8" s="3">
        <v>19</v>
      </c>
      <c r="M8" s="3">
        <v>41</v>
      </c>
      <c r="N8" s="3">
        <v>27</v>
      </c>
      <c r="O8" s="3">
        <v>22</v>
      </c>
      <c r="P8" s="3">
        <v>24</v>
      </c>
      <c r="Q8" s="3">
        <v>18</v>
      </c>
      <c r="R8" s="17">
        <f t="shared" si="0"/>
        <v>318</v>
      </c>
    </row>
    <row r="9" spans="1:18" ht="12.75">
      <c r="A9" s="2" t="s">
        <v>20</v>
      </c>
      <c r="B9" s="4">
        <v>1</v>
      </c>
      <c r="C9" s="5">
        <v>2</v>
      </c>
      <c r="D9" s="2" t="s">
        <v>21</v>
      </c>
      <c r="E9" s="2" t="s">
        <v>22</v>
      </c>
      <c r="F9" s="3">
        <v>1467.8</v>
      </c>
      <c r="G9" s="3">
        <v>1450</v>
      </c>
      <c r="H9" s="3">
        <v>1531.8</v>
      </c>
      <c r="I9" s="3">
        <v>1407</v>
      </c>
      <c r="J9" s="3">
        <v>1463</v>
      </c>
      <c r="K9" s="3">
        <v>1554.4</v>
      </c>
      <c r="L9" s="3">
        <v>1274</v>
      </c>
      <c r="M9" s="3">
        <v>1527.4</v>
      </c>
      <c r="N9" s="3">
        <v>1386.2</v>
      </c>
      <c r="O9" s="3">
        <v>1257.6</v>
      </c>
      <c r="P9" s="3">
        <v>1387</v>
      </c>
      <c r="Q9" s="3">
        <v>1661.6</v>
      </c>
      <c r="R9" s="17">
        <f t="shared" si="0"/>
        <v>17367.8</v>
      </c>
    </row>
    <row r="10" spans="1:18" ht="12.75">
      <c r="A10" s="2" t="s">
        <v>30</v>
      </c>
      <c r="B10" s="4">
        <v>1</v>
      </c>
      <c r="C10" s="5">
        <v>1</v>
      </c>
      <c r="D10" s="2" t="s">
        <v>31</v>
      </c>
      <c r="E10" s="2" t="s">
        <v>22</v>
      </c>
      <c r="F10" s="3">
        <v>18</v>
      </c>
      <c r="G10" s="3">
        <v>28</v>
      </c>
      <c r="H10" s="3">
        <v>24</v>
      </c>
      <c r="I10" s="3">
        <v>26</v>
      </c>
      <c r="J10" s="3">
        <v>16</v>
      </c>
      <c r="K10" s="3">
        <v>16</v>
      </c>
      <c r="L10" s="3">
        <v>21</v>
      </c>
      <c r="M10" s="3">
        <v>20</v>
      </c>
      <c r="N10" s="3">
        <v>16</v>
      </c>
      <c r="O10" s="3">
        <v>8</v>
      </c>
      <c r="P10" s="3">
        <v>20</v>
      </c>
      <c r="Q10" s="3">
        <v>32</v>
      </c>
      <c r="R10" s="17">
        <f t="shared" si="0"/>
        <v>245</v>
      </c>
    </row>
    <row r="11" spans="1:18" ht="12.75">
      <c r="A11" s="2" t="s">
        <v>10</v>
      </c>
      <c r="B11" s="4">
        <v>4</v>
      </c>
      <c r="C11" s="5">
        <v>0.51</v>
      </c>
      <c r="D11" s="2" t="s">
        <v>27</v>
      </c>
      <c r="E11" s="2" t="s">
        <v>17</v>
      </c>
      <c r="F11" s="3">
        <v>141</v>
      </c>
      <c r="G11" s="3">
        <v>183.08</v>
      </c>
      <c r="H11" s="3">
        <v>155.07999999999998</v>
      </c>
      <c r="I11" s="3">
        <v>151</v>
      </c>
      <c r="J11" s="3">
        <v>174</v>
      </c>
      <c r="K11" s="3">
        <v>185.04</v>
      </c>
      <c r="L11" s="3">
        <v>117.04</v>
      </c>
      <c r="M11" s="3">
        <v>123.04</v>
      </c>
      <c r="N11" s="3">
        <v>172.04</v>
      </c>
      <c r="O11" s="3">
        <v>91.04</v>
      </c>
      <c r="P11" s="3">
        <v>142</v>
      </c>
      <c r="Q11" s="3">
        <v>151</v>
      </c>
      <c r="R11" s="17">
        <f t="shared" si="0"/>
        <v>1785.36</v>
      </c>
    </row>
    <row r="12" spans="1:18" ht="12.75">
      <c r="A12" s="2" t="s">
        <v>33</v>
      </c>
      <c r="B12" s="4">
        <v>1</v>
      </c>
      <c r="C12" s="5">
        <v>0.5</v>
      </c>
      <c r="D12" s="2" t="s">
        <v>34</v>
      </c>
      <c r="E12" s="2" t="s">
        <v>17</v>
      </c>
      <c r="F12" s="3">
        <v>27</v>
      </c>
      <c r="G12" s="3">
        <v>19.5</v>
      </c>
      <c r="H12" s="3">
        <v>28.5</v>
      </c>
      <c r="I12" s="3">
        <v>22</v>
      </c>
      <c r="J12" s="3">
        <v>19</v>
      </c>
      <c r="K12" s="3">
        <v>26</v>
      </c>
      <c r="L12" s="3">
        <v>27</v>
      </c>
      <c r="M12" s="3">
        <v>15.5</v>
      </c>
      <c r="N12" s="3">
        <v>26</v>
      </c>
      <c r="O12" s="3">
        <v>18</v>
      </c>
      <c r="P12" s="3">
        <v>23</v>
      </c>
      <c r="Q12" s="3">
        <v>27</v>
      </c>
      <c r="R12" s="17">
        <f t="shared" si="0"/>
        <v>278.5</v>
      </c>
    </row>
    <row r="13" spans="1:18" ht="12.75">
      <c r="A13" s="2" t="s">
        <v>10</v>
      </c>
      <c r="B13" s="4">
        <v>1</v>
      </c>
      <c r="C13" s="5">
        <v>0.98</v>
      </c>
      <c r="D13" s="2" t="s">
        <v>23</v>
      </c>
      <c r="E13" s="2" t="s">
        <v>17</v>
      </c>
      <c r="F13" s="3">
        <v>17</v>
      </c>
      <c r="G13" s="3">
        <v>17</v>
      </c>
      <c r="H13" s="3">
        <v>14</v>
      </c>
      <c r="I13" s="3">
        <v>18</v>
      </c>
      <c r="J13" s="3">
        <v>12</v>
      </c>
      <c r="K13" s="3">
        <v>15</v>
      </c>
      <c r="L13" s="3">
        <v>11</v>
      </c>
      <c r="M13" s="3">
        <v>9</v>
      </c>
      <c r="N13" s="3">
        <v>7</v>
      </c>
      <c r="O13" s="3">
        <v>12</v>
      </c>
      <c r="P13" s="3">
        <v>7</v>
      </c>
      <c r="Q13" s="3">
        <v>11</v>
      </c>
      <c r="R13" s="17">
        <f t="shared" si="0"/>
        <v>150</v>
      </c>
    </row>
    <row r="14" spans="1:18" ht="12.75">
      <c r="A14" s="2" t="s">
        <v>10</v>
      </c>
      <c r="B14" s="4">
        <v>4</v>
      </c>
      <c r="C14" s="5">
        <v>0.98</v>
      </c>
      <c r="D14" s="2" t="s">
        <v>23</v>
      </c>
      <c r="E14" s="2" t="s">
        <v>17</v>
      </c>
      <c r="F14" s="3">
        <v>1619.28</v>
      </c>
      <c r="G14" s="3">
        <v>1516.14</v>
      </c>
      <c r="H14" s="3">
        <v>1543.08</v>
      </c>
      <c r="I14" s="3">
        <v>1545.92</v>
      </c>
      <c r="J14" s="3">
        <v>1607.9999999999998</v>
      </c>
      <c r="K14" s="3">
        <v>1498.38</v>
      </c>
      <c r="L14" s="3">
        <v>1419.72</v>
      </c>
      <c r="M14" s="3">
        <v>1530.22</v>
      </c>
      <c r="N14" s="3">
        <v>1540.98</v>
      </c>
      <c r="O14" s="3">
        <v>1391.36</v>
      </c>
      <c r="P14" s="3">
        <v>1476.38</v>
      </c>
      <c r="Q14" s="3">
        <v>1312.06</v>
      </c>
      <c r="R14" s="17">
        <f t="shared" si="0"/>
        <v>18001.52</v>
      </c>
    </row>
    <row r="15" spans="1:18" ht="12.75">
      <c r="A15" s="2" t="s">
        <v>36</v>
      </c>
      <c r="B15" s="4">
        <v>1</v>
      </c>
      <c r="C15" s="5">
        <v>0.5</v>
      </c>
      <c r="D15" s="2" t="s">
        <v>37</v>
      </c>
      <c r="E15" s="2" t="s">
        <v>17</v>
      </c>
      <c r="F15" s="3">
        <v>26.5</v>
      </c>
      <c r="G15" s="3">
        <v>20.5</v>
      </c>
      <c r="H15" s="3">
        <v>27</v>
      </c>
      <c r="I15" s="3">
        <v>38.5</v>
      </c>
      <c r="J15" s="3">
        <v>22</v>
      </c>
      <c r="K15" s="3">
        <v>29.5</v>
      </c>
      <c r="L15" s="3">
        <v>32</v>
      </c>
      <c r="M15" s="3">
        <v>38</v>
      </c>
      <c r="N15" s="3">
        <v>28.5</v>
      </c>
      <c r="O15" s="3">
        <v>33</v>
      </c>
      <c r="P15" s="3">
        <v>28.5</v>
      </c>
      <c r="Q15" s="3">
        <v>31.5</v>
      </c>
      <c r="R15" s="17">
        <f t="shared" si="0"/>
        <v>355.5</v>
      </c>
    </row>
    <row r="16" spans="1:18" ht="12.75">
      <c r="A16" s="2" t="s">
        <v>33</v>
      </c>
      <c r="B16" s="4">
        <v>1</v>
      </c>
      <c r="C16" s="5">
        <v>1</v>
      </c>
      <c r="D16" s="2" t="s">
        <v>42</v>
      </c>
      <c r="E16" s="2" t="s">
        <v>17</v>
      </c>
      <c r="F16" s="3">
        <v>10</v>
      </c>
      <c r="G16" s="3">
        <v>7</v>
      </c>
      <c r="H16" s="3">
        <v>17</v>
      </c>
      <c r="I16" s="3">
        <v>9.5</v>
      </c>
      <c r="J16" s="3">
        <v>14.5</v>
      </c>
      <c r="K16" s="3">
        <v>12.5</v>
      </c>
      <c r="L16" s="3">
        <v>12</v>
      </c>
      <c r="M16" s="3">
        <v>24</v>
      </c>
      <c r="N16" s="3">
        <v>19</v>
      </c>
      <c r="O16" s="3">
        <v>14</v>
      </c>
      <c r="P16" s="3">
        <v>21</v>
      </c>
      <c r="Q16" s="3">
        <v>16</v>
      </c>
      <c r="R16" s="17">
        <f t="shared" si="0"/>
        <v>176.5</v>
      </c>
    </row>
    <row r="17" spans="1:18" ht="12.75">
      <c r="A17" s="2" t="s">
        <v>36</v>
      </c>
      <c r="B17" s="4">
        <v>1</v>
      </c>
      <c r="C17" s="5">
        <v>1</v>
      </c>
      <c r="D17" s="2" t="s">
        <v>49</v>
      </c>
      <c r="E17" s="2" t="s">
        <v>17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6</v>
      </c>
      <c r="M17" s="3">
        <v>1</v>
      </c>
      <c r="N17" s="3">
        <v>10</v>
      </c>
      <c r="O17" s="3">
        <v>3</v>
      </c>
      <c r="P17" s="3">
        <v>2</v>
      </c>
      <c r="Q17" s="3">
        <v>3</v>
      </c>
      <c r="R17" s="17">
        <f t="shared" si="0"/>
        <v>25</v>
      </c>
    </row>
    <row r="18" spans="1:18" ht="12.75">
      <c r="A18" s="2" t="s">
        <v>14</v>
      </c>
      <c r="B18" s="4">
        <v>1</v>
      </c>
      <c r="C18" s="5">
        <v>0.67</v>
      </c>
      <c r="D18" s="2" t="s">
        <v>15</v>
      </c>
      <c r="E18" s="2" t="s">
        <v>17</v>
      </c>
      <c r="F18" s="3">
        <v>0</v>
      </c>
      <c r="G18" s="3">
        <v>0</v>
      </c>
      <c r="H18" s="3">
        <v>28</v>
      </c>
      <c r="I18" s="3">
        <v>0</v>
      </c>
      <c r="J18" s="3">
        <v>0</v>
      </c>
      <c r="K18" s="3">
        <v>56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7">
        <f t="shared" si="0"/>
        <v>84</v>
      </c>
    </row>
    <row r="19" spans="1:18" ht="12.75">
      <c r="A19" s="2" t="s">
        <v>14</v>
      </c>
      <c r="B19" s="4">
        <v>7</v>
      </c>
      <c r="C19" s="5">
        <v>0.67</v>
      </c>
      <c r="D19" s="2" t="s">
        <v>15</v>
      </c>
      <c r="E19" s="2" t="s">
        <v>17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7">
        <f t="shared" si="0"/>
        <v>0</v>
      </c>
    </row>
    <row r="20" spans="1:18" ht="12.75">
      <c r="A20" s="2" t="s">
        <v>14</v>
      </c>
      <c r="B20" s="4">
        <v>28</v>
      </c>
      <c r="C20" s="5">
        <v>0.67</v>
      </c>
      <c r="D20" s="2" t="s">
        <v>15</v>
      </c>
      <c r="E20" s="2" t="s">
        <v>17</v>
      </c>
      <c r="F20" s="3">
        <v>35</v>
      </c>
      <c r="G20" s="3">
        <v>308.82</v>
      </c>
      <c r="H20" s="3">
        <v>159.32</v>
      </c>
      <c r="I20" s="3">
        <v>133.02</v>
      </c>
      <c r="J20" s="3">
        <v>166.89999999999998</v>
      </c>
      <c r="K20" s="3">
        <v>175.54000000000002</v>
      </c>
      <c r="L20" s="3">
        <v>293.62</v>
      </c>
      <c r="M20" s="3">
        <v>196.26</v>
      </c>
      <c r="N20" s="3">
        <v>134.76</v>
      </c>
      <c r="O20" s="3">
        <v>266</v>
      </c>
      <c r="P20" s="3">
        <v>515.25</v>
      </c>
      <c r="Q20" s="3">
        <v>454.35</v>
      </c>
      <c r="R20" s="17">
        <f t="shared" si="0"/>
        <v>2838.8399999999997</v>
      </c>
    </row>
    <row r="21" spans="1:18" ht="12.75">
      <c r="A21" s="2" t="s">
        <v>43</v>
      </c>
      <c r="B21" s="4">
        <v>4</v>
      </c>
      <c r="C21" s="5">
        <v>1</v>
      </c>
      <c r="D21" s="2" t="s">
        <v>44</v>
      </c>
      <c r="E21" s="2" t="s">
        <v>17</v>
      </c>
      <c r="F21" s="3">
        <v>283</v>
      </c>
      <c r="G21" s="3">
        <v>269</v>
      </c>
      <c r="H21" s="3">
        <v>229</v>
      </c>
      <c r="I21" s="3">
        <v>314</v>
      </c>
      <c r="J21" s="3">
        <v>194</v>
      </c>
      <c r="K21" s="3">
        <v>321</v>
      </c>
      <c r="L21" s="3">
        <v>232</v>
      </c>
      <c r="M21" s="3">
        <v>281</v>
      </c>
      <c r="N21" s="3">
        <v>319</v>
      </c>
      <c r="O21" s="3">
        <v>262</v>
      </c>
      <c r="P21" s="3">
        <v>297</v>
      </c>
      <c r="Q21" s="3">
        <v>302</v>
      </c>
      <c r="R21" s="17">
        <f t="shared" si="0"/>
        <v>3303</v>
      </c>
    </row>
    <row r="22" spans="1:18" ht="12.75">
      <c r="A22" s="2" t="s">
        <v>41</v>
      </c>
      <c r="B22" s="4">
        <v>1</v>
      </c>
      <c r="C22" s="5">
        <v>0.9</v>
      </c>
      <c r="D22" s="2" t="s">
        <v>50</v>
      </c>
      <c r="E22" s="2" t="s">
        <v>17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8</v>
      </c>
      <c r="O22" s="3">
        <v>29.4</v>
      </c>
      <c r="P22" s="3">
        <v>60.8</v>
      </c>
      <c r="Q22" s="3">
        <v>47.8</v>
      </c>
      <c r="R22" s="17">
        <f t="shared" si="0"/>
        <v>146</v>
      </c>
    </row>
    <row r="23" spans="1:18" ht="12.75">
      <c r="A23" s="2" t="s">
        <v>20</v>
      </c>
      <c r="B23" s="4">
        <v>1</v>
      </c>
      <c r="C23" s="5">
        <v>2</v>
      </c>
      <c r="D23" s="2" t="s">
        <v>21</v>
      </c>
      <c r="E23" s="2" t="s">
        <v>25</v>
      </c>
      <c r="F23" s="3">
        <v>5352.6</v>
      </c>
      <c r="G23" s="3">
        <v>5246</v>
      </c>
      <c r="H23" s="3">
        <v>5413</v>
      </c>
      <c r="I23" s="3">
        <v>5570</v>
      </c>
      <c r="J23" s="3">
        <v>5363</v>
      </c>
      <c r="K23" s="3">
        <v>5808</v>
      </c>
      <c r="L23" s="3">
        <v>4993.5</v>
      </c>
      <c r="M23" s="3">
        <v>5575</v>
      </c>
      <c r="N23" s="3">
        <v>5784</v>
      </c>
      <c r="O23" s="3">
        <v>5454</v>
      </c>
      <c r="P23" s="3">
        <v>5644</v>
      </c>
      <c r="Q23" s="3">
        <v>6012</v>
      </c>
      <c r="R23" s="17">
        <f t="shared" si="0"/>
        <v>66215.1</v>
      </c>
    </row>
    <row r="24" spans="1:18" ht="12.75">
      <c r="A24" s="2" t="s">
        <v>20</v>
      </c>
      <c r="B24" s="4">
        <v>1</v>
      </c>
      <c r="C24" s="5">
        <v>4</v>
      </c>
      <c r="D24" s="2" t="s">
        <v>21</v>
      </c>
      <c r="E24" s="2" t="s">
        <v>25</v>
      </c>
      <c r="F24" s="3">
        <v>0</v>
      </c>
      <c r="G24" s="3">
        <v>0</v>
      </c>
      <c r="H24" s="3">
        <v>1</v>
      </c>
      <c r="I24" s="3">
        <v>9</v>
      </c>
      <c r="J24" s="3">
        <v>4</v>
      </c>
      <c r="K24" s="3">
        <v>0</v>
      </c>
      <c r="L24" s="3">
        <v>1</v>
      </c>
      <c r="M24" s="3">
        <v>0</v>
      </c>
      <c r="N24" s="3">
        <v>5</v>
      </c>
      <c r="O24" s="3">
        <v>0</v>
      </c>
      <c r="P24" s="3">
        <v>1</v>
      </c>
      <c r="Q24" s="3">
        <v>1</v>
      </c>
      <c r="R24" s="17">
        <f t="shared" si="0"/>
        <v>22</v>
      </c>
    </row>
    <row r="25" spans="1:18" ht="12.75">
      <c r="A25" s="2" t="s">
        <v>20</v>
      </c>
      <c r="B25" s="4">
        <v>1</v>
      </c>
      <c r="C25" s="5">
        <v>6</v>
      </c>
      <c r="D25" s="2" t="s">
        <v>21</v>
      </c>
      <c r="E25" s="2" t="s">
        <v>25</v>
      </c>
      <c r="F25" s="3">
        <v>211</v>
      </c>
      <c r="G25" s="3">
        <v>160</v>
      </c>
      <c r="H25" s="3">
        <v>155</v>
      </c>
      <c r="I25" s="3">
        <v>240</v>
      </c>
      <c r="J25" s="3">
        <v>171</v>
      </c>
      <c r="K25" s="3">
        <v>130</v>
      </c>
      <c r="L25" s="3">
        <v>112</v>
      </c>
      <c r="M25" s="3">
        <v>192</v>
      </c>
      <c r="N25" s="3">
        <v>144</v>
      </c>
      <c r="O25" s="3">
        <v>188</v>
      </c>
      <c r="P25" s="3">
        <v>181</v>
      </c>
      <c r="Q25" s="3">
        <v>160</v>
      </c>
      <c r="R25" s="17">
        <f t="shared" si="0"/>
        <v>2044</v>
      </c>
    </row>
    <row r="26" spans="1:18" ht="12.75">
      <c r="A26" s="2" t="s">
        <v>30</v>
      </c>
      <c r="B26" s="4">
        <v>1</v>
      </c>
      <c r="C26" s="5">
        <v>1</v>
      </c>
      <c r="D26" s="2" t="s">
        <v>38</v>
      </c>
      <c r="E26" s="2" t="s">
        <v>39</v>
      </c>
      <c r="F26" s="3">
        <v>148.5</v>
      </c>
      <c r="G26" s="3">
        <v>114.5</v>
      </c>
      <c r="H26" s="3">
        <v>146.5</v>
      </c>
      <c r="I26" s="3">
        <v>186</v>
      </c>
      <c r="J26" s="3">
        <v>203</v>
      </c>
      <c r="K26" s="3">
        <v>160</v>
      </c>
      <c r="L26" s="3">
        <v>136</v>
      </c>
      <c r="M26" s="3">
        <v>191</v>
      </c>
      <c r="N26" s="3">
        <v>167</v>
      </c>
      <c r="O26" s="3">
        <v>180</v>
      </c>
      <c r="P26" s="3">
        <v>185</v>
      </c>
      <c r="Q26" s="3">
        <v>169</v>
      </c>
      <c r="R26" s="17">
        <f t="shared" si="0"/>
        <v>1986.5</v>
      </c>
    </row>
    <row r="27" spans="1:18" ht="12.75">
      <c r="A27" s="2" t="s">
        <v>30</v>
      </c>
      <c r="B27" s="4">
        <v>1</v>
      </c>
      <c r="C27" s="5">
        <v>3</v>
      </c>
      <c r="D27" s="2" t="s">
        <v>38</v>
      </c>
      <c r="E27" s="2" t="s">
        <v>39</v>
      </c>
      <c r="F27" s="3">
        <v>0</v>
      </c>
      <c r="G27" s="3">
        <v>0</v>
      </c>
      <c r="H27" s="3">
        <v>0</v>
      </c>
      <c r="I27" s="3">
        <v>1</v>
      </c>
      <c r="J27" s="3">
        <v>5</v>
      </c>
      <c r="K27" s="3">
        <v>0</v>
      </c>
      <c r="L27" s="3">
        <v>3</v>
      </c>
      <c r="M27" s="3">
        <v>8</v>
      </c>
      <c r="N27" s="3">
        <v>18</v>
      </c>
      <c r="O27" s="3">
        <v>1</v>
      </c>
      <c r="P27" s="3">
        <v>8</v>
      </c>
      <c r="Q27" s="3">
        <v>10</v>
      </c>
      <c r="R27" s="17">
        <f t="shared" si="0"/>
        <v>54</v>
      </c>
    </row>
    <row r="28" spans="1:18" ht="12.75">
      <c r="A28" s="2" t="s">
        <v>10</v>
      </c>
      <c r="B28" s="4">
        <v>1</v>
      </c>
      <c r="C28" s="5">
        <v>0.98</v>
      </c>
      <c r="D28" s="2" t="s">
        <v>23</v>
      </c>
      <c r="E28" s="2" t="s">
        <v>26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17">
        <f t="shared" si="0"/>
        <v>0</v>
      </c>
    </row>
    <row r="29" spans="1:18" ht="12.75">
      <c r="A29" s="2" t="s">
        <v>10</v>
      </c>
      <c r="B29" s="4">
        <v>4</v>
      </c>
      <c r="C29" s="5">
        <v>0.98</v>
      </c>
      <c r="D29" s="2" t="s">
        <v>23</v>
      </c>
      <c r="E29" s="2" t="s">
        <v>26</v>
      </c>
      <c r="F29" s="3">
        <v>1753.18</v>
      </c>
      <c r="G29" s="3">
        <v>1923.94</v>
      </c>
      <c r="H29" s="3">
        <v>1785.36</v>
      </c>
      <c r="I29" s="3">
        <v>1780.78</v>
      </c>
      <c r="J29" s="3">
        <v>1751.18</v>
      </c>
      <c r="K29" s="3">
        <v>1715.36</v>
      </c>
      <c r="L29" s="3">
        <v>1686.64</v>
      </c>
      <c r="M29" s="3">
        <v>1726.48</v>
      </c>
      <c r="N29" s="3">
        <v>1931.0000000000002</v>
      </c>
      <c r="O29" s="3">
        <v>1813.4</v>
      </c>
      <c r="P29" s="3">
        <v>1722.3200000000002</v>
      </c>
      <c r="Q29" s="3">
        <v>1850.48</v>
      </c>
      <c r="R29" s="17">
        <f t="shared" si="0"/>
        <v>21440.12</v>
      </c>
    </row>
    <row r="30" spans="1:18" ht="12.75">
      <c r="A30" s="2" t="s">
        <v>36</v>
      </c>
      <c r="B30" s="4">
        <v>1</v>
      </c>
      <c r="C30" s="5">
        <v>0.5</v>
      </c>
      <c r="D30" s="2" t="s">
        <v>37</v>
      </c>
      <c r="E30" s="2" t="s">
        <v>26</v>
      </c>
      <c r="F30" s="3">
        <v>37.5</v>
      </c>
      <c r="G30" s="3">
        <v>37</v>
      </c>
      <c r="H30" s="3">
        <v>37.5</v>
      </c>
      <c r="I30" s="3">
        <v>46</v>
      </c>
      <c r="J30" s="3">
        <v>37</v>
      </c>
      <c r="K30" s="3">
        <v>51</v>
      </c>
      <c r="L30" s="3">
        <v>32</v>
      </c>
      <c r="M30" s="3">
        <v>37</v>
      </c>
      <c r="N30" s="3">
        <v>36.5</v>
      </c>
      <c r="O30" s="3">
        <v>29</v>
      </c>
      <c r="P30" s="3">
        <v>32</v>
      </c>
      <c r="Q30" s="3">
        <v>22.5</v>
      </c>
      <c r="R30" s="17">
        <f t="shared" si="0"/>
        <v>435</v>
      </c>
    </row>
    <row r="31" spans="1:18" ht="12.75">
      <c r="A31" s="2" t="s">
        <v>36</v>
      </c>
      <c r="B31" s="4">
        <v>1</v>
      </c>
      <c r="C31" s="5">
        <v>1</v>
      </c>
      <c r="D31" s="2" t="s">
        <v>49</v>
      </c>
      <c r="E31" s="2" t="s">
        <v>26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3</v>
      </c>
      <c r="M31" s="3">
        <v>1</v>
      </c>
      <c r="N31" s="3">
        <v>6</v>
      </c>
      <c r="O31" s="3">
        <v>2</v>
      </c>
      <c r="P31" s="3">
        <v>3</v>
      </c>
      <c r="Q31" s="3">
        <v>3</v>
      </c>
      <c r="R31" s="17">
        <f t="shared" si="0"/>
        <v>18</v>
      </c>
    </row>
    <row r="32" spans="1:18" ht="12.75">
      <c r="A32" s="2" t="s">
        <v>10</v>
      </c>
      <c r="B32" s="4">
        <v>1</v>
      </c>
      <c r="C32" s="5">
        <v>1</v>
      </c>
      <c r="D32" s="2" t="s">
        <v>11</v>
      </c>
      <c r="E32" s="2" t="s">
        <v>8</v>
      </c>
      <c r="F32" s="3">
        <v>8</v>
      </c>
      <c r="G32" s="3">
        <v>8</v>
      </c>
      <c r="H32" s="3">
        <v>8</v>
      </c>
      <c r="I32" s="3">
        <v>8</v>
      </c>
      <c r="J32" s="3">
        <v>0</v>
      </c>
      <c r="K32" s="3">
        <v>8</v>
      </c>
      <c r="L32" s="3">
        <v>0</v>
      </c>
      <c r="M32" s="3">
        <v>0</v>
      </c>
      <c r="N32" s="3">
        <v>8</v>
      </c>
      <c r="O32" s="3">
        <v>8</v>
      </c>
      <c r="P32" s="3">
        <v>0</v>
      </c>
      <c r="Q32" s="3">
        <v>8</v>
      </c>
      <c r="R32" s="17">
        <f t="shared" si="0"/>
        <v>64</v>
      </c>
    </row>
    <row r="33" spans="1:18" ht="12.75">
      <c r="A33" s="2" t="s">
        <v>10</v>
      </c>
      <c r="B33" s="4">
        <v>1</v>
      </c>
      <c r="C33" s="5">
        <v>4</v>
      </c>
      <c r="D33" s="2" t="s">
        <v>11</v>
      </c>
      <c r="E33" s="2" t="s">
        <v>8</v>
      </c>
      <c r="F33" s="3">
        <v>518</v>
      </c>
      <c r="G33" s="3">
        <v>533</v>
      </c>
      <c r="H33" s="3">
        <v>729</v>
      </c>
      <c r="I33" s="3">
        <v>652</v>
      </c>
      <c r="J33" s="3">
        <v>710</v>
      </c>
      <c r="K33" s="3">
        <v>736</v>
      </c>
      <c r="L33" s="3">
        <v>456</v>
      </c>
      <c r="M33" s="3">
        <v>568</v>
      </c>
      <c r="N33" s="3">
        <v>510</v>
      </c>
      <c r="O33" s="3">
        <v>531</v>
      </c>
      <c r="P33" s="3">
        <v>502</v>
      </c>
      <c r="Q33" s="3">
        <v>480</v>
      </c>
      <c r="R33" s="17">
        <f t="shared" si="0"/>
        <v>6925</v>
      </c>
    </row>
    <row r="34" spans="1:18" ht="12.75">
      <c r="A34" s="2" t="s">
        <v>33</v>
      </c>
      <c r="B34" s="4">
        <v>1</v>
      </c>
      <c r="C34" s="5">
        <v>0.5</v>
      </c>
      <c r="D34" s="2" t="s">
        <v>34</v>
      </c>
      <c r="E34" s="2" t="s">
        <v>8</v>
      </c>
      <c r="F34" s="3">
        <v>0</v>
      </c>
      <c r="G34" s="3">
        <v>5</v>
      </c>
      <c r="H34" s="3">
        <v>0</v>
      </c>
      <c r="I34" s="3">
        <v>4</v>
      </c>
      <c r="J34" s="3">
        <v>3</v>
      </c>
      <c r="K34" s="3">
        <v>1</v>
      </c>
      <c r="L34" s="3">
        <v>4</v>
      </c>
      <c r="M34" s="3">
        <v>4</v>
      </c>
      <c r="N34" s="3">
        <v>4</v>
      </c>
      <c r="O34" s="3">
        <v>3</v>
      </c>
      <c r="P34" s="3">
        <v>3</v>
      </c>
      <c r="Q34" s="3">
        <v>2</v>
      </c>
      <c r="R34" s="17">
        <f t="shared" si="0"/>
        <v>33</v>
      </c>
    </row>
    <row r="35" spans="1:18" ht="12.75">
      <c r="A35" s="2" t="s">
        <v>14</v>
      </c>
      <c r="B35" s="4">
        <v>7</v>
      </c>
      <c r="C35" s="5">
        <v>0.67</v>
      </c>
      <c r="D35" s="2" t="s">
        <v>15</v>
      </c>
      <c r="E35" s="2" t="s">
        <v>16</v>
      </c>
      <c r="F35" s="3">
        <v>28</v>
      </c>
      <c r="G35" s="3">
        <v>0</v>
      </c>
      <c r="H35" s="3">
        <v>28</v>
      </c>
      <c r="I35" s="3">
        <v>0</v>
      </c>
      <c r="J35" s="3">
        <v>28</v>
      </c>
      <c r="K35" s="3">
        <v>0</v>
      </c>
      <c r="L35" s="3">
        <v>0</v>
      </c>
      <c r="M35" s="3">
        <v>28</v>
      </c>
      <c r="N35" s="3">
        <v>70</v>
      </c>
      <c r="O35" s="3">
        <v>56</v>
      </c>
      <c r="P35" s="3">
        <v>56</v>
      </c>
      <c r="Q35" s="3">
        <v>0</v>
      </c>
      <c r="R35" s="17">
        <f t="shared" si="0"/>
        <v>294</v>
      </c>
    </row>
    <row r="36" spans="1:18" ht="12.75">
      <c r="A36" s="2" t="s">
        <v>53</v>
      </c>
      <c r="B36" s="4">
        <v>1</v>
      </c>
      <c r="C36" s="5">
        <v>27</v>
      </c>
      <c r="D36" s="2" t="s">
        <v>55</v>
      </c>
      <c r="E36" s="13" t="s">
        <v>56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7">
        <f t="shared" si="0"/>
        <v>0</v>
      </c>
    </row>
    <row r="37" spans="5:18" ht="14.25">
      <c r="E37" s="15" t="s">
        <v>119</v>
      </c>
      <c r="F37" s="16">
        <f>SUM(F6:F36)</f>
        <v>12149.36</v>
      </c>
      <c r="G37" s="16">
        <f aca="true" t="shared" si="1" ref="G37:R37">SUM(G6:G36)</f>
        <v>12231.480000000001</v>
      </c>
      <c r="H37" s="16">
        <f t="shared" si="1"/>
        <v>13109.14</v>
      </c>
      <c r="I37" s="16">
        <f t="shared" si="1"/>
        <v>12962.720000000001</v>
      </c>
      <c r="J37" s="16">
        <f t="shared" si="1"/>
        <v>13175.58</v>
      </c>
      <c r="K37" s="16">
        <f t="shared" si="1"/>
        <v>13811.720000000001</v>
      </c>
      <c r="L37" s="16">
        <f t="shared" si="1"/>
        <v>12301.52</v>
      </c>
      <c r="M37" s="16">
        <f t="shared" si="1"/>
        <v>13216.9</v>
      </c>
      <c r="N37" s="16">
        <f t="shared" si="1"/>
        <v>14597.98</v>
      </c>
      <c r="O37" s="16">
        <f t="shared" si="1"/>
        <v>13352.8</v>
      </c>
      <c r="P37" s="16">
        <f t="shared" si="1"/>
        <v>14351.25</v>
      </c>
      <c r="Q37" s="16">
        <f t="shared" si="1"/>
        <v>15005.29</v>
      </c>
      <c r="R37" s="18">
        <f t="shared" si="1"/>
        <v>160265.74000000002</v>
      </c>
    </row>
    <row r="39" spans="6:18" ht="12.75">
      <c r="F39" s="73" t="s">
        <v>120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 ht="30" customHeight="1">
      <c r="A40" s="11" t="s">
        <v>1</v>
      </c>
      <c r="B40" s="11" t="s">
        <v>4</v>
      </c>
      <c r="C40" s="11" t="s">
        <v>5</v>
      </c>
      <c r="D40" s="11" t="s">
        <v>2</v>
      </c>
      <c r="E40" s="11" t="s">
        <v>3</v>
      </c>
      <c r="F40" s="12" t="s">
        <v>106</v>
      </c>
      <c r="G40" s="12" t="s">
        <v>107</v>
      </c>
      <c r="H40" s="12" t="s">
        <v>108</v>
      </c>
      <c r="I40" s="12" t="s">
        <v>109</v>
      </c>
      <c r="J40" s="12" t="s">
        <v>110</v>
      </c>
      <c r="K40" s="12" t="s">
        <v>111</v>
      </c>
      <c r="L40" s="12" t="s">
        <v>112</v>
      </c>
      <c r="M40" s="12" t="s">
        <v>113</v>
      </c>
      <c r="N40" s="12" t="s">
        <v>114</v>
      </c>
      <c r="O40" s="12" t="s">
        <v>115</v>
      </c>
      <c r="P40" s="12" t="s">
        <v>116</v>
      </c>
      <c r="Q40" s="12" t="s">
        <v>117</v>
      </c>
      <c r="R40" s="21" t="s">
        <v>118</v>
      </c>
    </row>
    <row r="41" spans="1:18" ht="12.75">
      <c r="A41" s="2" t="s">
        <v>46</v>
      </c>
      <c r="B41" s="4">
        <v>1</v>
      </c>
      <c r="C41" s="5">
        <v>60</v>
      </c>
      <c r="D41" s="2" t="s">
        <v>47</v>
      </c>
      <c r="E41" s="2" t="s">
        <v>48</v>
      </c>
      <c r="F41" s="3">
        <v>7140</v>
      </c>
      <c r="G41" s="3">
        <v>7950</v>
      </c>
      <c r="H41" s="3">
        <v>9808</v>
      </c>
      <c r="I41" s="3">
        <v>10070</v>
      </c>
      <c r="J41" s="3">
        <v>9660</v>
      </c>
      <c r="K41" s="3">
        <v>11894</v>
      </c>
      <c r="L41" s="3">
        <v>11388</v>
      </c>
      <c r="M41" s="3">
        <v>14113</v>
      </c>
      <c r="N41" s="3">
        <v>15881</v>
      </c>
      <c r="O41" s="3">
        <v>12496</v>
      </c>
      <c r="P41" s="3">
        <v>12920</v>
      </c>
      <c r="Q41" s="19">
        <v>14650</v>
      </c>
      <c r="R41" s="16">
        <f>SUM(F41:Q41)</f>
        <v>137970</v>
      </c>
    </row>
    <row r="42" spans="1:18" ht="12.75">
      <c r="A42" s="2" t="s">
        <v>53</v>
      </c>
      <c r="B42" s="4">
        <v>1</v>
      </c>
      <c r="C42" s="5">
        <v>60</v>
      </c>
      <c r="D42" s="2" t="s">
        <v>54</v>
      </c>
      <c r="E42" s="2" t="s">
        <v>48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19">
        <v>60</v>
      </c>
      <c r="R42" s="16">
        <f aca="true" t="shared" si="2" ref="R42:R71">SUM(F42:Q42)</f>
        <v>60</v>
      </c>
    </row>
    <row r="43" spans="1:18" ht="12.75">
      <c r="A43" s="2" t="s">
        <v>20</v>
      </c>
      <c r="B43" s="4">
        <v>1</v>
      </c>
      <c r="C43" s="5">
        <v>2</v>
      </c>
      <c r="D43" s="2" t="s">
        <v>28</v>
      </c>
      <c r="E43" s="2" t="s">
        <v>22</v>
      </c>
      <c r="F43" s="3">
        <v>24</v>
      </c>
      <c r="G43" s="3">
        <v>30</v>
      </c>
      <c r="H43" s="3">
        <v>32</v>
      </c>
      <c r="I43" s="3">
        <v>20</v>
      </c>
      <c r="J43" s="3">
        <v>26</v>
      </c>
      <c r="K43" s="3">
        <v>34</v>
      </c>
      <c r="L43" s="3">
        <v>24</v>
      </c>
      <c r="M43" s="3">
        <v>20</v>
      </c>
      <c r="N43" s="3">
        <v>22</v>
      </c>
      <c r="O43" s="3">
        <v>30</v>
      </c>
      <c r="P43" s="3">
        <v>26</v>
      </c>
      <c r="Q43" s="19">
        <v>32</v>
      </c>
      <c r="R43" s="16">
        <f t="shared" si="2"/>
        <v>320</v>
      </c>
    </row>
    <row r="44" spans="1:18" ht="12.75">
      <c r="A44" s="2" t="s">
        <v>20</v>
      </c>
      <c r="B44" s="4">
        <v>1</v>
      </c>
      <c r="C44" s="5">
        <v>2</v>
      </c>
      <c r="D44" s="2" t="s">
        <v>21</v>
      </c>
      <c r="E44" s="2" t="s">
        <v>22</v>
      </c>
      <c r="F44" s="3">
        <v>1593.2</v>
      </c>
      <c r="G44" s="3">
        <v>1491</v>
      </c>
      <c r="H44" s="3">
        <v>1697</v>
      </c>
      <c r="I44" s="3">
        <v>1636</v>
      </c>
      <c r="J44" s="3">
        <v>1527</v>
      </c>
      <c r="K44" s="3">
        <v>1658</v>
      </c>
      <c r="L44" s="3">
        <v>1373</v>
      </c>
      <c r="M44" s="3">
        <v>1489</v>
      </c>
      <c r="N44" s="3">
        <v>1535</v>
      </c>
      <c r="O44" s="3">
        <v>1391</v>
      </c>
      <c r="P44" s="3">
        <v>1445</v>
      </c>
      <c r="Q44" s="19">
        <v>1320</v>
      </c>
      <c r="R44" s="16">
        <f t="shared" si="2"/>
        <v>18155.2</v>
      </c>
    </row>
    <row r="45" spans="1:18" ht="12.75">
      <c r="A45" s="2" t="s">
        <v>30</v>
      </c>
      <c r="B45" s="4">
        <v>1</v>
      </c>
      <c r="C45" s="5">
        <v>1</v>
      </c>
      <c r="D45" s="2" t="s">
        <v>31</v>
      </c>
      <c r="E45" s="2" t="s">
        <v>22</v>
      </c>
      <c r="F45" s="3">
        <v>12</v>
      </c>
      <c r="G45" s="3">
        <v>18</v>
      </c>
      <c r="H45" s="3">
        <v>13</v>
      </c>
      <c r="I45" s="3">
        <v>17</v>
      </c>
      <c r="J45" s="3">
        <v>16</v>
      </c>
      <c r="K45" s="3">
        <v>18</v>
      </c>
      <c r="L45" s="3">
        <v>14</v>
      </c>
      <c r="M45" s="3">
        <v>17</v>
      </c>
      <c r="N45" s="3">
        <v>16</v>
      </c>
      <c r="O45" s="3">
        <v>25</v>
      </c>
      <c r="P45" s="3">
        <v>18</v>
      </c>
      <c r="Q45" s="19">
        <v>18</v>
      </c>
      <c r="R45" s="16">
        <f t="shared" si="2"/>
        <v>202</v>
      </c>
    </row>
    <row r="46" spans="1:18" ht="12.75">
      <c r="A46" s="2" t="s">
        <v>10</v>
      </c>
      <c r="B46" s="4">
        <v>4</v>
      </c>
      <c r="C46" s="5">
        <v>0.51</v>
      </c>
      <c r="D46" s="2" t="s">
        <v>27</v>
      </c>
      <c r="E46" s="2" t="s">
        <v>17</v>
      </c>
      <c r="F46" s="3">
        <v>224.36</v>
      </c>
      <c r="G46" s="3">
        <v>192.78</v>
      </c>
      <c r="H46" s="3">
        <v>223.44</v>
      </c>
      <c r="I46" s="3">
        <v>163.12</v>
      </c>
      <c r="J46" s="3">
        <v>169.24</v>
      </c>
      <c r="K46" s="3">
        <v>173.32</v>
      </c>
      <c r="L46" s="3">
        <v>155.04000000000002</v>
      </c>
      <c r="M46" s="3">
        <v>126.48000000000002</v>
      </c>
      <c r="N46" s="3">
        <v>142.8</v>
      </c>
      <c r="O46" s="3">
        <v>128.52</v>
      </c>
      <c r="P46" s="3">
        <v>118.24</v>
      </c>
      <c r="Q46" s="19">
        <v>148.92</v>
      </c>
      <c r="R46" s="16">
        <f t="shared" si="2"/>
        <v>1966.26</v>
      </c>
    </row>
    <row r="47" spans="1:18" ht="12.75">
      <c r="A47" s="2" t="s">
        <v>33</v>
      </c>
      <c r="B47" s="4">
        <v>1</v>
      </c>
      <c r="C47" s="5">
        <v>0.5</v>
      </c>
      <c r="D47" s="2" t="s">
        <v>34</v>
      </c>
      <c r="E47" s="2" t="s">
        <v>17</v>
      </c>
      <c r="F47" s="3">
        <v>0</v>
      </c>
      <c r="G47" s="3">
        <v>1.5</v>
      </c>
      <c r="H47" s="3">
        <v>9</v>
      </c>
      <c r="I47" s="3">
        <v>13.5</v>
      </c>
      <c r="J47" s="3">
        <v>16.5</v>
      </c>
      <c r="K47" s="3">
        <v>24</v>
      </c>
      <c r="L47" s="3">
        <v>19.5</v>
      </c>
      <c r="M47" s="3">
        <v>32</v>
      </c>
      <c r="N47" s="3">
        <v>22</v>
      </c>
      <c r="O47" s="3">
        <v>26.5</v>
      </c>
      <c r="P47" s="3">
        <v>32</v>
      </c>
      <c r="Q47" s="19">
        <v>36</v>
      </c>
      <c r="R47" s="16">
        <f t="shared" si="2"/>
        <v>232.5</v>
      </c>
    </row>
    <row r="48" spans="1:18" ht="12.75">
      <c r="A48" s="2" t="s">
        <v>10</v>
      </c>
      <c r="B48" s="4">
        <v>1</v>
      </c>
      <c r="C48" s="5">
        <v>0.98</v>
      </c>
      <c r="D48" s="2" t="s">
        <v>23</v>
      </c>
      <c r="E48" s="2" t="s">
        <v>17</v>
      </c>
      <c r="F48" s="3">
        <v>58.8</v>
      </c>
      <c r="G48" s="3">
        <v>58.8</v>
      </c>
      <c r="H48" s="3">
        <v>63.040000000000006</v>
      </c>
      <c r="I48" s="3">
        <v>50.96</v>
      </c>
      <c r="J48" s="3">
        <v>43.12</v>
      </c>
      <c r="K48" s="3">
        <v>41.16</v>
      </c>
      <c r="L48" s="3">
        <v>66.64</v>
      </c>
      <c r="M48" s="3">
        <v>43.12</v>
      </c>
      <c r="N48" s="3">
        <v>35.28</v>
      </c>
      <c r="O48" s="3">
        <v>26.46</v>
      </c>
      <c r="P48" s="3">
        <v>39.2</v>
      </c>
      <c r="Q48" s="19">
        <v>37.24</v>
      </c>
      <c r="R48" s="16">
        <f t="shared" si="2"/>
        <v>563.8199999999999</v>
      </c>
    </row>
    <row r="49" spans="1:18" ht="12.75">
      <c r="A49" s="2" t="s">
        <v>10</v>
      </c>
      <c r="B49" s="4">
        <v>4</v>
      </c>
      <c r="C49" s="5">
        <v>0.98</v>
      </c>
      <c r="D49" s="2" t="s">
        <v>23</v>
      </c>
      <c r="E49" s="2" t="s">
        <v>17</v>
      </c>
      <c r="F49" s="3">
        <v>2054.08</v>
      </c>
      <c r="G49" s="3">
        <v>2016.96</v>
      </c>
      <c r="H49" s="3">
        <v>1951.5600000000002</v>
      </c>
      <c r="I49" s="3">
        <v>2084.46</v>
      </c>
      <c r="J49" s="3">
        <v>2004.1299999999997</v>
      </c>
      <c r="K49" s="3">
        <v>2028.6</v>
      </c>
      <c r="L49" s="3">
        <v>1740.5099999999998</v>
      </c>
      <c r="M49" s="3">
        <v>1753.22</v>
      </c>
      <c r="N49" s="3">
        <v>1881.64</v>
      </c>
      <c r="O49" s="3">
        <v>1681.3000000000002</v>
      </c>
      <c r="P49" s="3">
        <v>1580.74</v>
      </c>
      <c r="Q49" s="19">
        <v>1553.2599999999998</v>
      </c>
      <c r="R49" s="16">
        <f t="shared" si="2"/>
        <v>22330.46</v>
      </c>
    </row>
    <row r="50" spans="1:18" ht="12.75">
      <c r="A50" s="2" t="s">
        <v>36</v>
      </c>
      <c r="B50" s="4">
        <v>1</v>
      </c>
      <c r="C50" s="5">
        <v>0.5</v>
      </c>
      <c r="D50" s="2" t="s">
        <v>37</v>
      </c>
      <c r="E50" s="2" t="s">
        <v>17</v>
      </c>
      <c r="F50" s="3">
        <v>32</v>
      </c>
      <c r="G50" s="3">
        <v>38</v>
      </c>
      <c r="H50" s="3">
        <v>37</v>
      </c>
      <c r="I50" s="3">
        <v>35</v>
      </c>
      <c r="J50" s="3">
        <v>37.5</v>
      </c>
      <c r="K50" s="3">
        <v>30.5</v>
      </c>
      <c r="L50" s="3">
        <v>31.5</v>
      </c>
      <c r="M50" s="3">
        <v>31</v>
      </c>
      <c r="N50" s="3">
        <v>31.5</v>
      </c>
      <c r="O50" s="3">
        <v>23.5</v>
      </c>
      <c r="P50" s="3">
        <v>29</v>
      </c>
      <c r="Q50" s="19">
        <v>25</v>
      </c>
      <c r="R50" s="16">
        <f t="shared" si="2"/>
        <v>381.5</v>
      </c>
    </row>
    <row r="51" spans="1:18" ht="12.75">
      <c r="A51" s="2" t="s">
        <v>33</v>
      </c>
      <c r="B51" s="4">
        <v>1</v>
      </c>
      <c r="C51" s="5">
        <v>1</v>
      </c>
      <c r="D51" s="2" t="s">
        <v>42</v>
      </c>
      <c r="E51" s="2" t="s">
        <v>17</v>
      </c>
      <c r="F51" s="3">
        <v>0</v>
      </c>
      <c r="G51" s="3">
        <v>3</v>
      </c>
      <c r="H51" s="3">
        <v>9</v>
      </c>
      <c r="I51" s="3">
        <v>17</v>
      </c>
      <c r="J51" s="3">
        <v>22</v>
      </c>
      <c r="K51" s="3">
        <v>34</v>
      </c>
      <c r="L51" s="3">
        <v>29</v>
      </c>
      <c r="M51" s="3">
        <v>44</v>
      </c>
      <c r="N51" s="3">
        <v>21</v>
      </c>
      <c r="O51" s="3">
        <v>30</v>
      </c>
      <c r="P51" s="3">
        <v>39</v>
      </c>
      <c r="Q51" s="19">
        <v>45</v>
      </c>
      <c r="R51" s="16">
        <f t="shared" si="2"/>
        <v>293</v>
      </c>
    </row>
    <row r="52" spans="1:18" ht="12.75">
      <c r="A52" s="2" t="s">
        <v>36</v>
      </c>
      <c r="B52" s="4">
        <v>1</v>
      </c>
      <c r="C52" s="5">
        <v>1</v>
      </c>
      <c r="D52" s="2" t="s">
        <v>49</v>
      </c>
      <c r="E52" s="2" t="s">
        <v>17</v>
      </c>
      <c r="F52" s="3">
        <v>0</v>
      </c>
      <c r="G52" s="3">
        <v>0</v>
      </c>
      <c r="H52" s="3">
        <v>13</v>
      </c>
      <c r="I52" s="3">
        <v>5</v>
      </c>
      <c r="J52" s="3">
        <v>5</v>
      </c>
      <c r="K52" s="3">
        <v>12</v>
      </c>
      <c r="L52" s="3">
        <v>6</v>
      </c>
      <c r="M52" s="3">
        <v>8</v>
      </c>
      <c r="N52" s="3">
        <v>6</v>
      </c>
      <c r="O52" s="3">
        <v>3</v>
      </c>
      <c r="P52" s="3">
        <v>5</v>
      </c>
      <c r="Q52" s="19">
        <v>7</v>
      </c>
      <c r="R52" s="16">
        <f t="shared" si="2"/>
        <v>70</v>
      </c>
    </row>
    <row r="53" spans="1:18" ht="12.75">
      <c r="A53" s="2" t="s">
        <v>14</v>
      </c>
      <c r="B53" s="4">
        <v>1</v>
      </c>
      <c r="C53" s="5">
        <v>0.67</v>
      </c>
      <c r="D53" s="2" t="s">
        <v>15</v>
      </c>
      <c r="E53" s="2" t="s">
        <v>17</v>
      </c>
      <c r="F53" s="3">
        <v>0</v>
      </c>
      <c r="G53" s="3">
        <v>0</v>
      </c>
      <c r="H53" s="3">
        <v>0</v>
      </c>
      <c r="I53" s="3">
        <v>4.69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20.1</v>
      </c>
      <c r="Q53" s="19">
        <v>0</v>
      </c>
      <c r="R53" s="16">
        <f t="shared" si="2"/>
        <v>24.790000000000003</v>
      </c>
    </row>
    <row r="54" spans="1:18" ht="12.75">
      <c r="A54" s="2" t="s">
        <v>14</v>
      </c>
      <c r="B54" s="4">
        <v>7</v>
      </c>
      <c r="C54" s="5">
        <v>0.67</v>
      </c>
      <c r="D54" s="2" t="s">
        <v>15</v>
      </c>
      <c r="E54" s="2" t="s">
        <v>17</v>
      </c>
      <c r="F54" s="3">
        <v>62.98</v>
      </c>
      <c r="G54" s="3">
        <v>20.01</v>
      </c>
      <c r="H54" s="3">
        <v>75.04</v>
      </c>
      <c r="I54" s="3">
        <v>56.28</v>
      </c>
      <c r="J54" s="3">
        <v>112.56000000000002</v>
      </c>
      <c r="K54" s="3">
        <v>75.04</v>
      </c>
      <c r="L54" s="3">
        <v>46.900000000000006</v>
      </c>
      <c r="M54" s="3">
        <v>89.02000000000001</v>
      </c>
      <c r="N54" s="3">
        <v>56.19</v>
      </c>
      <c r="O54" s="3">
        <v>65.57</v>
      </c>
      <c r="P54" s="3">
        <v>75.04</v>
      </c>
      <c r="Q54" s="19">
        <v>84.42</v>
      </c>
      <c r="R54" s="16">
        <f t="shared" si="2"/>
        <v>819.0499999999998</v>
      </c>
    </row>
    <row r="55" spans="1:18" ht="12.75">
      <c r="A55" s="2" t="s">
        <v>14</v>
      </c>
      <c r="B55" s="4">
        <v>28</v>
      </c>
      <c r="C55" s="5">
        <v>0.67</v>
      </c>
      <c r="D55" s="2" t="s">
        <v>15</v>
      </c>
      <c r="E55" s="2" t="s">
        <v>17</v>
      </c>
      <c r="F55" s="3">
        <v>328.29999999999995</v>
      </c>
      <c r="G55" s="3">
        <v>217.08</v>
      </c>
      <c r="H55" s="3">
        <v>273.24</v>
      </c>
      <c r="I55" s="3">
        <v>299.49</v>
      </c>
      <c r="J55" s="3">
        <v>257.28000000000003</v>
      </c>
      <c r="K55" s="3">
        <v>179.55999999999997</v>
      </c>
      <c r="L55" s="3">
        <v>160.79999999999998</v>
      </c>
      <c r="M55" s="3">
        <v>180.9</v>
      </c>
      <c r="N55" s="3">
        <v>179.55999999999997</v>
      </c>
      <c r="O55" s="3">
        <v>152.76</v>
      </c>
      <c r="P55" s="3">
        <v>188.94</v>
      </c>
      <c r="Q55" s="19">
        <v>150.07999999999998</v>
      </c>
      <c r="R55" s="16">
        <f t="shared" si="2"/>
        <v>2567.9900000000002</v>
      </c>
    </row>
    <row r="56" spans="1:18" ht="12.75">
      <c r="A56" s="2" t="s">
        <v>43</v>
      </c>
      <c r="B56" s="4">
        <v>4</v>
      </c>
      <c r="C56" s="5">
        <v>1</v>
      </c>
      <c r="D56" s="2" t="s">
        <v>44</v>
      </c>
      <c r="E56" s="2" t="s">
        <v>17</v>
      </c>
      <c r="F56" s="3">
        <v>781</v>
      </c>
      <c r="G56" s="3">
        <v>799</v>
      </c>
      <c r="H56" s="3">
        <v>814</v>
      </c>
      <c r="I56" s="3">
        <v>865</v>
      </c>
      <c r="J56" s="3">
        <v>801</v>
      </c>
      <c r="K56" s="3">
        <v>791</v>
      </c>
      <c r="L56" s="3">
        <v>667</v>
      </c>
      <c r="M56" s="3">
        <v>714</v>
      </c>
      <c r="N56" s="3">
        <v>722</v>
      </c>
      <c r="O56" s="3">
        <v>661</v>
      </c>
      <c r="P56" s="3">
        <v>729</v>
      </c>
      <c r="Q56" s="19">
        <v>808</v>
      </c>
      <c r="R56" s="16">
        <f t="shared" si="2"/>
        <v>9152</v>
      </c>
    </row>
    <row r="57" spans="1:18" ht="12.75">
      <c r="A57" s="2" t="s">
        <v>41</v>
      </c>
      <c r="B57" s="4">
        <v>1</v>
      </c>
      <c r="C57" s="5">
        <v>0.9</v>
      </c>
      <c r="D57" s="2" t="s">
        <v>50</v>
      </c>
      <c r="E57" s="2" t="s">
        <v>17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5.4</v>
      </c>
      <c r="M57" s="3">
        <v>54.8</v>
      </c>
      <c r="N57" s="3">
        <v>101.79999999999998</v>
      </c>
      <c r="O57" s="3">
        <v>90.9</v>
      </c>
      <c r="P57" s="3">
        <v>126.00000000000001</v>
      </c>
      <c r="Q57" s="19">
        <v>184.7</v>
      </c>
      <c r="R57" s="16">
        <f t="shared" si="2"/>
        <v>563.5999999999999</v>
      </c>
    </row>
    <row r="58" spans="1:18" ht="12.75">
      <c r="A58" s="2" t="s">
        <v>20</v>
      </c>
      <c r="B58" s="4">
        <v>1</v>
      </c>
      <c r="C58" s="5">
        <v>2</v>
      </c>
      <c r="D58" s="2" t="s">
        <v>21</v>
      </c>
      <c r="E58" s="2" t="s">
        <v>25</v>
      </c>
      <c r="F58" s="3">
        <v>5322.6</v>
      </c>
      <c r="G58" s="3">
        <v>4772.8</v>
      </c>
      <c r="H58" s="3">
        <v>5227.8</v>
      </c>
      <c r="I58" s="3">
        <v>5088.2</v>
      </c>
      <c r="J58" s="3">
        <v>5007.2</v>
      </c>
      <c r="K58" s="3">
        <v>5237.2</v>
      </c>
      <c r="L58" s="3">
        <v>4637</v>
      </c>
      <c r="M58" s="3">
        <v>5021.6</v>
      </c>
      <c r="N58" s="3">
        <v>5100.6</v>
      </c>
      <c r="O58" s="3">
        <v>4581.6</v>
      </c>
      <c r="P58" s="3">
        <v>4865.6</v>
      </c>
      <c r="Q58" s="19">
        <v>4640.6</v>
      </c>
      <c r="R58" s="16">
        <f t="shared" si="2"/>
        <v>59502.799999999996</v>
      </c>
    </row>
    <row r="59" spans="1:18" ht="12.75">
      <c r="A59" s="2" t="s">
        <v>20</v>
      </c>
      <c r="B59" s="4">
        <v>1</v>
      </c>
      <c r="C59" s="5">
        <v>4</v>
      </c>
      <c r="D59" s="2" t="s">
        <v>21</v>
      </c>
      <c r="E59" s="2" t="s">
        <v>25</v>
      </c>
      <c r="F59" s="3">
        <v>116</v>
      </c>
      <c r="G59" s="3">
        <v>152</v>
      </c>
      <c r="H59" s="3">
        <v>136</v>
      </c>
      <c r="I59" s="3">
        <v>140</v>
      </c>
      <c r="J59" s="3">
        <v>104</v>
      </c>
      <c r="K59" s="3">
        <v>132</v>
      </c>
      <c r="L59" s="3">
        <v>114</v>
      </c>
      <c r="M59" s="3">
        <v>116</v>
      </c>
      <c r="N59" s="3">
        <v>108</v>
      </c>
      <c r="O59" s="3">
        <v>152</v>
      </c>
      <c r="P59" s="3">
        <v>141</v>
      </c>
      <c r="Q59" s="19">
        <v>128</v>
      </c>
      <c r="R59" s="16">
        <f t="shared" si="2"/>
        <v>1539</v>
      </c>
    </row>
    <row r="60" spans="1:18" ht="12.75">
      <c r="A60" s="2" t="s">
        <v>20</v>
      </c>
      <c r="B60" s="4">
        <v>1</v>
      </c>
      <c r="C60" s="5">
        <v>6</v>
      </c>
      <c r="D60" s="2" t="s">
        <v>21</v>
      </c>
      <c r="E60" s="2" t="s">
        <v>25</v>
      </c>
      <c r="F60" s="3">
        <v>252</v>
      </c>
      <c r="G60" s="3">
        <v>240</v>
      </c>
      <c r="H60" s="3">
        <v>198</v>
      </c>
      <c r="I60" s="3">
        <v>309</v>
      </c>
      <c r="J60" s="3">
        <v>248</v>
      </c>
      <c r="K60" s="3">
        <v>290</v>
      </c>
      <c r="L60" s="3">
        <v>272</v>
      </c>
      <c r="M60" s="3">
        <v>158</v>
      </c>
      <c r="N60" s="3">
        <v>268</v>
      </c>
      <c r="O60" s="3">
        <v>228</v>
      </c>
      <c r="P60" s="3">
        <v>232</v>
      </c>
      <c r="Q60" s="19">
        <v>252</v>
      </c>
      <c r="R60" s="16">
        <f t="shared" si="2"/>
        <v>2947</v>
      </c>
    </row>
    <row r="61" spans="1:18" ht="12.75">
      <c r="A61" s="2" t="s">
        <v>30</v>
      </c>
      <c r="B61" s="4">
        <v>1</v>
      </c>
      <c r="C61" s="5">
        <v>1</v>
      </c>
      <c r="D61" s="2" t="s">
        <v>38</v>
      </c>
      <c r="E61" s="2" t="s">
        <v>39</v>
      </c>
      <c r="F61" s="3">
        <v>259</v>
      </c>
      <c r="G61" s="3">
        <v>240</v>
      </c>
      <c r="H61" s="3">
        <v>259</v>
      </c>
      <c r="I61" s="3">
        <v>248</v>
      </c>
      <c r="J61" s="3">
        <v>227</v>
      </c>
      <c r="K61" s="3">
        <v>260</v>
      </c>
      <c r="L61" s="3">
        <v>209</v>
      </c>
      <c r="M61" s="3">
        <v>242</v>
      </c>
      <c r="N61" s="3">
        <v>241</v>
      </c>
      <c r="O61" s="3">
        <v>213</v>
      </c>
      <c r="P61" s="3">
        <v>238</v>
      </c>
      <c r="Q61" s="19">
        <v>224</v>
      </c>
      <c r="R61" s="16">
        <f t="shared" si="2"/>
        <v>2860</v>
      </c>
    </row>
    <row r="62" spans="1:18" ht="12.75">
      <c r="A62" s="2" t="s">
        <v>30</v>
      </c>
      <c r="B62" s="4">
        <v>1</v>
      </c>
      <c r="C62" s="5">
        <v>3</v>
      </c>
      <c r="D62" s="2" t="s">
        <v>38</v>
      </c>
      <c r="E62" s="2" t="s">
        <v>39</v>
      </c>
      <c r="F62" s="3">
        <v>23</v>
      </c>
      <c r="G62" s="3">
        <v>8</v>
      </c>
      <c r="H62" s="3">
        <v>5</v>
      </c>
      <c r="I62" s="3">
        <v>14</v>
      </c>
      <c r="J62" s="3">
        <v>10</v>
      </c>
      <c r="K62" s="3">
        <v>15</v>
      </c>
      <c r="L62" s="3">
        <v>15</v>
      </c>
      <c r="M62" s="3">
        <v>25</v>
      </c>
      <c r="N62" s="3">
        <v>13</v>
      </c>
      <c r="O62" s="3">
        <v>7</v>
      </c>
      <c r="P62" s="3">
        <v>29</v>
      </c>
      <c r="Q62" s="19">
        <v>52</v>
      </c>
      <c r="R62" s="16">
        <f t="shared" si="2"/>
        <v>216</v>
      </c>
    </row>
    <row r="63" spans="1:18" ht="12.75">
      <c r="A63" s="2" t="s">
        <v>10</v>
      </c>
      <c r="B63" s="4">
        <v>1</v>
      </c>
      <c r="C63" s="5">
        <v>0.98</v>
      </c>
      <c r="D63" s="2" t="s">
        <v>23</v>
      </c>
      <c r="E63" s="2" t="s">
        <v>26</v>
      </c>
      <c r="F63" s="3">
        <v>178.36</v>
      </c>
      <c r="G63" s="3">
        <v>162.67999999999998</v>
      </c>
      <c r="H63" s="3">
        <v>108.56</v>
      </c>
      <c r="I63" s="3">
        <v>105.84</v>
      </c>
      <c r="J63" s="3">
        <v>83.3</v>
      </c>
      <c r="K63" s="3">
        <v>75.46000000000001</v>
      </c>
      <c r="L63" s="3">
        <v>70.56</v>
      </c>
      <c r="M63" s="3">
        <v>57.82</v>
      </c>
      <c r="N63" s="3">
        <v>54.88</v>
      </c>
      <c r="O63" s="3">
        <v>37.24</v>
      </c>
      <c r="P63" s="3">
        <v>31.36</v>
      </c>
      <c r="Q63" s="19">
        <v>19.6</v>
      </c>
      <c r="R63" s="16">
        <f t="shared" si="2"/>
        <v>985.6600000000001</v>
      </c>
    </row>
    <row r="64" spans="1:18" ht="12.75">
      <c r="A64" s="2" t="s">
        <v>10</v>
      </c>
      <c r="B64" s="4">
        <v>4</v>
      </c>
      <c r="C64" s="5">
        <v>0.98</v>
      </c>
      <c r="D64" s="2" t="s">
        <v>23</v>
      </c>
      <c r="E64" s="2" t="s">
        <v>26</v>
      </c>
      <c r="F64" s="3">
        <v>4885.3</v>
      </c>
      <c r="G64" s="3">
        <v>4667.74</v>
      </c>
      <c r="H64" s="3">
        <v>4562.139999999999</v>
      </c>
      <c r="I64" s="3">
        <v>4671.620000000001</v>
      </c>
      <c r="J64" s="3">
        <v>4711.78</v>
      </c>
      <c r="K64" s="3">
        <v>4783.34</v>
      </c>
      <c r="L64" s="3">
        <v>4161.04</v>
      </c>
      <c r="M64" s="3">
        <v>4244.38</v>
      </c>
      <c r="N64" s="3">
        <v>4415.820000000001</v>
      </c>
      <c r="O64" s="3">
        <v>4028.8</v>
      </c>
      <c r="P64" s="3">
        <v>4400.0599999999995</v>
      </c>
      <c r="Q64" s="19">
        <v>4180.64</v>
      </c>
      <c r="R64" s="16">
        <f t="shared" si="2"/>
        <v>53712.66</v>
      </c>
    </row>
    <row r="65" spans="1:18" ht="12.75">
      <c r="A65" s="2" t="s">
        <v>36</v>
      </c>
      <c r="B65" s="4">
        <v>1</v>
      </c>
      <c r="C65" s="5">
        <v>0.5</v>
      </c>
      <c r="D65" s="2" t="s">
        <v>37</v>
      </c>
      <c r="E65" s="2" t="s">
        <v>26</v>
      </c>
      <c r="F65" s="3">
        <v>98</v>
      </c>
      <c r="G65" s="3">
        <v>88</v>
      </c>
      <c r="H65" s="3">
        <v>112.5</v>
      </c>
      <c r="I65" s="3">
        <v>96.5</v>
      </c>
      <c r="J65" s="3">
        <v>91.5</v>
      </c>
      <c r="K65" s="3">
        <v>106</v>
      </c>
      <c r="L65" s="3">
        <v>83.5</v>
      </c>
      <c r="M65" s="3">
        <v>95.5</v>
      </c>
      <c r="N65" s="3">
        <v>94.5</v>
      </c>
      <c r="O65" s="3">
        <v>91.5</v>
      </c>
      <c r="P65" s="3">
        <v>95.5</v>
      </c>
      <c r="Q65" s="19">
        <v>99</v>
      </c>
      <c r="R65" s="16">
        <f t="shared" si="2"/>
        <v>1152</v>
      </c>
    </row>
    <row r="66" spans="1:18" ht="12.75">
      <c r="A66" s="2" t="s">
        <v>36</v>
      </c>
      <c r="B66" s="4">
        <v>1</v>
      </c>
      <c r="C66" s="5">
        <v>1</v>
      </c>
      <c r="D66" s="2" t="s">
        <v>49</v>
      </c>
      <c r="E66" s="2" t="s">
        <v>26</v>
      </c>
      <c r="F66" s="3">
        <v>0</v>
      </c>
      <c r="G66" s="3">
        <v>0</v>
      </c>
      <c r="H66" s="3">
        <v>0</v>
      </c>
      <c r="I66" s="3">
        <v>0</v>
      </c>
      <c r="J66" s="3">
        <v>3</v>
      </c>
      <c r="K66" s="3">
        <v>12</v>
      </c>
      <c r="L66" s="3">
        <v>16</v>
      </c>
      <c r="M66" s="3">
        <v>16</v>
      </c>
      <c r="N66" s="3">
        <v>20</v>
      </c>
      <c r="O66" s="3">
        <v>17</v>
      </c>
      <c r="P66" s="3">
        <v>37</v>
      </c>
      <c r="Q66" s="19">
        <v>32</v>
      </c>
      <c r="R66" s="16">
        <f t="shared" si="2"/>
        <v>153</v>
      </c>
    </row>
    <row r="67" spans="1:18" ht="12.75">
      <c r="A67" s="2" t="s">
        <v>10</v>
      </c>
      <c r="B67" s="4">
        <v>1</v>
      </c>
      <c r="C67" s="5">
        <v>1</v>
      </c>
      <c r="D67" s="2" t="s">
        <v>11</v>
      </c>
      <c r="E67" s="2" t="s">
        <v>8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19">
        <v>0</v>
      </c>
      <c r="R67" s="16">
        <f t="shared" si="2"/>
        <v>0</v>
      </c>
    </row>
    <row r="68" spans="1:18" ht="12.75">
      <c r="A68" s="2" t="s">
        <v>10</v>
      </c>
      <c r="B68" s="4">
        <v>1</v>
      </c>
      <c r="C68" s="5">
        <v>4</v>
      </c>
      <c r="D68" s="2" t="s">
        <v>11</v>
      </c>
      <c r="E68" s="2" t="s">
        <v>8</v>
      </c>
      <c r="F68" s="3">
        <v>886</v>
      </c>
      <c r="G68" s="3">
        <v>926</v>
      </c>
      <c r="H68" s="3">
        <v>932</v>
      </c>
      <c r="I68" s="3">
        <v>990</v>
      </c>
      <c r="J68" s="3">
        <v>892</v>
      </c>
      <c r="K68" s="3">
        <v>814</v>
      </c>
      <c r="L68" s="3">
        <v>768</v>
      </c>
      <c r="M68" s="3">
        <v>840</v>
      </c>
      <c r="N68" s="3">
        <v>740</v>
      </c>
      <c r="O68" s="3">
        <v>802</v>
      </c>
      <c r="P68" s="3">
        <v>712.9</v>
      </c>
      <c r="Q68" s="19">
        <v>688</v>
      </c>
      <c r="R68" s="16">
        <f t="shared" si="2"/>
        <v>9990.9</v>
      </c>
    </row>
    <row r="69" spans="1:18" ht="12.75">
      <c r="A69" s="2" t="s">
        <v>33</v>
      </c>
      <c r="B69" s="4">
        <v>1</v>
      </c>
      <c r="C69" s="5">
        <v>0.5</v>
      </c>
      <c r="D69" s="2" t="s">
        <v>34</v>
      </c>
      <c r="E69" s="2" t="s">
        <v>8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19">
        <v>0</v>
      </c>
      <c r="R69" s="16">
        <f t="shared" si="2"/>
        <v>0</v>
      </c>
    </row>
    <row r="70" spans="1:18" ht="12.75">
      <c r="A70" s="2" t="s">
        <v>14</v>
      </c>
      <c r="B70" s="4">
        <v>7</v>
      </c>
      <c r="C70" s="5">
        <v>0.67</v>
      </c>
      <c r="D70" s="2" t="s">
        <v>15</v>
      </c>
      <c r="E70" s="2" t="s">
        <v>16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19">
        <v>0</v>
      </c>
      <c r="R70" s="16">
        <f t="shared" si="2"/>
        <v>0</v>
      </c>
    </row>
    <row r="71" spans="1:18" ht="12.75">
      <c r="A71" s="2" t="s">
        <v>53</v>
      </c>
      <c r="B71" s="4">
        <v>1</v>
      </c>
      <c r="C71" s="5">
        <v>27</v>
      </c>
      <c r="D71" s="2" t="s">
        <v>55</v>
      </c>
      <c r="E71" s="13" t="s">
        <v>56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20">
        <v>1</v>
      </c>
      <c r="R71" s="16">
        <f t="shared" si="2"/>
        <v>1</v>
      </c>
    </row>
    <row r="72" spans="5:18" ht="14.25">
      <c r="E72" s="15" t="s">
        <v>119</v>
      </c>
      <c r="F72" s="16">
        <f>SUM(F41:F71)</f>
        <v>24330.98</v>
      </c>
      <c r="G72" s="16">
        <f aca="true" t="shared" si="3" ref="G72:R72">SUM(G41:G71)</f>
        <v>24093.35</v>
      </c>
      <c r="H72" s="16">
        <f t="shared" si="3"/>
        <v>26559.320000000003</v>
      </c>
      <c r="I72" s="16">
        <f t="shared" si="3"/>
        <v>27000.660000000003</v>
      </c>
      <c r="J72" s="16">
        <f t="shared" si="3"/>
        <v>26075.109999999997</v>
      </c>
      <c r="K72" s="16">
        <f t="shared" si="3"/>
        <v>28718.18</v>
      </c>
      <c r="L72" s="16">
        <f t="shared" si="3"/>
        <v>26073.390000000003</v>
      </c>
      <c r="M72" s="16">
        <f t="shared" si="3"/>
        <v>29531.84</v>
      </c>
      <c r="N72" s="16">
        <f t="shared" si="3"/>
        <v>31709.569999999996</v>
      </c>
      <c r="O72" s="16">
        <f t="shared" si="3"/>
        <v>26989.65</v>
      </c>
      <c r="P72" s="16">
        <f t="shared" si="3"/>
        <v>28173.68</v>
      </c>
      <c r="Q72" s="16">
        <f t="shared" si="3"/>
        <v>29476.46</v>
      </c>
      <c r="R72" s="18">
        <f t="shared" si="3"/>
        <v>328732.18999999994</v>
      </c>
    </row>
    <row r="74" spans="6:18" ht="12.75">
      <c r="F74" s="73" t="s">
        <v>121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1:18" ht="25.5">
      <c r="A75" s="11" t="s">
        <v>1</v>
      </c>
      <c r="B75" s="11" t="s">
        <v>4</v>
      </c>
      <c r="C75" s="11" t="s">
        <v>5</v>
      </c>
      <c r="D75" s="11" t="s">
        <v>2</v>
      </c>
      <c r="E75" s="11" t="s">
        <v>3</v>
      </c>
      <c r="F75" s="12" t="s">
        <v>106</v>
      </c>
      <c r="G75" s="12" t="s">
        <v>107</v>
      </c>
      <c r="H75" s="12" t="s">
        <v>108</v>
      </c>
      <c r="I75" s="12" t="s">
        <v>109</v>
      </c>
      <c r="J75" s="12" t="s">
        <v>110</v>
      </c>
      <c r="K75" s="12" t="s">
        <v>111</v>
      </c>
      <c r="L75" s="12" t="s">
        <v>112</v>
      </c>
      <c r="M75" s="12" t="s">
        <v>113</v>
      </c>
      <c r="N75" s="12" t="s">
        <v>114</v>
      </c>
      <c r="O75" s="12" t="s">
        <v>115</v>
      </c>
      <c r="P75" s="12" t="s">
        <v>116</v>
      </c>
      <c r="Q75" s="12" t="s">
        <v>117</v>
      </c>
      <c r="R75" s="21" t="s">
        <v>118</v>
      </c>
    </row>
    <row r="76" spans="1:18" ht="12.75">
      <c r="A76" s="2" t="s">
        <v>46</v>
      </c>
      <c r="B76" s="4">
        <v>1</v>
      </c>
      <c r="C76" s="5">
        <v>60</v>
      </c>
      <c r="D76" s="2" t="s">
        <v>47</v>
      </c>
      <c r="E76" s="2" t="s">
        <v>48</v>
      </c>
      <c r="F76" s="3">
        <v>5820</v>
      </c>
      <c r="G76" s="3">
        <v>6540</v>
      </c>
      <c r="H76" s="3">
        <v>6060</v>
      </c>
      <c r="I76" s="3">
        <v>9360</v>
      </c>
      <c r="J76" s="3">
        <v>9180</v>
      </c>
      <c r="K76" s="3">
        <v>11640</v>
      </c>
      <c r="L76" s="3">
        <v>9240</v>
      </c>
      <c r="M76" s="3">
        <v>10080</v>
      </c>
      <c r="N76" s="3">
        <v>15960</v>
      </c>
      <c r="O76" s="3">
        <v>14400</v>
      </c>
      <c r="P76" s="3">
        <v>16680</v>
      </c>
      <c r="Q76" s="19">
        <v>19740</v>
      </c>
      <c r="R76" s="16">
        <f>SUM(F76:Q76)</f>
        <v>134700</v>
      </c>
    </row>
    <row r="77" spans="1:18" ht="12.75">
      <c r="A77" s="2" t="s">
        <v>53</v>
      </c>
      <c r="B77" s="4">
        <v>1</v>
      </c>
      <c r="C77" s="5">
        <v>60</v>
      </c>
      <c r="D77" s="2" t="s">
        <v>54</v>
      </c>
      <c r="E77" s="2" t="s">
        <v>48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19">
        <v>0</v>
      </c>
      <c r="R77" s="16">
        <f aca="true" t="shared" si="4" ref="R77:R106">SUM(F77:Q77)</f>
        <v>0</v>
      </c>
    </row>
    <row r="78" spans="1:18" ht="12.75">
      <c r="A78" s="2" t="s">
        <v>20</v>
      </c>
      <c r="B78" s="4">
        <v>1</v>
      </c>
      <c r="C78" s="5">
        <v>2</v>
      </c>
      <c r="D78" s="2" t="s">
        <v>28</v>
      </c>
      <c r="E78" s="2" t="s">
        <v>22</v>
      </c>
      <c r="F78" s="3">
        <v>14</v>
      </c>
      <c r="G78" s="3">
        <v>16</v>
      </c>
      <c r="H78" s="3">
        <v>22</v>
      </c>
      <c r="I78" s="3">
        <v>4</v>
      </c>
      <c r="J78" s="3">
        <v>26</v>
      </c>
      <c r="K78" s="3">
        <v>26</v>
      </c>
      <c r="L78" s="3">
        <v>16</v>
      </c>
      <c r="M78" s="3">
        <v>8</v>
      </c>
      <c r="N78" s="3">
        <v>8</v>
      </c>
      <c r="O78" s="3">
        <v>4</v>
      </c>
      <c r="P78" s="3">
        <v>10</v>
      </c>
      <c r="Q78" s="19">
        <v>16</v>
      </c>
      <c r="R78" s="16">
        <f t="shared" si="4"/>
        <v>170</v>
      </c>
    </row>
    <row r="79" spans="1:18" ht="12.75">
      <c r="A79" s="2" t="s">
        <v>20</v>
      </c>
      <c r="B79" s="4">
        <v>1</v>
      </c>
      <c r="C79" s="5">
        <v>2</v>
      </c>
      <c r="D79" s="2" t="s">
        <v>21</v>
      </c>
      <c r="E79" s="2" t="s">
        <v>22</v>
      </c>
      <c r="F79" s="3">
        <v>1448</v>
      </c>
      <c r="G79" s="3">
        <v>1368</v>
      </c>
      <c r="H79" s="3">
        <v>1222</v>
      </c>
      <c r="I79" s="3">
        <v>1504</v>
      </c>
      <c r="J79" s="3">
        <v>1130</v>
      </c>
      <c r="K79" s="3">
        <v>1336</v>
      </c>
      <c r="L79" s="3">
        <v>1174</v>
      </c>
      <c r="M79" s="3">
        <v>1238</v>
      </c>
      <c r="N79" s="3">
        <v>1378</v>
      </c>
      <c r="O79" s="3">
        <v>1194</v>
      </c>
      <c r="P79" s="3">
        <v>1486</v>
      </c>
      <c r="Q79" s="19">
        <v>1456</v>
      </c>
      <c r="R79" s="16">
        <f t="shared" si="4"/>
        <v>15934</v>
      </c>
    </row>
    <row r="80" spans="1:18" ht="12.75">
      <c r="A80" s="2" t="s">
        <v>30</v>
      </c>
      <c r="B80" s="4">
        <v>1</v>
      </c>
      <c r="C80" s="5">
        <v>1</v>
      </c>
      <c r="D80" s="2" t="s">
        <v>31</v>
      </c>
      <c r="E80" s="2" t="s">
        <v>22</v>
      </c>
      <c r="F80" s="3">
        <v>13</v>
      </c>
      <c r="G80" s="3">
        <v>22</v>
      </c>
      <c r="H80" s="3">
        <v>11</v>
      </c>
      <c r="I80" s="3">
        <v>23</v>
      </c>
      <c r="J80" s="3">
        <v>17</v>
      </c>
      <c r="K80" s="3">
        <v>20</v>
      </c>
      <c r="L80" s="3">
        <v>15</v>
      </c>
      <c r="M80" s="3">
        <v>20</v>
      </c>
      <c r="N80" s="3">
        <v>21</v>
      </c>
      <c r="O80" s="3">
        <v>24</v>
      </c>
      <c r="P80" s="3">
        <v>21</v>
      </c>
      <c r="Q80" s="19">
        <v>27</v>
      </c>
      <c r="R80" s="16">
        <f t="shared" si="4"/>
        <v>234</v>
      </c>
    </row>
    <row r="81" spans="1:18" ht="12.75">
      <c r="A81" s="2" t="s">
        <v>10</v>
      </c>
      <c r="B81" s="4">
        <v>4</v>
      </c>
      <c r="C81" s="5">
        <v>0.51</v>
      </c>
      <c r="D81" s="2" t="s">
        <v>27</v>
      </c>
      <c r="E81" s="2" t="s">
        <v>17</v>
      </c>
      <c r="F81" s="3">
        <v>491.64</v>
      </c>
      <c r="G81" s="3">
        <v>399.84</v>
      </c>
      <c r="H81" s="3">
        <v>410.12</v>
      </c>
      <c r="I81" s="3">
        <v>473.28</v>
      </c>
      <c r="J81" s="3">
        <v>352.9200000000001</v>
      </c>
      <c r="K81" s="3">
        <v>436.56</v>
      </c>
      <c r="L81" s="3">
        <v>350.88</v>
      </c>
      <c r="M81" s="3">
        <v>450.84</v>
      </c>
      <c r="N81" s="3">
        <v>387.6</v>
      </c>
      <c r="O81" s="3">
        <v>399.84</v>
      </c>
      <c r="P81" s="3">
        <v>440.64</v>
      </c>
      <c r="Q81" s="19">
        <v>361.08</v>
      </c>
      <c r="R81" s="16">
        <f t="shared" si="4"/>
        <v>4955.240000000001</v>
      </c>
    </row>
    <row r="82" spans="1:18" ht="12.75">
      <c r="A82" s="2" t="s">
        <v>33</v>
      </c>
      <c r="B82" s="4">
        <v>1</v>
      </c>
      <c r="C82" s="5">
        <v>0.5</v>
      </c>
      <c r="D82" s="2" t="s">
        <v>34</v>
      </c>
      <c r="E82" s="2" t="s">
        <v>17</v>
      </c>
      <c r="F82" s="3">
        <v>0</v>
      </c>
      <c r="G82" s="3">
        <v>0</v>
      </c>
      <c r="H82" s="3">
        <v>1.5</v>
      </c>
      <c r="I82" s="3">
        <v>10</v>
      </c>
      <c r="J82" s="3">
        <v>6</v>
      </c>
      <c r="K82" s="3">
        <v>9.5</v>
      </c>
      <c r="L82" s="3">
        <v>13</v>
      </c>
      <c r="M82" s="3">
        <v>14.5</v>
      </c>
      <c r="N82" s="3">
        <v>15.5</v>
      </c>
      <c r="O82" s="3">
        <v>19.5</v>
      </c>
      <c r="P82" s="3">
        <v>26</v>
      </c>
      <c r="Q82" s="19">
        <v>20</v>
      </c>
      <c r="R82" s="16">
        <f t="shared" si="4"/>
        <v>135.5</v>
      </c>
    </row>
    <row r="83" spans="1:18" ht="12.75">
      <c r="A83" s="2" t="s">
        <v>10</v>
      </c>
      <c r="B83" s="4">
        <v>1</v>
      </c>
      <c r="C83" s="5">
        <v>0.98</v>
      </c>
      <c r="D83" s="2" t="s">
        <v>23</v>
      </c>
      <c r="E83" s="2" t="s">
        <v>17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19">
        <v>0</v>
      </c>
      <c r="R83" s="16">
        <f t="shared" si="4"/>
        <v>0</v>
      </c>
    </row>
    <row r="84" spans="1:18" ht="12.75">
      <c r="A84" s="2" t="s">
        <v>10</v>
      </c>
      <c r="B84" s="4">
        <v>4</v>
      </c>
      <c r="C84" s="5">
        <v>0.98</v>
      </c>
      <c r="D84" s="2" t="s">
        <v>23</v>
      </c>
      <c r="E84" s="2" t="s">
        <v>17</v>
      </c>
      <c r="F84" s="3">
        <v>3437.84</v>
      </c>
      <c r="G84" s="3">
        <v>3029.32</v>
      </c>
      <c r="H84" s="3">
        <v>3218.44</v>
      </c>
      <c r="I84" s="3">
        <v>3151.68</v>
      </c>
      <c r="J84" s="3">
        <v>2520.5600000000004</v>
      </c>
      <c r="K84" s="3">
        <v>2783.2</v>
      </c>
      <c r="L84" s="3">
        <v>2442.1600000000003</v>
      </c>
      <c r="M84" s="3">
        <v>2634.24</v>
      </c>
      <c r="N84" s="3">
        <v>2834.1600000000003</v>
      </c>
      <c r="O84" s="3">
        <v>2630.32</v>
      </c>
      <c r="P84" s="3">
        <v>2951.76</v>
      </c>
      <c r="Q84" s="19">
        <v>3151.6799999999994</v>
      </c>
      <c r="R84" s="16">
        <f t="shared" si="4"/>
        <v>34785.36</v>
      </c>
    </row>
    <row r="85" spans="1:18" ht="12.75">
      <c r="A85" s="2" t="s">
        <v>36</v>
      </c>
      <c r="B85" s="4">
        <v>1</v>
      </c>
      <c r="C85" s="5">
        <v>0.5</v>
      </c>
      <c r="D85" s="2" t="s">
        <v>37</v>
      </c>
      <c r="E85" s="2" t="s">
        <v>17</v>
      </c>
      <c r="F85" s="3">
        <v>27.5</v>
      </c>
      <c r="G85" s="3">
        <v>21</v>
      </c>
      <c r="H85" s="3">
        <v>27</v>
      </c>
      <c r="I85" s="3">
        <v>33.5</v>
      </c>
      <c r="J85" s="3">
        <v>21.5</v>
      </c>
      <c r="K85" s="3">
        <v>25.5</v>
      </c>
      <c r="L85" s="3">
        <v>23</v>
      </c>
      <c r="M85" s="3">
        <v>21.5</v>
      </c>
      <c r="N85" s="3">
        <v>23.5</v>
      </c>
      <c r="O85" s="3">
        <v>21.5</v>
      </c>
      <c r="P85" s="3">
        <v>19</v>
      </c>
      <c r="Q85" s="19">
        <v>22</v>
      </c>
      <c r="R85" s="16">
        <f t="shared" si="4"/>
        <v>286.5</v>
      </c>
    </row>
    <row r="86" spans="1:18" ht="12.75">
      <c r="A86" s="2" t="s">
        <v>33</v>
      </c>
      <c r="B86" s="4">
        <v>1</v>
      </c>
      <c r="C86" s="5">
        <v>1</v>
      </c>
      <c r="D86" s="2" t="s">
        <v>42</v>
      </c>
      <c r="E86" s="2" t="s">
        <v>17</v>
      </c>
      <c r="F86" s="3">
        <v>0</v>
      </c>
      <c r="G86" s="3">
        <v>0</v>
      </c>
      <c r="H86" s="3">
        <v>1</v>
      </c>
      <c r="I86" s="3">
        <v>11</v>
      </c>
      <c r="J86" s="3">
        <v>18</v>
      </c>
      <c r="K86" s="3">
        <v>5</v>
      </c>
      <c r="L86" s="3">
        <v>15</v>
      </c>
      <c r="M86" s="3">
        <v>17</v>
      </c>
      <c r="N86" s="3">
        <v>18</v>
      </c>
      <c r="O86" s="3">
        <v>21</v>
      </c>
      <c r="P86" s="3">
        <v>34</v>
      </c>
      <c r="Q86" s="19">
        <v>41</v>
      </c>
      <c r="R86" s="16">
        <f t="shared" si="4"/>
        <v>181</v>
      </c>
    </row>
    <row r="87" spans="1:18" ht="12.75">
      <c r="A87" s="2" t="s">
        <v>36</v>
      </c>
      <c r="B87" s="4">
        <v>1</v>
      </c>
      <c r="C87" s="5">
        <v>1</v>
      </c>
      <c r="D87" s="2" t="s">
        <v>49</v>
      </c>
      <c r="E87" s="2" t="s">
        <v>17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19">
        <v>0</v>
      </c>
      <c r="R87" s="16">
        <f t="shared" si="4"/>
        <v>0</v>
      </c>
    </row>
    <row r="88" spans="1:18" ht="12.75">
      <c r="A88" s="2" t="s">
        <v>14</v>
      </c>
      <c r="B88" s="4">
        <v>1</v>
      </c>
      <c r="C88" s="5">
        <v>0.67</v>
      </c>
      <c r="D88" s="2" t="s">
        <v>15</v>
      </c>
      <c r="E88" s="2" t="s">
        <v>17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19">
        <v>0</v>
      </c>
      <c r="R88" s="16">
        <f t="shared" si="4"/>
        <v>0</v>
      </c>
    </row>
    <row r="89" spans="1:18" ht="12.75">
      <c r="A89" s="2" t="s">
        <v>14</v>
      </c>
      <c r="B89" s="4">
        <v>7</v>
      </c>
      <c r="C89" s="5">
        <v>0.67</v>
      </c>
      <c r="D89" s="2" t="s">
        <v>15</v>
      </c>
      <c r="E89" s="2" t="s">
        <v>17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19">
        <v>0</v>
      </c>
      <c r="R89" s="16">
        <f t="shared" si="4"/>
        <v>0</v>
      </c>
    </row>
    <row r="90" spans="1:18" ht="12.75">
      <c r="A90" s="2" t="s">
        <v>14</v>
      </c>
      <c r="B90" s="4">
        <v>28</v>
      </c>
      <c r="C90" s="5">
        <v>0.67</v>
      </c>
      <c r="D90" s="2" t="s">
        <v>15</v>
      </c>
      <c r="E90" s="2" t="s">
        <v>17</v>
      </c>
      <c r="F90" s="3">
        <v>533.3199999999999</v>
      </c>
      <c r="G90" s="3">
        <v>127.97</v>
      </c>
      <c r="H90" s="3">
        <v>300.88</v>
      </c>
      <c r="I90" s="3">
        <v>329.64000000000004</v>
      </c>
      <c r="J90" s="3">
        <v>218.42</v>
      </c>
      <c r="K90" s="3">
        <v>388.6</v>
      </c>
      <c r="L90" s="3">
        <v>471.68</v>
      </c>
      <c r="M90" s="3">
        <v>305.52</v>
      </c>
      <c r="N90" s="3">
        <v>265.32</v>
      </c>
      <c r="O90" s="3">
        <v>187.60000000000002</v>
      </c>
      <c r="P90" s="3">
        <v>233.16</v>
      </c>
      <c r="Q90" s="19">
        <v>187.60000000000002</v>
      </c>
      <c r="R90" s="16">
        <f t="shared" si="4"/>
        <v>3549.7099999999996</v>
      </c>
    </row>
    <row r="91" spans="1:18" ht="12.75">
      <c r="A91" s="2" t="s">
        <v>43</v>
      </c>
      <c r="B91" s="4">
        <v>4</v>
      </c>
      <c r="C91" s="5">
        <v>1</v>
      </c>
      <c r="D91" s="2" t="s">
        <v>44</v>
      </c>
      <c r="E91" s="2" t="s">
        <v>17</v>
      </c>
      <c r="F91" s="3">
        <v>1136</v>
      </c>
      <c r="G91" s="3">
        <v>988</v>
      </c>
      <c r="H91" s="3">
        <v>756</v>
      </c>
      <c r="I91" s="3">
        <v>1248</v>
      </c>
      <c r="J91" s="3">
        <v>952</v>
      </c>
      <c r="K91" s="3">
        <v>1120</v>
      </c>
      <c r="L91" s="3">
        <v>720</v>
      </c>
      <c r="M91" s="3">
        <v>932</v>
      </c>
      <c r="N91" s="3">
        <v>1152</v>
      </c>
      <c r="O91" s="3">
        <v>956</v>
      </c>
      <c r="P91" s="3">
        <v>1276</v>
      </c>
      <c r="Q91" s="19">
        <v>1264</v>
      </c>
      <c r="R91" s="16">
        <f t="shared" si="4"/>
        <v>12500</v>
      </c>
    </row>
    <row r="92" spans="1:18" ht="12.75">
      <c r="A92" s="2" t="s">
        <v>41</v>
      </c>
      <c r="B92" s="4">
        <v>1</v>
      </c>
      <c r="C92" s="5">
        <v>0.9</v>
      </c>
      <c r="D92" s="2" t="s">
        <v>50</v>
      </c>
      <c r="E92" s="2" t="s">
        <v>17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11.7</v>
      </c>
      <c r="O92" s="3">
        <v>61.2</v>
      </c>
      <c r="P92" s="3">
        <v>83.7</v>
      </c>
      <c r="Q92" s="19">
        <v>109.8</v>
      </c>
      <c r="R92" s="16">
        <f t="shared" si="4"/>
        <v>266.40000000000003</v>
      </c>
    </row>
    <row r="93" spans="1:18" ht="12.75">
      <c r="A93" s="2" t="s">
        <v>20</v>
      </c>
      <c r="B93" s="4">
        <v>1</v>
      </c>
      <c r="C93" s="5">
        <v>2</v>
      </c>
      <c r="D93" s="2" t="s">
        <v>21</v>
      </c>
      <c r="E93" s="2" t="s">
        <v>25</v>
      </c>
      <c r="F93" s="3">
        <v>4664</v>
      </c>
      <c r="G93" s="3">
        <v>4326</v>
      </c>
      <c r="H93" s="3">
        <v>4466</v>
      </c>
      <c r="I93" s="3">
        <v>4642</v>
      </c>
      <c r="J93" s="3">
        <v>3950</v>
      </c>
      <c r="K93" s="3">
        <v>4664</v>
      </c>
      <c r="L93" s="3">
        <v>4228</v>
      </c>
      <c r="M93" s="3">
        <v>4546</v>
      </c>
      <c r="N93" s="3">
        <v>4808</v>
      </c>
      <c r="O93" s="3">
        <v>4488</v>
      </c>
      <c r="P93" s="3">
        <v>5184</v>
      </c>
      <c r="Q93" s="19">
        <v>5918</v>
      </c>
      <c r="R93" s="16">
        <f t="shared" si="4"/>
        <v>55884</v>
      </c>
    </row>
    <row r="94" spans="1:18" ht="12.75">
      <c r="A94" s="2" t="s">
        <v>20</v>
      </c>
      <c r="B94" s="4">
        <v>1</v>
      </c>
      <c r="C94" s="5">
        <v>4</v>
      </c>
      <c r="D94" s="2" t="s">
        <v>21</v>
      </c>
      <c r="E94" s="2" t="s">
        <v>25</v>
      </c>
      <c r="F94" s="3">
        <v>56</v>
      </c>
      <c r="G94" s="3">
        <v>52</v>
      </c>
      <c r="H94" s="3">
        <v>24</v>
      </c>
      <c r="I94" s="3">
        <v>36</v>
      </c>
      <c r="J94" s="3">
        <v>44</v>
      </c>
      <c r="K94" s="3">
        <v>64</v>
      </c>
      <c r="L94" s="3">
        <v>28</v>
      </c>
      <c r="M94" s="3">
        <v>28</v>
      </c>
      <c r="N94" s="3">
        <v>48</v>
      </c>
      <c r="O94" s="3">
        <v>76</v>
      </c>
      <c r="P94" s="3">
        <v>24</v>
      </c>
      <c r="Q94" s="19">
        <v>112</v>
      </c>
      <c r="R94" s="16">
        <f t="shared" si="4"/>
        <v>592</v>
      </c>
    </row>
    <row r="95" spans="1:18" ht="12.75">
      <c r="A95" s="2" t="s">
        <v>20</v>
      </c>
      <c r="B95" s="4">
        <v>1</v>
      </c>
      <c r="C95" s="5">
        <v>6</v>
      </c>
      <c r="D95" s="2" t="s">
        <v>21</v>
      </c>
      <c r="E95" s="2" t="s">
        <v>25</v>
      </c>
      <c r="F95" s="3">
        <v>72</v>
      </c>
      <c r="G95" s="3">
        <v>18</v>
      </c>
      <c r="H95" s="3">
        <v>24</v>
      </c>
      <c r="I95" s="3">
        <v>24</v>
      </c>
      <c r="J95" s="3">
        <v>42</v>
      </c>
      <c r="K95" s="3">
        <v>54</v>
      </c>
      <c r="L95" s="3">
        <v>54</v>
      </c>
      <c r="M95" s="3">
        <v>66</v>
      </c>
      <c r="N95" s="3">
        <v>42</v>
      </c>
      <c r="O95" s="3">
        <v>60</v>
      </c>
      <c r="P95" s="3">
        <v>66</v>
      </c>
      <c r="Q95" s="19">
        <v>102</v>
      </c>
      <c r="R95" s="16">
        <f t="shared" si="4"/>
        <v>624</v>
      </c>
    </row>
    <row r="96" spans="1:18" ht="12.75">
      <c r="A96" s="2" t="s">
        <v>30</v>
      </c>
      <c r="B96" s="4">
        <v>1</v>
      </c>
      <c r="C96" s="5">
        <v>1</v>
      </c>
      <c r="D96" s="2" t="s">
        <v>38</v>
      </c>
      <c r="E96" s="2" t="s">
        <v>39</v>
      </c>
      <c r="F96" s="3">
        <v>167</v>
      </c>
      <c r="G96" s="3">
        <v>144</v>
      </c>
      <c r="H96" s="3">
        <v>161</v>
      </c>
      <c r="I96" s="3">
        <v>165</v>
      </c>
      <c r="J96" s="3">
        <v>142</v>
      </c>
      <c r="K96" s="3">
        <v>199</v>
      </c>
      <c r="L96" s="3">
        <v>162</v>
      </c>
      <c r="M96" s="3">
        <v>190</v>
      </c>
      <c r="N96" s="3">
        <v>200</v>
      </c>
      <c r="O96" s="3">
        <v>196</v>
      </c>
      <c r="P96" s="3">
        <v>222</v>
      </c>
      <c r="Q96" s="19">
        <v>269</v>
      </c>
      <c r="R96" s="16">
        <f t="shared" si="4"/>
        <v>2217</v>
      </c>
    </row>
    <row r="97" spans="1:18" ht="12.75">
      <c r="A97" s="2" t="s">
        <v>30</v>
      </c>
      <c r="B97" s="4">
        <v>1</v>
      </c>
      <c r="C97" s="5">
        <v>3</v>
      </c>
      <c r="D97" s="2" t="s">
        <v>38</v>
      </c>
      <c r="E97" s="2" t="s">
        <v>39</v>
      </c>
      <c r="F97" s="3">
        <v>3</v>
      </c>
      <c r="G97" s="3">
        <v>9</v>
      </c>
      <c r="H97" s="3">
        <v>4</v>
      </c>
      <c r="I97" s="3">
        <v>6</v>
      </c>
      <c r="J97" s="3">
        <v>5</v>
      </c>
      <c r="K97" s="3">
        <v>3</v>
      </c>
      <c r="L97" s="3">
        <v>9</v>
      </c>
      <c r="M97" s="3">
        <v>30</v>
      </c>
      <c r="N97" s="3">
        <v>27</v>
      </c>
      <c r="O97" s="3">
        <v>24</v>
      </c>
      <c r="P97" s="3">
        <v>21</v>
      </c>
      <c r="Q97" s="19">
        <v>12</v>
      </c>
      <c r="R97" s="16">
        <f t="shared" si="4"/>
        <v>153</v>
      </c>
    </row>
    <row r="98" spans="1:18" ht="12.75">
      <c r="A98" s="2" t="s">
        <v>10</v>
      </c>
      <c r="B98" s="4">
        <v>1</v>
      </c>
      <c r="C98" s="5">
        <v>0.98</v>
      </c>
      <c r="D98" s="2" t="s">
        <v>23</v>
      </c>
      <c r="E98" s="2" t="s">
        <v>26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19">
        <v>0</v>
      </c>
      <c r="R98" s="16">
        <f t="shared" si="4"/>
        <v>0</v>
      </c>
    </row>
    <row r="99" spans="1:18" ht="12.75">
      <c r="A99" s="2" t="s">
        <v>10</v>
      </c>
      <c r="B99" s="4">
        <v>4</v>
      </c>
      <c r="C99" s="5">
        <v>0.98</v>
      </c>
      <c r="D99" s="2" t="s">
        <v>23</v>
      </c>
      <c r="E99" s="2" t="s">
        <v>26</v>
      </c>
      <c r="F99" s="3">
        <v>7193.2</v>
      </c>
      <c r="G99" s="3">
        <v>6978.92</v>
      </c>
      <c r="H99" s="3">
        <v>6860.84</v>
      </c>
      <c r="I99" s="3">
        <v>6848.239999999999</v>
      </c>
      <c r="J99" s="3">
        <v>6068.160000000001</v>
      </c>
      <c r="K99" s="3">
        <v>6605.200000000001</v>
      </c>
      <c r="L99" s="3">
        <v>5456.64</v>
      </c>
      <c r="M99" s="3">
        <v>5864.32</v>
      </c>
      <c r="N99" s="3">
        <v>6860</v>
      </c>
      <c r="O99" s="3">
        <v>6256.32</v>
      </c>
      <c r="P99" s="3">
        <v>6605.200000000001</v>
      </c>
      <c r="Q99" s="19">
        <v>7624.4</v>
      </c>
      <c r="R99" s="16">
        <f t="shared" si="4"/>
        <v>79221.43999999999</v>
      </c>
    </row>
    <row r="100" spans="1:18" ht="12.75">
      <c r="A100" s="2" t="s">
        <v>36</v>
      </c>
      <c r="B100" s="4">
        <v>1</v>
      </c>
      <c r="C100" s="5">
        <v>0.5</v>
      </c>
      <c r="D100" s="2" t="s">
        <v>37</v>
      </c>
      <c r="E100" s="2" t="s">
        <v>26</v>
      </c>
      <c r="F100" s="3">
        <v>98.5</v>
      </c>
      <c r="G100" s="3">
        <v>94</v>
      </c>
      <c r="H100" s="3">
        <v>91.5</v>
      </c>
      <c r="I100" s="3">
        <v>97.5</v>
      </c>
      <c r="J100" s="3">
        <v>69.5</v>
      </c>
      <c r="K100" s="3">
        <v>93.5</v>
      </c>
      <c r="L100" s="3">
        <v>81.5</v>
      </c>
      <c r="M100" s="3">
        <v>112.5</v>
      </c>
      <c r="N100" s="3">
        <v>96.5</v>
      </c>
      <c r="O100" s="3">
        <v>89.5</v>
      </c>
      <c r="P100" s="3">
        <v>103</v>
      </c>
      <c r="Q100" s="19">
        <v>103.5</v>
      </c>
      <c r="R100" s="16">
        <f t="shared" si="4"/>
        <v>1131</v>
      </c>
    </row>
    <row r="101" spans="1:18" ht="12.75">
      <c r="A101" s="2" t="s">
        <v>36</v>
      </c>
      <c r="B101" s="4">
        <v>1</v>
      </c>
      <c r="C101" s="5">
        <v>1</v>
      </c>
      <c r="D101" s="2" t="s">
        <v>49</v>
      </c>
      <c r="E101" s="2" t="s">
        <v>26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19">
        <v>0</v>
      </c>
      <c r="R101" s="16">
        <f t="shared" si="4"/>
        <v>0</v>
      </c>
    </row>
    <row r="102" spans="1:18" ht="12.75">
      <c r="A102" s="2" t="s">
        <v>10</v>
      </c>
      <c r="B102" s="4">
        <v>1</v>
      </c>
      <c r="C102" s="5">
        <v>1</v>
      </c>
      <c r="D102" s="2" t="s">
        <v>11</v>
      </c>
      <c r="E102" s="2" t="s">
        <v>8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19">
        <v>0</v>
      </c>
      <c r="R102" s="16">
        <f t="shared" si="4"/>
        <v>0</v>
      </c>
    </row>
    <row r="103" spans="1:18" ht="12.75">
      <c r="A103" s="2" t="s">
        <v>10</v>
      </c>
      <c r="B103" s="4">
        <v>1</v>
      </c>
      <c r="C103" s="5">
        <v>4</v>
      </c>
      <c r="D103" s="2" t="s">
        <v>11</v>
      </c>
      <c r="E103" s="2" t="s">
        <v>8</v>
      </c>
      <c r="F103" s="3">
        <v>1084</v>
      </c>
      <c r="G103" s="3">
        <v>840</v>
      </c>
      <c r="H103" s="3">
        <v>1028</v>
      </c>
      <c r="I103" s="3">
        <v>992</v>
      </c>
      <c r="J103" s="3">
        <v>920</v>
      </c>
      <c r="K103" s="3">
        <v>736</v>
      </c>
      <c r="L103" s="3">
        <v>696</v>
      </c>
      <c r="M103" s="3">
        <v>748</v>
      </c>
      <c r="N103" s="3">
        <v>800</v>
      </c>
      <c r="O103" s="3">
        <v>648</v>
      </c>
      <c r="P103" s="3">
        <v>736</v>
      </c>
      <c r="Q103" s="19">
        <v>964</v>
      </c>
      <c r="R103" s="16">
        <f t="shared" si="4"/>
        <v>10192</v>
      </c>
    </row>
    <row r="104" spans="1:18" ht="12.75">
      <c r="A104" s="2" t="s">
        <v>33</v>
      </c>
      <c r="B104" s="4">
        <v>1</v>
      </c>
      <c r="C104" s="5">
        <v>0.5</v>
      </c>
      <c r="D104" s="2" t="s">
        <v>34</v>
      </c>
      <c r="E104" s="2" t="s">
        <v>8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19">
        <v>0</v>
      </c>
      <c r="R104" s="16">
        <f t="shared" si="4"/>
        <v>0</v>
      </c>
    </row>
    <row r="105" spans="1:18" ht="12.75">
      <c r="A105" s="2" t="s">
        <v>14</v>
      </c>
      <c r="B105" s="4">
        <v>7</v>
      </c>
      <c r="C105" s="5">
        <v>0.67</v>
      </c>
      <c r="D105" s="2" t="s">
        <v>15</v>
      </c>
      <c r="E105" s="2" t="s">
        <v>16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19">
        <v>0</v>
      </c>
      <c r="R105" s="16">
        <f t="shared" si="4"/>
        <v>0</v>
      </c>
    </row>
    <row r="106" spans="1:18" ht="12.75">
      <c r="A106" s="2" t="s">
        <v>53</v>
      </c>
      <c r="B106" s="4">
        <v>1</v>
      </c>
      <c r="C106" s="5">
        <v>27</v>
      </c>
      <c r="D106" s="2" t="s">
        <v>55</v>
      </c>
      <c r="E106" s="13" t="s">
        <v>56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20">
        <v>0</v>
      </c>
      <c r="R106" s="16">
        <f t="shared" si="4"/>
        <v>0</v>
      </c>
    </row>
    <row r="107" spans="5:18" ht="14.25">
      <c r="E107" s="15" t="s">
        <v>119</v>
      </c>
      <c r="F107" s="16">
        <f>SUM(F76:F106)</f>
        <v>26259</v>
      </c>
      <c r="G107" s="16">
        <f aca="true" t="shared" si="5" ref="G107:R107">SUM(G76:G106)</f>
        <v>24974.049999999996</v>
      </c>
      <c r="H107" s="16">
        <f t="shared" si="5"/>
        <v>24689.28</v>
      </c>
      <c r="I107" s="16">
        <f t="shared" si="5"/>
        <v>28958.839999999997</v>
      </c>
      <c r="J107" s="16">
        <f t="shared" si="5"/>
        <v>25683.06</v>
      </c>
      <c r="K107" s="16">
        <f t="shared" si="5"/>
        <v>30209.059999999998</v>
      </c>
      <c r="L107" s="16">
        <f t="shared" si="5"/>
        <v>25195.86</v>
      </c>
      <c r="M107" s="16">
        <f t="shared" si="5"/>
        <v>27306.42</v>
      </c>
      <c r="N107" s="16">
        <f t="shared" si="5"/>
        <v>34956.28</v>
      </c>
      <c r="O107" s="16">
        <f t="shared" si="5"/>
        <v>31756.78</v>
      </c>
      <c r="P107" s="16">
        <f t="shared" si="5"/>
        <v>36222.46000000001</v>
      </c>
      <c r="Q107" s="16">
        <f t="shared" si="5"/>
        <v>41501.060000000005</v>
      </c>
      <c r="R107" s="18">
        <f t="shared" si="5"/>
        <v>357712.14999999997</v>
      </c>
    </row>
    <row r="109" spans="6:18" ht="12.75">
      <c r="F109" s="73" t="s">
        <v>122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</row>
    <row r="110" spans="1:18" ht="25.5">
      <c r="A110" s="11" t="s">
        <v>1</v>
      </c>
      <c r="B110" s="11" t="s">
        <v>4</v>
      </c>
      <c r="C110" s="11" t="s">
        <v>5</v>
      </c>
      <c r="D110" s="11" t="s">
        <v>2</v>
      </c>
      <c r="E110" s="11" t="s">
        <v>3</v>
      </c>
      <c r="F110" s="12" t="s">
        <v>106</v>
      </c>
      <c r="G110" s="12" t="s">
        <v>107</v>
      </c>
      <c r="H110" s="12" t="s">
        <v>108</v>
      </c>
      <c r="I110" s="12" t="s">
        <v>109</v>
      </c>
      <c r="J110" s="12" t="s">
        <v>110</v>
      </c>
      <c r="K110" s="12" t="s">
        <v>111</v>
      </c>
      <c r="L110" s="12" t="s">
        <v>112</v>
      </c>
      <c r="M110" s="12" t="s">
        <v>113</v>
      </c>
      <c r="N110" s="12" t="s">
        <v>114</v>
      </c>
      <c r="O110" s="12" t="s">
        <v>115</v>
      </c>
      <c r="P110" s="12" t="s">
        <v>116</v>
      </c>
      <c r="Q110" s="12" t="s">
        <v>117</v>
      </c>
      <c r="R110" s="21" t="s">
        <v>118</v>
      </c>
    </row>
    <row r="111" spans="1:18" ht="12.75">
      <c r="A111" s="2" t="s">
        <v>46</v>
      </c>
      <c r="B111" s="4">
        <v>1</v>
      </c>
      <c r="C111" s="5">
        <v>60</v>
      </c>
      <c r="D111" s="2" t="s">
        <v>47</v>
      </c>
      <c r="E111" s="2" t="s">
        <v>48</v>
      </c>
      <c r="F111" s="3">
        <f>F6+F41+F76</f>
        <v>13380</v>
      </c>
      <c r="G111" s="3">
        <f>G6+G41+G76</f>
        <v>14850</v>
      </c>
      <c r="H111" s="3">
        <f>H6+H41+H76</f>
        <v>16888</v>
      </c>
      <c r="I111" s="3">
        <f>I6+I41+I76</f>
        <v>20210</v>
      </c>
      <c r="J111" s="3">
        <f>J6+J41+J76</f>
        <v>20010</v>
      </c>
      <c r="K111" s="3">
        <f>K6+K41+K76</f>
        <v>24824</v>
      </c>
      <c r="L111" s="3">
        <f>L6+L41+L76</f>
        <v>22038</v>
      </c>
      <c r="M111" s="3">
        <f>M6+M41+M76</f>
        <v>25273</v>
      </c>
      <c r="N111" s="3">
        <f>N6+N41+N76</f>
        <v>34061</v>
      </c>
      <c r="O111" s="3">
        <f>O6+O41+O76</f>
        <v>28576</v>
      </c>
      <c r="P111" s="3">
        <f>P6+P41+P76</f>
        <v>31610</v>
      </c>
      <c r="Q111" s="3">
        <f>Q6+Q41+Q76</f>
        <v>36610</v>
      </c>
      <c r="R111" s="16">
        <f>SUM(F111:Q111)</f>
        <v>288330</v>
      </c>
    </row>
    <row r="112" spans="1:18" ht="12.75">
      <c r="A112" s="2" t="s">
        <v>53</v>
      </c>
      <c r="B112" s="4">
        <v>1</v>
      </c>
      <c r="C112" s="5">
        <v>60</v>
      </c>
      <c r="D112" s="2" t="s">
        <v>54</v>
      </c>
      <c r="E112" s="2" t="s">
        <v>48</v>
      </c>
      <c r="F112" s="3">
        <f>F7+F42+F77</f>
        <v>0</v>
      </c>
      <c r="G112" s="3">
        <f>G7+G42+G77</f>
        <v>0</v>
      </c>
      <c r="H112" s="3">
        <f>H7+H42+H77</f>
        <v>0</v>
      </c>
      <c r="I112" s="3">
        <f>I7+I42+I77</f>
        <v>0</v>
      </c>
      <c r="J112" s="3">
        <f>J7+J42+J77</f>
        <v>0</v>
      </c>
      <c r="K112" s="3">
        <f>K7+K42+K77</f>
        <v>0</v>
      </c>
      <c r="L112" s="3">
        <f>L7+L42+L77</f>
        <v>0</v>
      </c>
      <c r="M112" s="3">
        <f>M7+M42+M77</f>
        <v>0</v>
      </c>
      <c r="N112" s="3">
        <f>N7+N42+N77</f>
        <v>0</v>
      </c>
      <c r="O112" s="3">
        <f>O7+O42+O77</f>
        <v>0</v>
      </c>
      <c r="P112" s="3">
        <f>P7+P42+P77</f>
        <v>0</v>
      </c>
      <c r="Q112" s="3">
        <f>Q7+Q42+Q77</f>
        <v>60</v>
      </c>
      <c r="R112" s="16">
        <f aca="true" t="shared" si="6" ref="R112:R141">SUM(F112:Q112)</f>
        <v>60</v>
      </c>
    </row>
    <row r="113" spans="1:18" ht="12.75">
      <c r="A113" s="2" t="s">
        <v>20</v>
      </c>
      <c r="B113" s="4">
        <v>1</v>
      </c>
      <c r="C113" s="5">
        <v>2</v>
      </c>
      <c r="D113" s="2" t="s">
        <v>28</v>
      </c>
      <c r="E113" s="2" t="s">
        <v>22</v>
      </c>
      <c r="F113" s="3">
        <f>F8+F43+F78</f>
        <v>66</v>
      </c>
      <c r="G113" s="3">
        <f>G8+G43+G78</f>
        <v>71</v>
      </c>
      <c r="H113" s="3">
        <f>H8+H43+H78</f>
        <v>83</v>
      </c>
      <c r="I113" s="3">
        <f>I8+I43+I78</f>
        <v>45</v>
      </c>
      <c r="J113" s="3">
        <f>J8+J43+J78</f>
        <v>93</v>
      </c>
      <c r="K113" s="3">
        <f>K8+K43+K78</f>
        <v>83</v>
      </c>
      <c r="L113" s="3">
        <f>L8+L43+L78</f>
        <v>59</v>
      </c>
      <c r="M113" s="3">
        <f>M8+M43+M78</f>
        <v>69</v>
      </c>
      <c r="N113" s="3">
        <f>N8+N43+N78</f>
        <v>57</v>
      </c>
      <c r="O113" s="3">
        <f>O8+O43+O78</f>
        <v>56</v>
      </c>
      <c r="P113" s="3">
        <f>P8+P43+P78</f>
        <v>60</v>
      </c>
      <c r="Q113" s="3">
        <f>Q8+Q43+Q78</f>
        <v>66</v>
      </c>
      <c r="R113" s="16">
        <f t="shared" si="6"/>
        <v>808</v>
      </c>
    </row>
    <row r="114" spans="1:18" ht="12.75">
      <c r="A114" s="2" t="s">
        <v>20</v>
      </c>
      <c r="B114" s="4">
        <v>1</v>
      </c>
      <c r="C114" s="5">
        <v>2</v>
      </c>
      <c r="D114" s="2" t="s">
        <v>21</v>
      </c>
      <c r="E114" s="2" t="s">
        <v>22</v>
      </c>
      <c r="F114" s="3">
        <f>F9+F44+F79</f>
        <v>4509</v>
      </c>
      <c r="G114" s="3">
        <f>G9+G44+G79</f>
        <v>4309</v>
      </c>
      <c r="H114" s="3">
        <f>H9+H44+H79</f>
        <v>4450.8</v>
      </c>
      <c r="I114" s="3">
        <f>I9+I44+I79</f>
        <v>4547</v>
      </c>
      <c r="J114" s="3">
        <f>J9+J44+J79</f>
        <v>4120</v>
      </c>
      <c r="K114" s="3">
        <f>K9+K44+K79</f>
        <v>4548.4</v>
      </c>
      <c r="L114" s="3">
        <f>L9+L44+L79</f>
        <v>3821</v>
      </c>
      <c r="M114" s="3">
        <f>M9+M44+M79</f>
        <v>4254.4</v>
      </c>
      <c r="N114" s="3">
        <f>N9+N44+N79</f>
        <v>4299.2</v>
      </c>
      <c r="O114" s="3">
        <f>O9+O44+O79</f>
        <v>3842.6</v>
      </c>
      <c r="P114" s="3">
        <f>P9+P44+P79</f>
        <v>4318</v>
      </c>
      <c r="Q114" s="3">
        <f>Q9+Q44+Q79</f>
        <v>4437.6</v>
      </c>
      <c r="R114" s="16">
        <f t="shared" si="6"/>
        <v>51456.99999999999</v>
      </c>
    </row>
    <row r="115" spans="1:18" ht="12.75">
      <c r="A115" s="2" t="s">
        <v>30</v>
      </c>
      <c r="B115" s="4">
        <v>1</v>
      </c>
      <c r="C115" s="5">
        <v>1</v>
      </c>
      <c r="D115" s="2" t="s">
        <v>31</v>
      </c>
      <c r="E115" s="2" t="s">
        <v>22</v>
      </c>
      <c r="F115" s="3">
        <f>F10+F45+F80</f>
        <v>43</v>
      </c>
      <c r="G115" s="3">
        <f>G10+G45+G80</f>
        <v>68</v>
      </c>
      <c r="H115" s="3">
        <f>H10+H45+H80</f>
        <v>48</v>
      </c>
      <c r="I115" s="3">
        <f>I10+I45+I80</f>
        <v>66</v>
      </c>
      <c r="J115" s="3">
        <f>J10+J45+J80</f>
        <v>49</v>
      </c>
      <c r="K115" s="3">
        <f>K10+K45+K80</f>
        <v>54</v>
      </c>
      <c r="L115" s="3">
        <f>L10+L45+L80</f>
        <v>50</v>
      </c>
      <c r="M115" s="3">
        <f>M10+M45+M80</f>
        <v>57</v>
      </c>
      <c r="N115" s="3">
        <f>N10+N45+N80</f>
        <v>53</v>
      </c>
      <c r="O115" s="3">
        <f>O10+O45+O80</f>
        <v>57</v>
      </c>
      <c r="P115" s="3">
        <f>P10+P45+P80</f>
        <v>59</v>
      </c>
      <c r="Q115" s="3">
        <f>Q10+Q45+Q80</f>
        <v>77</v>
      </c>
      <c r="R115" s="16">
        <f t="shared" si="6"/>
        <v>681</v>
      </c>
    </row>
    <row r="116" spans="1:18" ht="12.75">
      <c r="A116" s="2" t="s">
        <v>10</v>
      </c>
      <c r="B116" s="4">
        <v>4</v>
      </c>
      <c r="C116" s="5">
        <v>0.51</v>
      </c>
      <c r="D116" s="2" t="s">
        <v>27</v>
      </c>
      <c r="E116" s="2" t="s">
        <v>17</v>
      </c>
      <c r="F116" s="3">
        <f>F11+F46+F81</f>
        <v>857</v>
      </c>
      <c r="G116" s="3">
        <f>G11+G46+G81</f>
        <v>775.7</v>
      </c>
      <c r="H116" s="3">
        <f>H11+H46+H81</f>
        <v>788.64</v>
      </c>
      <c r="I116" s="3">
        <f>I11+I46+I81</f>
        <v>787.4</v>
      </c>
      <c r="J116" s="3">
        <f>J11+J46+J81</f>
        <v>696.1600000000001</v>
      </c>
      <c r="K116" s="3">
        <f>K11+K46+K81</f>
        <v>794.9200000000001</v>
      </c>
      <c r="L116" s="3">
        <f>L11+L46+L81</f>
        <v>622.96</v>
      </c>
      <c r="M116" s="3">
        <f>M11+M46+M81</f>
        <v>700.36</v>
      </c>
      <c r="N116" s="3">
        <f>N11+N46+N81</f>
        <v>702.44</v>
      </c>
      <c r="O116" s="3">
        <f>O11+O46+O81</f>
        <v>619.4</v>
      </c>
      <c r="P116" s="3">
        <f>P11+P46+P81</f>
        <v>700.88</v>
      </c>
      <c r="Q116" s="3">
        <f>Q11+Q46+Q81</f>
        <v>661</v>
      </c>
      <c r="R116" s="16">
        <f t="shared" si="6"/>
        <v>8706.86</v>
      </c>
    </row>
    <row r="117" spans="1:18" ht="12.75">
      <c r="A117" s="2" t="s">
        <v>33</v>
      </c>
      <c r="B117" s="4">
        <v>1</v>
      </c>
      <c r="C117" s="5">
        <v>0.5</v>
      </c>
      <c r="D117" s="2" t="s">
        <v>34</v>
      </c>
      <c r="E117" s="2" t="s">
        <v>17</v>
      </c>
      <c r="F117" s="3">
        <f>F12+F47+F82</f>
        <v>27</v>
      </c>
      <c r="G117" s="3">
        <f>G12+G47+G82</f>
        <v>21</v>
      </c>
      <c r="H117" s="3">
        <f>H12+H47+H82</f>
        <v>39</v>
      </c>
      <c r="I117" s="3">
        <f>I12+I47+I82</f>
        <v>45.5</v>
      </c>
      <c r="J117" s="3">
        <f>J12+J47+J82</f>
        <v>41.5</v>
      </c>
      <c r="K117" s="3">
        <f>K12+K47+K82</f>
        <v>59.5</v>
      </c>
      <c r="L117" s="3">
        <f>L12+L47+L82</f>
        <v>59.5</v>
      </c>
      <c r="M117" s="3">
        <f>M12+M47+M82</f>
        <v>62</v>
      </c>
      <c r="N117" s="3">
        <f>N12+N47+N82</f>
        <v>63.5</v>
      </c>
      <c r="O117" s="3">
        <f>O12+O47+O82</f>
        <v>64</v>
      </c>
      <c r="P117" s="3">
        <f>P12+P47+P82</f>
        <v>81</v>
      </c>
      <c r="Q117" s="3">
        <f>Q12+Q47+Q82</f>
        <v>83</v>
      </c>
      <c r="R117" s="16">
        <f t="shared" si="6"/>
        <v>646.5</v>
      </c>
    </row>
    <row r="118" spans="1:18" ht="12.75">
      <c r="A118" s="2" t="s">
        <v>10</v>
      </c>
      <c r="B118" s="4">
        <v>1</v>
      </c>
      <c r="C118" s="5">
        <v>0.98</v>
      </c>
      <c r="D118" s="2" t="s">
        <v>23</v>
      </c>
      <c r="E118" s="2" t="s">
        <v>17</v>
      </c>
      <c r="F118" s="3">
        <f>F13+F48+F83</f>
        <v>75.8</v>
      </c>
      <c r="G118" s="3">
        <f>G13+G48+G83</f>
        <v>75.8</v>
      </c>
      <c r="H118" s="3">
        <f>H13+H48+H83</f>
        <v>77.04</v>
      </c>
      <c r="I118" s="3">
        <f>I13+I48+I83</f>
        <v>68.96000000000001</v>
      </c>
      <c r="J118" s="3">
        <f>J13+J48+J83</f>
        <v>55.12</v>
      </c>
      <c r="K118" s="3">
        <f>K13+K48+K83</f>
        <v>56.16</v>
      </c>
      <c r="L118" s="3">
        <f>L13+L48+L83</f>
        <v>77.64</v>
      </c>
      <c r="M118" s="3">
        <f>M13+M48+M83</f>
        <v>52.12</v>
      </c>
      <c r="N118" s="3">
        <f>N13+N48+N83</f>
        <v>42.28</v>
      </c>
      <c r="O118" s="3">
        <f>O13+O48+O83</f>
        <v>38.46</v>
      </c>
      <c r="P118" s="3">
        <f>P13+P48+P83</f>
        <v>46.2</v>
      </c>
      <c r="Q118" s="3">
        <f>Q13+Q48+Q83</f>
        <v>48.24</v>
      </c>
      <c r="R118" s="16">
        <f t="shared" si="6"/>
        <v>713.82</v>
      </c>
    </row>
    <row r="119" spans="1:18" ht="12.75">
      <c r="A119" s="2" t="s">
        <v>10</v>
      </c>
      <c r="B119" s="4">
        <v>4</v>
      </c>
      <c r="C119" s="5">
        <v>0.98</v>
      </c>
      <c r="D119" s="2" t="s">
        <v>23</v>
      </c>
      <c r="E119" s="2" t="s">
        <v>17</v>
      </c>
      <c r="F119" s="3">
        <f>F14+F49+F84</f>
        <v>7111.2</v>
      </c>
      <c r="G119" s="3">
        <f>G14+G49+G84</f>
        <v>6562.42</v>
      </c>
      <c r="H119" s="3">
        <f>H14+H49+H84</f>
        <v>6713.08</v>
      </c>
      <c r="I119" s="3">
        <f>I14+I49+I84</f>
        <v>6782.0599999999995</v>
      </c>
      <c r="J119" s="3">
        <f>J14+J49+J84</f>
        <v>6132.69</v>
      </c>
      <c r="K119" s="3">
        <f>K14+K49+K84</f>
        <v>6310.18</v>
      </c>
      <c r="L119" s="3">
        <f>L14+L49+L84</f>
        <v>5602.389999999999</v>
      </c>
      <c r="M119" s="3">
        <f>M14+M49+M84</f>
        <v>5917.68</v>
      </c>
      <c r="N119" s="3">
        <f>N14+N49+N84</f>
        <v>6256.780000000001</v>
      </c>
      <c r="O119" s="3">
        <f>O14+O49+O84</f>
        <v>5702.98</v>
      </c>
      <c r="P119" s="3">
        <f>P14+P49+P84</f>
        <v>6008.88</v>
      </c>
      <c r="Q119" s="3">
        <f>Q14+Q49+Q84</f>
        <v>6016.999999999999</v>
      </c>
      <c r="R119" s="16">
        <f t="shared" si="6"/>
        <v>75117.34</v>
      </c>
    </row>
    <row r="120" spans="1:18" ht="12.75">
      <c r="A120" s="2" t="s">
        <v>36</v>
      </c>
      <c r="B120" s="4">
        <v>1</v>
      </c>
      <c r="C120" s="5">
        <v>0.5</v>
      </c>
      <c r="D120" s="2" t="s">
        <v>37</v>
      </c>
      <c r="E120" s="2" t="s">
        <v>17</v>
      </c>
      <c r="F120" s="3">
        <f>F15+F50+F85</f>
        <v>86</v>
      </c>
      <c r="G120" s="3">
        <f>G15+G50+G85</f>
        <v>79.5</v>
      </c>
      <c r="H120" s="3">
        <f>H15+H50+H85</f>
        <v>91</v>
      </c>
      <c r="I120" s="3">
        <f>I15+I50+I85</f>
        <v>107</v>
      </c>
      <c r="J120" s="3">
        <f>J15+J50+J85</f>
        <v>81</v>
      </c>
      <c r="K120" s="3">
        <f>K15+K50+K85</f>
        <v>85.5</v>
      </c>
      <c r="L120" s="3">
        <f>L15+L50+L85</f>
        <v>86.5</v>
      </c>
      <c r="M120" s="3">
        <f>M15+M50+M85</f>
        <v>90.5</v>
      </c>
      <c r="N120" s="3">
        <f>N15+N50+N85</f>
        <v>83.5</v>
      </c>
      <c r="O120" s="3">
        <f>O15+O50+O85</f>
        <v>78</v>
      </c>
      <c r="P120" s="3">
        <f>P15+P50+P85</f>
        <v>76.5</v>
      </c>
      <c r="Q120" s="3">
        <f>Q15+Q50+Q85</f>
        <v>78.5</v>
      </c>
      <c r="R120" s="16">
        <f t="shared" si="6"/>
        <v>1023.5</v>
      </c>
    </row>
    <row r="121" spans="1:18" ht="12.75">
      <c r="A121" s="2" t="s">
        <v>33</v>
      </c>
      <c r="B121" s="4">
        <v>1</v>
      </c>
      <c r="C121" s="5">
        <v>1</v>
      </c>
      <c r="D121" s="2" t="s">
        <v>42</v>
      </c>
      <c r="E121" s="2" t="s">
        <v>17</v>
      </c>
      <c r="F121" s="3">
        <f>F16+F51+F86</f>
        <v>10</v>
      </c>
      <c r="G121" s="3">
        <f>G16+G51+G86</f>
        <v>10</v>
      </c>
      <c r="H121" s="3">
        <f>H16+H51+H86</f>
        <v>27</v>
      </c>
      <c r="I121" s="3">
        <f>I16+I51+I86</f>
        <v>37.5</v>
      </c>
      <c r="J121" s="3">
        <f>J16+J51+J86</f>
        <v>54.5</v>
      </c>
      <c r="K121" s="3">
        <f>K16+K51+K86</f>
        <v>51.5</v>
      </c>
      <c r="L121" s="3">
        <f>L16+L51+L86</f>
        <v>56</v>
      </c>
      <c r="M121" s="3">
        <f>M16+M51+M86</f>
        <v>85</v>
      </c>
      <c r="N121" s="3">
        <f>N16+N51+N86</f>
        <v>58</v>
      </c>
      <c r="O121" s="3">
        <f>O16+O51+O86</f>
        <v>65</v>
      </c>
      <c r="P121" s="3">
        <f>P16+P51+P86</f>
        <v>94</v>
      </c>
      <c r="Q121" s="3">
        <f>Q16+Q51+Q86</f>
        <v>102</v>
      </c>
      <c r="R121" s="16">
        <f t="shared" si="6"/>
        <v>650.5</v>
      </c>
    </row>
    <row r="122" spans="1:18" ht="12.75">
      <c r="A122" s="2" t="s">
        <v>36</v>
      </c>
      <c r="B122" s="4">
        <v>1</v>
      </c>
      <c r="C122" s="5">
        <v>1</v>
      </c>
      <c r="D122" s="2" t="s">
        <v>49</v>
      </c>
      <c r="E122" s="2" t="s">
        <v>17</v>
      </c>
      <c r="F122" s="3">
        <f>F17+F52+F87</f>
        <v>0</v>
      </c>
      <c r="G122" s="3">
        <f>G17+G52+G87</f>
        <v>0</v>
      </c>
      <c r="H122" s="3">
        <f>H17+H52+H87</f>
        <v>13</v>
      </c>
      <c r="I122" s="3">
        <f>I17+I52+I87</f>
        <v>5</v>
      </c>
      <c r="J122" s="3">
        <f>J17+J52+J87</f>
        <v>5</v>
      </c>
      <c r="K122" s="3">
        <f>K17+K52+K87</f>
        <v>12</v>
      </c>
      <c r="L122" s="3">
        <f>L17+L52+L87</f>
        <v>12</v>
      </c>
      <c r="M122" s="3">
        <f>M17+M52+M87</f>
        <v>9</v>
      </c>
      <c r="N122" s="3">
        <f>N17+N52+N87</f>
        <v>16</v>
      </c>
      <c r="O122" s="3">
        <f>O17+O52+O87</f>
        <v>6</v>
      </c>
      <c r="P122" s="3">
        <f>P17+P52+P87</f>
        <v>7</v>
      </c>
      <c r="Q122" s="3">
        <f>Q17+Q52+Q87</f>
        <v>10</v>
      </c>
      <c r="R122" s="16">
        <f t="shared" si="6"/>
        <v>95</v>
      </c>
    </row>
    <row r="123" spans="1:18" ht="12.75">
      <c r="A123" s="2" t="s">
        <v>14</v>
      </c>
      <c r="B123" s="4">
        <v>1</v>
      </c>
      <c r="C123" s="5">
        <v>0.67</v>
      </c>
      <c r="D123" s="2" t="s">
        <v>15</v>
      </c>
      <c r="E123" s="2" t="s">
        <v>17</v>
      </c>
      <c r="F123" s="3">
        <f>F18+F53+F88</f>
        <v>0</v>
      </c>
      <c r="G123" s="3">
        <f>G18+G53+G88</f>
        <v>0</v>
      </c>
      <c r="H123" s="3">
        <f>H18+H53+H88</f>
        <v>28</v>
      </c>
      <c r="I123" s="3">
        <f>I18+I53+I88</f>
        <v>4.69</v>
      </c>
      <c r="J123" s="3">
        <f>J18+J53+J88</f>
        <v>0</v>
      </c>
      <c r="K123" s="3">
        <f>K18+K53+K88</f>
        <v>56</v>
      </c>
      <c r="L123" s="3">
        <f>L18+L53+L88</f>
        <v>0</v>
      </c>
      <c r="M123" s="3">
        <f>M18+M53+M88</f>
        <v>0</v>
      </c>
      <c r="N123" s="3">
        <f>N18+N53+N88</f>
        <v>0</v>
      </c>
      <c r="O123" s="3">
        <f>O18+O53+O88</f>
        <v>0</v>
      </c>
      <c r="P123" s="3">
        <f>P18+P53+P88</f>
        <v>20.1</v>
      </c>
      <c r="Q123" s="3">
        <f>Q18+Q53+Q88</f>
        <v>0</v>
      </c>
      <c r="R123" s="16">
        <f t="shared" si="6"/>
        <v>108.78999999999999</v>
      </c>
    </row>
    <row r="124" spans="1:18" ht="12.75">
      <c r="A124" s="2" t="s">
        <v>14</v>
      </c>
      <c r="B124" s="4">
        <v>7</v>
      </c>
      <c r="C124" s="5">
        <v>0.67</v>
      </c>
      <c r="D124" s="2" t="s">
        <v>15</v>
      </c>
      <c r="E124" s="2" t="s">
        <v>17</v>
      </c>
      <c r="F124" s="3">
        <f>F19+F54+F89</f>
        <v>62.98</v>
      </c>
      <c r="G124" s="3">
        <f>G19+G54+G89</f>
        <v>20.01</v>
      </c>
      <c r="H124" s="3">
        <f>H19+H54+H89</f>
        <v>75.04</v>
      </c>
      <c r="I124" s="3">
        <f>I19+I54+I89</f>
        <v>56.28</v>
      </c>
      <c r="J124" s="3">
        <f>J19+J54+J89</f>
        <v>112.56000000000002</v>
      </c>
      <c r="K124" s="3">
        <f>K19+K54+K89</f>
        <v>75.04</v>
      </c>
      <c r="L124" s="3">
        <f>L19+L54+L89</f>
        <v>46.900000000000006</v>
      </c>
      <c r="M124" s="3">
        <f>M19+M54+M89</f>
        <v>89.02000000000001</v>
      </c>
      <c r="N124" s="3">
        <f>N19+N54+N89</f>
        <v>56.19</v>
      </c>
      <c r="O124" s="3">
        <f>O19+O54+O89</f>
        <v>65.57</v>
      </c>
      <c r="P124" s="3">
        <f>P19+P54+P89</f>
        <v>75.04</v>
      </c>
      <c r="Q124" s="3">
        <f>Q19+Q54+Q89</f>
        <v>84.42</v>
      </c>
      <c r="R124" s="16">
        <f t="shared" si="6"/>
        <v>819.0499999999998</v>
      </c>
    </row>
    <row r="125" spans="1:18" ht="12.75">
      <c r="A125" s="2" t="s">
        <v>14</v>
      </c>
      <c r="B125" s="4">
        <v>28</v>
      </c>
      <c r="C125" s="5">
        <v>0.67</v>
      </c>
      <c r="D125" s="2" t="s">
        <v>15</v>
      </c>
      <c r="E125" s="2" t="s">
        <v>17</v>
      </c>
      <c r="F125" s="3">
        <f>F20+F55+F90</f>
        <v>896.6199999999999</v>
      </c>
      <c r="G125" s="3">
        <f>G20+G55+G90</f>
        <v>653.87</v>
      </c>
      <c r="H125" s="3">
        <f>H20+H55+H90</f>
        <v>733.44</v>
      </c>
      <c r="I125" s="3">
        <f>I20+I55+I90</f>
        <v>762.1500000000001</v>
      </c>
      <c r="J125" s="3">
        <f>J20+J55+J90</f>
        <v>642.6</v>
      </c>
      <c r="K125" s="3">
        <f>K20+K55+K90</f>
        <v>743.7</v>
      </c>
      <c r="L125" s="3">
        <f>L20+L55+L90</f>
        <v>926.0999999999999</v>
      </c>
      <c r="M125" s="3">
        <f>M20+M55+M90</f>
        <v>682.68</v>
      </c>
      <c r="N125" s="3">
        <f>N20+N55+N90</f>
        <v>579.6399999999999</v>
      </c>
      <c r="O125" s="3">
        <f>O20+O55+O90</f>
        <v>606.36</v>
      </c>
      <c r="P125" s="3">
        <f>P20+P55+P90</f>
        <v>937.35</v>
      </c>
      <c r="Q125" s="3">
        <f>Q20+Q55+Q90</f>
        <v>792.0300000000001</v>
      </c>
      <c r="R125" s="16">
        <f t="shared" si="6"/>
        <v>8956.539999999999</v>
      </c>
    </row>
    <row r="126" spans="1:18" ht="12.75">
      <c r="A126" s="2" t="s">
        <v>43</v>
      </c>
      <c r="B126" s="4">
        <v>4</v>
      </c>
      <c r="C126" s="5">
        <v>1</v>
      </c>
      <c r="D126" s="2" t="s">
        <v>44</v>
      </c>
      <c r="E126" s="2" t="s">
        <v>17</v>
      </c>
      <c r="F126" s="3">
        <f>F21+F56+F91</f>
        <v>2200</v>
      </c>
      <c r="G126" s="3">
        <f>G21+G56+G91</f>
        <v>2056</v>
      </c>
      <c r="H126" s="3">
        <f>H21+H56+H91</f>
        <v>1799</v>
      </c>
      <c r="I126" s="3">
        <f>I21+I56+I91</f>
        <v>2427</v>
      </c>
      <c r="J126" s="3">
        <f>J21+J56+J91</f>
        <v>1947</v>
      </c>
      <c r="K126" s="3">
        <f>K21+K56+K91</f>
        <v>2232</v>
      </c>
      <c r="L126" s="3">
        <f>L21+L56+L91</f>
        <v>1619</v>
      </c>
      <c r="M126" s="3">
        <f>M21+M56+M91</f>
        <v>1927</v>
      </c>
      <c r="N126" s="3">
        <f>N21+N56+N91</f>
        <v>2193</v>
      </c>
      <c r="O126" s="3">
        <f>O21+O56+O91</f>
        <v>1879</v>
      </c>
      <c r="P126" s="3">
        <f>P21+P56+P91</f>
        <v>2302</v>
      </c>
      <c r="Q126" s="3">
        <f>Q21+Q56+Q91</f>
        <v>2374</v>
      </c>
      <c r="R126" s="16">
        <f t="shared" si="6"/>
        <v>24955</v>
      </c>
    </row>
    <row r="127" spans="1:18" ht="12.75">
      <c r="A127" s="2" t="s">
        <v>41</v>
      </c>
      <c r="B127" s="4">
        <v>1</v>
      </c>
      <c r="C127" s="5">
        <v>0.9</v>
      </c>
      <c r="D127" s="2" t="s">
        <v>50</v>
      </c>
      <c r="E127" s="2" t="s">
        <v>17</v>
      </c>
      <c r="F127" s="3">
        <f>F22+F57+F92</f>
        <v>0</v>
      </c>
      <c r="G127" s="3">
        <f>G22+G57+G92</f>
        <v>0</v>
      </c>
      <c r="H127" s="3">
        <f>H22+H57+H92</f>
        <v>0</v>
      </c>
      <c r="I127" s="3">
        <f>I22+I57+I92</f>
        <v>0</v>
      </c>
      <c r="J127" s="3">
        <f>J22+J57+J92</f>
        <v>0</v>
      </c>
      <c r="K127" s="3">
        <f>K22+K57+K92</f>
        <v>0</v>
      </c>
      <c r="L127" s="3">
        <f>L22+L57+L92</f>
        <v>5.4</v>
      </c>
      <c r="M127" s="3">
        <f>M22+M57+M92</f>
        <v>54.8</v>
      </c>
      <c r="N127" s="3">
        <f>N22+N57+N92</f>
        <v>121.49999999999999</v>
      </c>
      <c r="O127" s="3">
        <f>O22+O57+O92</f>
        <v>181.5</v>
      </c>
      <c r="P127" s="3">
        <f>P22+P57+P92</f>
        <v>270.5</v>
      </c>
      <c r="Q127" s="3">
        <f>Q22+Q57+Q92</f>
        <v>342.3</v>
      </c>
      <c r="R127" s="16">
        <f t="shared" si="6"/>
        <v>976</v>
      </c>
    </row>
    <row r="128" spans="1:18" ht="12.75">
      <c r="A128" s="2" t="s">
        <v>20</v>
      </c>
      <c r="B128" s="4">
        <v>1</v>
      </c>
      <c r="C128" s="5">
        <v>2</v>
      </c>
      <c r="D128" s="2" t="s">
        <v>21</v>
      </c>
      <c r="E128" s="2" t="s">
        <v>25</v>
      </c>
      <c r="F128" s="3">
        <f>F23+F58+F93</f>
        <v>15339.2</v>
      </c>
      <c r="G128" s="3">
        <f>G23+G58+G93</f>
        <v>14344.8</v>
      </c>
      <c r="H128" s="3">
        <f>H23+H58+H93</f>
        <v>15106.8</v>
      </c>
      <c r="I128" s="3">
        <f>I23+I58+I93</f>
        <v>15300.2</v>
      </c>
      <c r="J128" s="3">
        <f>J23+J58+J93</f>
        <v>14320.2</v>
      </c>
      <c r="K128" s="3">
        <f>K23+K58+K93</f>
        <v>15709.2</v>
      </c>
      <c r="L128" s="3">
        <f>L23+L58+L93</f>
        <v>13858.5</v>
      </c>
      <c r="M128" s="3">
        <f>M23+M58+M93</f>
        <v>15142.6</v>
      </c>
      <c r="N128" s="3">
        <f>N23+N58+N93</f>
        <v>15692.6</v>
      </c>
      <c r="O128" s="3">
        <f>O23+O58+O93</f>
        <v>14523.6</v>
      </c>
      <c r="P128" s="3">
        <f>P23+P58+P93</f>
        <v>15693.6</v>
      </c>
      <c r="Q128" s="3">
        <f>Q23+Q58+Q93</f>
        <v>16570.6</v>
      </c>
      <c r="R128" s="16">
        <f t="shared" si="6"/>
        <v>181601.90000000002</v>
      </c>
    </row>
    <row r="129" spans="1:18" ht="12.75">
      <c r="A129" s="2" t="s">
        <v>20</v>
      </c>
      <c r="B129" s="4">
        <v>1</v>
      </c>
      <c r="C129" s="5">
        <v>4</v>
      </c>
      <c r="D129" s="2" t="s">
        <v>21</v>
      </c>
      <c r="E129" s="2" t="s">
        <v>25</v>
      </c>
      <c r="F129" s="3">
        <f>F24+F59+F94</f>
        <v>172</v>
      </c>
      <c r="G129" s="3">
        <f>G24+G59+G94</f>
        <v>204</v>
      </c>
      <c r="H129" s="3">
        <f>H24+H59+H94</f>
        <v>161</v>
      </c>
      <c r="I129" s="3">
        <f>I24+I59+I94</f>
        <v>185</v>
      </c>
      <c r="J129" s="3">
        <f>J24+J59+J94</f>
        <v>152</v>
      </c>
      <c r="K129" s="3">
        <f>K24+K59+K94</f>
        <v>196</v>
      </c>
      <c r="L129" s="3">
        <f>L24+L59+L94</f>
        <v>143</v>
      </c>
      <c r="M129" s="3">
        <f>M24+M59+M94</f>
        <v>144</v>
      </c>
      <c r="N129" s="3">
        <f>N24+N59+N94</f>
        <v>161</v>
      </c>
      <c r="O129" s="3">
        <f>O24+O59+O94</f>
        <v>228</v>
      </c>
      <c r="P129" s="3">
        <f>P24+P59+P94</f>
        <v>166</v>
      </c>
      <c r="Q129" s="3">
        <f>Q24+Q59+Q94</f>
        <v>241</v>
      </c>
      <c r="R129" s="16">
        <f t="shared" si="6"/>
        <v>2153</v>
      </c>
    </row>
    <row r="130" spans="1:18" ht="12.75">
      <c r="A130" s="2" t="s">
        <v>20</v>
      </c>
      <c r="B130" s="4">
        <v>1</v>
      </c>
      <c r="C130" s="5">
        <v>6</v>
      </c>
      <c r="D130" s="2" t="s">
        <v>21</v>
      </c>
      <c r="E130" s="2" t="s">
        <v>25</v>
      </c>
      <c r="F130" s="3">
        <f>F25+F60+F95</f>
        <v>535</v>
      </c>
      <c r="G130" s="3">
        <f>G25+G60+G95</f>
        <v>418</v>
      </c>
      <c r="H130" s="3">
        <f>H25+H60+H95</f>
        <v>377</v>
      </c>
      <c r="I130" s="3">
        <f>I25+I60+I95</f>
        <v>573</v>
      </c>
      <c r="J130" s="3">
        <f>J25+J60+J95</f>
        <v>461</v>
      </c>
      <c r="K130" s="3">
        <f>K25+K60+K95</f>
        <v>474</v>
      </c>
      <c r="L130" s="3">
        <f>L25+L60+L95</f>
        <v>438</v>
      </c>
      <c r="M130" s="3">
        <f>M25+M60+M95</f>
        <v>416</v>
      </c>
      <c r="N130" s="3">
        <f>N25+N60+N95</f>
        <v>454</v>
      </c>
      <c r="O130" s="3">
        <f>O25+O60+O95</f>
        <v>476</v>
      </c>
      <c r="P130" s="3">
        <f>P25+P60+P95</f>
        <v>479</v>
      </c>
      <c r="Q130" s="3">
        <f>Q25+Q60+Q95</f>
        <v>514</v>
      </c>
      <c r="R130" s="16">
        <f t="shared" si="6"/>
        <v>5615</v>
      </c>
    </row>
    <row r="131" spans="1:18" ht="12.75">
      <c r="A131" s="2" t="s">
        <v>30</v>
      </c>
      <c r="B131" s="4">
        <v>1</v>
      </c>
      <c r="C131" s="5">
        <v>1</v>
      </c>
      <c r="D131" s="2" t="s">
        <v>38</v>
      </c>
      <c r="E131" s="2" t="s">
        <v>39</v>
      </c>
      <c r="F131" s="3">
        <f>F26+F61+F96</f>
        <v>574.5</v>
      </c>
      <c r="G131" s="3">
        <f>G26+G61+G96</f>
        <v>498.5</v>
      </c>
      <c r="H131" s="3">
        <f>H26+H61+H96</f>
        <v>566.5</v>
      </c>
      <c r="I131" s="3">
        <f>I26+I61+I96</f>
        <v>599</v>
      </c>
      <c r="J131" s="3">
        <f>J26+J61+J96</f>
        <v>572</v>
      </c>
      <c r="K131" s="3">
        <f>K26+K61+K96</f>
        <v>619</v>
      </c>
      <c r="L131" s="3">
        <f>L26+L61+L96</f>
        <v>507</v>
      </c>
      <c r="M131" s="3">
        <f>M26+M61+M96</f>
        <v>623</v>
      </c>
      <c r="N131" s="3">
        <f>N26+N61+N96</f>
        <v>608</v>
      </c>
      <c r="O131" s="3">
        <f>O26+O61+O96</f>
        <v>589</v>
      </c>
      <c r="P131" s="3">
        <f>P26+P61+P96</f>
        <v>645</v>
      </c>
      <c r="Q131" s="3">
        <f>Q26+Q61+Q96</f>
        <v>662</v>
      </c>
      <c r="R131" s="16">
        <f t="shared" si="6"/>
        <v>7063.5</v>
      </c>
    </row>
    <row r="132" spans="1:18" ht="12.75">
      <c r="A132" s="2" t="s">
        <v>30</v>
      </c>
      <c r="B132" s="4">
        <v>1</v>
      </c>
      <c r="C132" s="5">
        <v>3</v>
      </c>
      <c r="D132" s="2" t="s">
        <v>38</v>
      </c>
      <c r="E132" s="2" t="s">
        <v>39</v>
      </c>
      <c r="F132" s="3">
        <f>F27+F62+F97</f>
        <v>26</v>
      </c>
      <c r="G132" s="3">
        <f>G27+G62+G97</f>
        <v>17</v>
      </c>
      <c r="H132" s="3">
        <f>H27+H62+H97</f>
        <v>9</v>
      </c>
      <c r="I132" s="3">
        <f>I27+I62+I97</f>
        <v>21</v>
      </c>
      <c r="J132" s="3">
        <f>J27+J62+J97</f>
        <v>20</v>
      </c>
      <c r="K132" s="3">
        <f>K27+K62+K97</f>
        <v>18</v>
      </c>
      <c r="L132" s="3">
        <f>L27+L62+L97</f>
        <v>27</v>
      </c>
      <c r="M132" s="3">
        <f>M27+M62+M97</f>
        <v>63</v>
      </c>
      <c r="N132" s="3">
        <f>N27+N62+N97</f>
        <v>58</v>
      </c>
      <c r="O132" s="3">
        <f>O27+O62+O97</f>
        <v>32</v>
      </c>
      <c r="P132" s="3">
        <f>P27+P62+P97</f>
        <v>58</v>
      </c>
      <c r="Q132" s="3">
        <f>Q27+Q62+Q97</f>
        <v>74</v>
      </c>
      <c r="R132" s="16">
        <f t="shared" si="6"/>
        <v>423</v>
      </c>
    </row>
    <row r="133" spans="1:18" ht="12.75">
      <c r="A133" s="2" t="s">
        <v>10</v>
      </c>
      <c r="B133" s="4">
        <v>1</v>
      </c>
      <c r="C133" s="5">
        <v>0.98</v>
      </c>
      <c r="D133" s="2" t="s">
        <v>23</v>
      </c>
      <c r="E133" s="2" t="s">
        <v>26</v>
      </c>
      <c r="F133" s="3">
        <f>F28+F63+F98</f>
        <v>178.36</v>
      </c>
      <c r="G133" s="3">
        <f>G28+G63+G98</f>
        <v>162.67999999999998</v>
      </c>
      <c r="H133" s="3">
        <f>H28+H63+H98</f>
        <v>108.56</v>
      </c>
      <c r="I133" s="3">
        <f>I28+I63+I98</f>
        <v>105.84</v>
      </c>
      <c r="J133" s="3">
        <f>J28+J63+J98</f>
        <v>83.3</v>
      </c>
      <c r="K133" s="3">
        <f>K28+K63+K98</f>
        <v>75.46000000000001</v>
      </c>
      <c r="L133" s="3">
        <f>L28+L63+L98</f>
        <v>70.56</v>
      </c>
      <c r="M133" s="3">
        <f>M28+M63+M98</f>
        <v>57.82</v>
      </c>
      <c r="N133" s="3">
        <f>N28+N63+N98</f>
        <v>54.88</v>
      </c>
      <c r="O133" s="3">
        <f>O28+O63+O98</f>
        <v>37.24</v>
      </c>
      <c r="P133" s="3">
        <f>P28+P63+P98</f>
        <v>31.36</v>
      </c>
      <c r="Q133" s="3">
        <f>Q28+Q63+Q98</f>
        <v>19.6</v>
      </c>
      <c r="R133" s="16">
        <f t="shared" si="6"/>
        <v>985.6600000000001</v>
      </c>
    </row>
    <row r="134" spans="1:18" ht="12.75">
      <c r="A134" s="2" t="s">
        <v>10</v>
      </c>
      <c r="B134" s="4">
        <v>4</v>
      </c>
      <c r="C134" s="5">
        <v>0.98</v>
      </c>
      <c r="D134" s="2" t="s">
        <v>23</v>
      </c>
      <c r="E134" s="2" t="s">
        <v>26</v>
      </c>
      <c r="F134" s="3">
        <f>F29+F64+F99</f>
        <v>13831.68</v>
      </c>
      <c r="G134" s="3">
        <f>G29+G64+G99</f>
        <v>13570.6</v>
      </c>
      <c r="H134" s="3">
        <f>H29+H64+H99</f>
        <v>13208.34</v>
      </c>
      <c r="I134" s="3">
        <f>I29+I64+I99</f>
        <v>13300.64</v>
      </c>
      <c r="J134" s="3">
        <f>J29+J64+J99</f>
        <v>12531.12</v>
      </c>
      <c r="K134" s="3">
        <f>K29+K64+K99</f>
        <v>13103.900000000001</v>
      </c>
      <c r="L134" s="3">
        <f>L29+L64+L99</f>
        <v>11304.32</v>
      </c>
      <c r="M134" s="3">
        <f>M29+M64+M99</f>
        <v>11835.18</v>
      </c>
      <c r="N134" s="3">
        <f>N29+N64+N99</f>
        <v>13206.82</v>
      </c>
      <c r="O134" s="3">
        <f>O29+O64+O99</f>
        <v>12098.52</v>
      </c>
      <c r="P134" s="3">
        <f>P29+P64+P99</f>
        <v>12727.58</v>
      </c>
      <c r="Q134" s="3">
        <f>Q29+Q64+Q99</f>
        <v>13655.52</v>
      </c>
      <c r="R134" s="16">
        <f t="shared" si="6"/>
        <v>154374.22</v>
      </c>
    </row>
    <row r="135" spans="1:18" ht="12.75">
      <c r="A135" s="2" t="s">
        <v>36</v>
      </c>
      <c r="B135" s="4">
        <v>1</v>
      </c>
      <c r="C135" s="5">
        <v>0.5</v>
      </c>
      <c r="D135" s="2" t="s">
        <v>37</v>
      </c>
      <c r="E135" s="2" t="s">
        <v>26</v>
      </c>
      <c r="F135" s="3">
        <f>F30+F65+F100</f>
        <v>234</v>
      </c>
      <c r="G135" s="3">
        <f>G30+G65+G100</f>
        <v>219</v>
      </c>
      <c r="H135" s="3">
        <f>H30+H65+H100</f>
        <v>241.5</v>
      </c>
      <c r="I135" s="3">
        <f>I30+I65+I100</f>
        <v>240</v>
      </c>
      <c r="J135" s="3">
        <f>J30+J65+J100</f>
        <v>198</v>
      </c>
      <c r="K135" s="3">
        <f>K30+K65+K100</f>
        <v>250.5</v>
      </c>
      <c r="L135" s="3">
        <f>L30+L65+L100</f>
        <v>197</v>
      </c>
      <c r="M135" s="3">
        <f>M30+M65+M100</f>
        <v>245</v>
      </c>
      <c r="N135" s="3">
        <f>N30+N65+N100</f>
        <v>227.5</v>
      </c>
      <c r="O135" s="3">
        <f>O30+O65+O100</f>
        <v>210</v>
      </c>
      <c r="P135" s="3">
        <f>P30+P65+P100</f>
        <v>230.5</v>
      </c>
      <c r="Q135" s="3">
        <f>Q30+Q65+Q100</f>
        <v>225</v>
      </c>
      <c r="R135" s="16">
        <f t="shared" si="6"/>
        <v>2718</v>
      </c>
    </row>
    <row r="136" spans="1:18" ht="12.75">
      <c r="A136" s="2" t="s">
        <v>36</v>
      </c>
      <c r="B136" s="4">
        <v>1</v>
      </c>
      <c r="C136" s="5">
        <v>1</v>
      </c>
      <c r="D136" s="2" t="s">
        <v>49</v>
      </c>
      <c r="E136" s="2" t="s">
        <v>26</v>
      </c>
      <c r="F136" s="3">
        <f>F31+F66+F101</f>
        <v>0</v>
      </c>
      <c r="G136" s="3">
        <f>G31+G66+G101</f>
        <v>0</v>
      </c>
      <c r="H136" s="3">
        <f>H31+H66+H101</f>
        <v>0</v>
      </c>
      <c r="I136" s="3">
        <f>I31+I66+I101</f>
        <v>0</v>
      </c>
      <c r="J136" s="3">
        <f>J31+J66+J101</f>
        <v>3</v>
      </c>
      <c r="K136" s="3">
        <f>K31+K66+K101</f>
        <v>12</v>
      </c>
      <c r="L136" s="3">
        <f>L31+L66+L101</f>
        <v>19</v>
      </c>
      <c r="M136" s="3">
        <f>M31+M66+M101</f>
        <v>17</v>
      </c>
      <c r="N136" s="3">
        <f>N31+N66+N101</f>
        <v>26</v>
      </c>
      <c r="O136" s="3">
        <f>O31+O66+O101</f>
        <v>19</v>
      </c>
      <c r="P136" s="3">
        <f>P31+P66+P101</f>
        <v>40</v>
      </c>
      <c r="Q136" s="3">
        <f>Q31+Q66+Q101</f>
        <v>35</v>
      </c>
      <c r="R136" s="16">
        <f t="shared" si="6"/>
        <v>171</v>
      </c>
    </row>
    <row r="137" spans="1:18" ht="12.75">
      <c r="A137" s="2" t="s">
        <v>10</v>
      </c>
      <c r="B137" s="4">
        <v>1</v>
      </c>
      <c r="C137" s="5">
        <v>1</v>
      </c>
      <c r="D137" s="2" t="s">
        <v>11</v>
      </c>
      <c r="E137" s="2" t="s">
        <v>8</v>
      </c>
      <c r="F137" s="3">
        <f>F32+F67+F102</f>
        <v>8</v>
      </c>
      <c r="G137" s="3">
        <f>G32+G67+G102</f>
        <v>8</v>
      </c>
      <c r="H137" s="3">
        <f>H32+H67+H102</f>
        <v>8</v>
      </c>
      <c r="I137" s="3">
        <f>I32+I67+I102</f>
        <v>8</v>
      </c>
      <c r="J137" s="3">
        <f>J32+J67+J102</f>
        <v>0</v>
      </c>
      <c r="K137" s="3">
        <f>K32+K67+K102</f>
        <v>8</v>
      </c>
      <c r="L137" s="3">
        <f>L32+L67+L102</f>
        <v>0</v>
      </c>
      <c r="M137" s="3">
        <f>M32+M67+M102</f>
        <v>0</v>
      </c>
      <c r="N137" s="3">
        <f>N32+N67+N102</f>
        <v>8</v>
      </c>
      <c r="O137" s="3">
        <f>O32+O67+O102</f>
        <v>8</v>
      </c>
      <c r="P137" s="3">
        <f>P32+P67+P102</f>
        <v>0</v>
      </c>
      <c r="Q137" s="3">
        <f>Q32+Q67+Q102</f>
        <v>8</v>
      </c>
      <c r="R137" s="16">
        <f t="shared" si="6"/>
        <v>64</v>
      </c>
    </row>
    <row r="138" spans="1:18" ht="12.75">
      <c r="A138" s="2" t="s">
        <v>10</v>
      </c>
      <c r="B138" s="4">
        <v>1</v>
      </c>
      <c r="C138" s="5">
        <v>4</v>
      </c>
      <c r="D138" s="2" t="s">
        <v>11</v>
      </c>
      <c r="E138" s="2" t="s">
        <v>8</v>
      </c>
      <c r="F138" s="3">
        <f>F33+F68+F103</f>
        <v>2488</v>
      </c>
      <c r="G138" s="3">
        <f>G33+G68+G103</f>
        <v>2299</v>
      </c>
      <c r="H138" s="3">
        <f>H33+H68+H103</f>
        <v>2689</v>
      </c>
      <c r="I138" s="3">
        <f>I33+I68+I103</f>
        <v>2634</v>
      </c>
      <c r="J138" s="3">
        <f>J33+J68+J103</f>
        <v>2522</v>
      </c>
      <c r="K138" s="3">
        <f>K33+K68+K103</f>
        <v>2286</v>
      </c>
      <c r="L138" s="3">
        <f>L33+L68+L103</f>
        <v>1920</v>
      </c>
      <c r="M138" s="3">
        <f>M33+M68+M103</f>
        <v>2156</v>
      </c>
      <c r="N138" s="3">
        <f>N33+N68+N103</f>
        <v>2050</v>
      </c>
      <c r="O138" s="3">
        <f>O33+O68+O103</f>
        <v>1981</v>
      </c>
      <c r="P138" s="3">
        <f>P33+P68+P103</f>
        <v>1950.9</v>
      </c>
      <c r="Q138" s="3">
        <f>Q33+Q68+Q103</f>
        <v>2132</v>
      </c>
      <c r="R138" s="16">
        <f t="shared" si="6"/>
        <v>27107.9</v>
      </c>
    </row>
    <row r="139" spans="1:18" ht="12.75">
      <c r="A139" s="2" t="s">
        <v>33</v>
      </c>
      <c r="B139" s="4">
        <v>1</v>
      </c>
      <c r="C139" s="5">
        <v>0.5</v>
      </c>
      <c r="D139" s="2" t="s">
        <v>34</v>
      </c>
      <c r="E139" s="2" t="s">
        <v>8</v>
      </c>
      <c r="F139" s="3">
        <f>F34+F69+F104</f>
        <v>0</v>
      </c>
      <c r="G139" s="3">
        <f>G34+G69+G104</f>
        <v>5</v>
      </c>
      <c r="H139" s="3">
        <f>H34+H69+H104</f>
        <v>0</v>
      </c>
      <c r="I139" s="3">
        <f>I34+I69+I104</f>
        <v>4</v>
      </c>
      <c r="J139" s="3">
        <f>J34+J69+J104</f>
        <v>3</v>
      </c>
      <c r="K139" s="3">
        <f>K34+K69+K104</f>
        <v>1</v>
      </c>
      <c r="L139" s="3">
        <f>L34+L69+L104</f>
        <v>4</v>
      </c>
      <c r="M139" s="3">
        <f>M34+M69+M104</f>
        <v>4</v>
      </c>
      <c r="N139" s="3">
        <f>N34+N69+N104</f>
        <v>4</v>
      </c>
      <c r="O139" s="3">
        <f>O34+O69+O104</f>
        <v>3</v>
      </c>
      <c r="P139" s="3">
        <f>P34+P69+P104</f>
        <v>3</v>
      </c>
      <c r="Q139" s="3">
        <f>Q34+Q69+Q104</f>
        <v>2</v>
      </c>
      <c r="R139" s="16">
        <f t="shared" si="6"/>
        <v>33</v>
      </c>
    </row>
    <row r="140" spans="1:18" ht="12.75">
      <c r="A140" s="2" t="s">
        <v>14</v>
      </c>
      <c r="B140" s="4">
        <v>7</v>
      </c>
      <c r="C140" s="5">
        <v>0.67</v>
      </c>
      <c r="D140" s="2" t="s">
        <v>15</v>
      </c>
      <c r="E140" s="2" t="s">
        <v>16</v>
      </c>
      <c r="F140" s="3">
        <f>F35+F70+F105</f>
        <v>28</v>
      </c>
      <c r="G140" s="3">
        <f>G35+G70+G105</f>
        <v>0</v>
      </c>
      <c r="H140" s="3">
        <f>H35+H70+H105</f>
        <v>28</v>
      </c>
      <c r="I140" s="3">
        <f>I35+I70+I105</f>
        <v>0</v>
      </c>
      <c r="J140" s="3">
        <f>J35+J70+J105</f>
        <v>28</v>
      </c>
      <c r="K140" s="3">
        <f>K35+K70+K105</f>
        <v>0</v>
      </c>
      <c r="L140" s="3">
        <f>L35+L70+L105</f>
        <v>0</v>
      </c>
      <c r="M140" s="3">
        <f>M35+M70+M105</f>
        <v>28</v>
      </c>
      <c r="N140" s="3">
        <f>N35+N70+N105</f>
        <v>70</v>
      </c>
      <c r="O140" s="3">
        <f>O35+O70+O105</f>
        <v>56</v>
      </c>
      <c r="P140" s="3">
        <f>P35+P70+P105</f>
        <v>56</v>
      </c>
      <c r="Q140" s="3">
        <f>Q35+Q70+Q105</f>
        <v>0</v>
      </c>
      <c r="R140" s="16">
        <f t="shared" si="6"/>
        <v>294</v>
      </c>
    </row>
    <row r="141" spans="1:18" ht="12.75">
      <c r="A141" s="2" t="s">
        <v>53</v>
      </c>
      <c r="B141" s="4">
        <v>1</v>
      </c>
      <c r="C141" s="5">
        <v>27</v>
      </c>
      <c r="D141" s="2" t="s">
        <v>55</v>
      </c>
      <c r="E141" s="2" t="s">
        <v>56</v>
      </c>
      <c r="F141" s="3">
        <f>F36+F71+F106</f>
        <v>0</v>
      </c>
      <c r="G141" s="3">
        <f>G36+G71+G106</f>
        <v>0</v>
      </c>
      <c r="H141" s="3">
        <f>H36+H71+H106</f>
        <v>0</v>
      </c>
      <c r="I141" s="3">
        <f>I36+I71+I106</f>
        <v>0</v>
      </c>
      <c r="J141" s="3">
        <f>J36+J71+J106</f>
        <v>0</v>
      </c>
      <c r="K141" s="3">
        <f>K36+K71+K106</f>
        <v>0</v>
      </c>
      <c r="L141" s="3">
        <f>L36+L71+L106</f>
        <v>0</v>
      </c>
      <c r="M141" s="3">
        <f>M36+M71+M106</f>
        <v>0</v>
      </c>
      <c r="N141" s="3">
        <f>N36+N71+N106</f>
        <v>0</v>
      </c>
      <c r="O141" s="3">
        <f>O36+O71+O106</f>
        <v>0</v>
      </c>
      <c r="P141" s="3">
        <f>P36+P71+P106</f>
        <v>0</v>
      </c>
      <c r="Q141" s="3">
        <f>Q36+Q71+Q106</f>
        <v>1</v>
      </c>
      <c r="R141" s="16">
        <f t="shared" si="6"/>
        <v>1</v>
      </c>
    </row>
    <row r="142" spans="5:18" ht="14.25">
      <c r="E142" s="15" t="s">
        <v>119</v>
      </c>
      <c r="F142" s="16">
        <f aca="true" t="shared" si="7" ref="F142:R142">SUM(F111:F141)</f>
        <v>62739.340000000004</v>
      </c>
      <c r="G142" s="16">
        <f t="shared" si="7"/>
        <v>61298.87999999999</v>
      </c>
      <c r="H142" s="16">
        <f t="shared" si="7"/>
        <v>64357.73999999999</v>
      </c>
      <c r="I142" s="16">
        <f t="shared" si="7"/>
        <v>68922.21999999999</v>
      </c>
      <c r="J142" s="16">
        <f t="shared" si="7"/>
        <v>64933.75000000001</v>
      </c>
      <c r="K142" s="16">
        <f t="shared" si="7"/>
        <v>72738.96</v>
      </c>
      <c r="L142" s="16">
        <f t="shared" si="7"/>
        <v>63570.77</v>
      </c>
      <c r="M142" s="16">
        <f t="shared" si="7"/>
        <v>70055.16</v>
      </c>
      <c r="N142" s="16">
        <f t="shared" si="7"/>
        <v>81263.83000000002</v>
      </c>
      <c r="O142" s="16">
        <f t="shared" si="7"/>
        <v>72099.23</v>
      </c>
      <c r="P142" s="16">
        <f t="shared" si="7"/>
        <v>78747.38999999998</v>
      </c>
      <c r="Q142" s="16">
        <f t="shared" si="7"/>
        <v>85982.81000000001</v>
      </c>
      <c r="R142" s="18">
        <f t="shared" si="7"/>
        <v>846710.0800000001</v>
      </c>
    </row>
  </sheetData>
  <sheetProtection/>
  <mergeCells count="4">
    <mergeCell ref="F4:R4"/>
    <mergeCell ref="F39:R39"/>
    <mergeCell ref="F74:R74"/>
    <mergeCell ref="F109:R109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33" sqref="A33"/>
    </sheetView>
  </sheetViews>
  <sheetFormatPr defaultColWidth="9.140625" defaultRowHeight="12.75"/>
  <cols>
    <col min="1" max="1" width="25.28125" style="0" customWidth="1"/>
    <col min="2" max="2" width="22.57421875" style="0" bestFit="1" customWidth="1"/>
    <col min="3" max="3" width="12.140625" style="0" bestFit="1" customWidth="1"/>
    <col min="4" max="4" width="13.140625" style="0" bestFit="1" customWidth="1"/>
    <col min="5" max="5" width="8.7109375" style="0" bestFit="1" customWidth="1"/>
    <col min="6" max="6" width="12.00390625" style="0" bestFit="1" customWidth="1"/>
    <col min="7" max="7" width="20.421875" style="0" bestFit="1" customWidth="1"/>
  </cols>
  <sheetData>
    <row r="1" ht="15.75">
      <c r="A1" s="8" t="s">
        <v>103</v>
      </c>
    </row>
    <row r="2" spans="1:7" ht="12.75">
      <c r="A2" s="1"/>
      <c r="B2" s="1"/>
      <c r="C2" s="1"/>
      <c r="D2" s="1"/>
      <c r="E2" s="1"/>
      <c r="F2" s="1"/>
      <c r="G2" s="1"/>
    </row>
    <row r="3" spans="1:7" ht="30" customHeight="1">
      <c r="A3" s="9" t="s">
        <v>1</v>
      </c>
      <c r="B3" s="9" t="s">
        <v>0</v>
      </c>
      <c r="C3" s="9" t="s">
        <v>2</v>
      </c>
      <c r="D3" s="9" t="s">
        <v>3</v>
      </c>
      <c r="E3" s="9" t="s">
        <v>102</v>
      </c>
      <c r="F3" s="9" t="s">
        <v>57</v>
      </c>
      <c r="G3" s="9" t="s">
        <v>58</v>
      </c>
    </row>
    <row r="4" spans="1:7" ht="12.75">
      <c r="A4" s="2" t="s">
        <v>43</v>
      </c>
      <c r="B4" s="2" t="s">
        <v>24</v>
      </c>
      <c r="C4" s="2" t="s">
        <v>44</v>
      </c>
      <c r="D4" s="2" t="s">
        <v>17</v>
      </c>
      <c r="E4" s="2" t="s">
        <v>7</v>
      </c>
      <c r="F4" s="2" t="s">
        <v>59</v>
      </c>
      <c r="G4" s="2" t="s">
        <v>60</v>
      </c>
    </row>
    <row r="5" spans="1:7" ht="12.75">
      <c r="A5" s="2" t="s">
        <v>43</v>
      </c>
      <c r="B5" s="2" t="s">
        <v>24</v>
      </c>
      <c r="C5" s="2" t="s">
        <v>44</v>
      </c>
      <c r="D5" s="2" t="s">
        <v>17</v>
      </c>
      <c r="E5" s="2" t="s">
        <v>7</v>
      </c>
      <c r="F5" s="2" t="s">
        <v>61</v>
      </c>
      <c r="G5" s="2" t="s">
        <v>60</v>
      </c>
    </row>
    <row r="6" spans="1:7" ht="12.75">
      <c r="A6" s="2" t="s">
        <v>43</v>
      </c>
      <c r="B6" s="2" t="s">
        <v>24</v>
      </c>
      <c r="C6" s="2" t="s">
        <v>44</v>
      </c>
      <c r="D6" s="2" t="s">
        <v>17</v>
      </c>
      <c r="E6" s="2" t="s">
        <v>18</v>
      </c>
      <c r="F6" s="2" t="s">
        <v>61</v>
      </c>
      <c r="G6" s="2" t="s">
        <v>60</v>
      </c>
    </row>
    <row r="7" spans="1:7" ht="12.75">
      <c r="A7" s="2" t="s">
        <v>46</v>
      </c>
      <c r="B7" s="2" t="s">
        <v>45</v>
      </c>
      <c r="C7" s="2" t="s">
        <v>47</v>
      </c>
      <c r="D7" s="2" t="s">
        <v>48</v>
      </c>
      <c r="E7" s="2" t="s">
        <v>7</v>
      </c>
      <c r="F7" s="2" t="s">
        <v>62</v>
      </c>
      <c r="G7" s="2" t="s">
        <v>63</v>
      </c>
    </row>
    <row r="8" spans="1:7" ht="12.75">
      <c r="A8" s="2" t="s">
        <v>20</v>
      </c>
      <c r="B8" s="2" t="s">
        <v>19</v>
      </c>
      <c r="C8" s="2" t="s">
        <v>28</v>
      </c>
      <c r="D8" s="2" t="s">
        <v>22</v>
      </c>
      <c r="E8" s="2" t="s">
        <v>7</v>
      </c>
      <c r="F8" s="2" t="s">
        <v>64</v>
      </c>
      <c r="G8" s="2" t="s">
        <v>65</v>
      </c>
    </row>
    <row r="9" spans="1:7" ht="12.75">
      <c r="A9" s="2" t="s">
        <v>20</v>
      </c>
      <c r="B9" s="2" t="s">
        <v>19</v>
      </c>
      <c r="C9" s="2" t="s">
        <v>28</v>
      </c>
      <c r="D9" s="2" t="s">
        <v>22</v>
      </c>
      <c r="E9" s="2" t="s">
        <v>12</v>
      </c>
      <c r="F9" s="2" t="s">
        <v>64</v>
      </c>
      <c r="G9" s="2" t="s">
        <v>65</v>
      </c>
    </row>
    <row r="10" spans="1:7" ht="12.75">
      <c r="A10" s="2" t="s">
        <v>20</v>
      </c>
      <c r="B10" s="2" t="s">
        <v>19</v>
      </c>
      <c r="C10" s="2" t="s">
        <v>21</v>
      </c>
      <c r="D10" s="2" t="s">
        <v>22</v>
      </c>
      <c r="E10" s="2" t="s">
        <v>7</v>
      </c>
      <c r="F10" s="2" t="s">
        <v>66</v>
      </c>
      <c r="G10" s="2" t="s">
        <v>65</v>
      </c>
    </row>
    <row r="11" spans="1:7" ht="12.75">
      <c r="A11" s="2" t="s">
        <v>20</v>
      </c>
      <c r="B11" s="2" t="s">
        <v>19</v>
      </c>
      <c r="C11" s="2" t="s">
        <v>21</v>
      </c>
      <c r="D11" s="2" t="s">
        <v>22</v>
      </c>
      <c r="E11" s="2" t="s">
        <v>12</v>
      </c>
      <c r="F11" s="2" t="s">
        <v>66</v>
      </c>
      <c r="G11" s="2" t="s">
        <v>65</v>
      </c>
    </row>
    <row r="12" spans="1:7" ht="12.75">
      <c r="A12" s="2" t="s">
        <v>20</v>
      </c>
      <c r="B12" s="2" t="s">
        <v>19</v>
      </c>
      <c r="C12" s="2" t="s">
        <v>21</v>
      </c>
      <c r="D12" s="2" t="s">
        <v>25</v>
      </c>
      <c r="E12" s="2" t="s">
        <v>7</v>
      </c>
      <c r="F12" s="2" t="s">
        <v>67</v>
      </c>
      <c r="G12" s="2" t="s">
        <v>65</v>
      </c>
    </row>
    <row r="13" spans="1:7" ht="12.75">
      <c r="A13" s="2" t="s">
        <v>20</v>
      </c>
      <c r="B13" s="2" t="s">
        <v>19</v>
      </c>
      <c r="C13" s="2" t="s">
        <v>21</v>
      </c>
      <c r="D13" s="2" t="s">
        <v>25</v>
      </c>
      <c r="E13" s="2" t="s">
        <v>7</v>
      </c>
      <c r="F13" s="2" t="s">
        <v>68</v>
      </c>
      <c r="G13" s="2" t="s">
        <v>65</v>
      </c>
    </row>
    <row r="14" spans="1:7" ht="12.75">
      <c r="A14" s="2" t="s">
        <v>20</v>
      </c>
      <c r="B14" s="2" t="s">
        <v>19</v>
      </c>
      <c r="C14" s="2" t="s">
        <v>21</v>
      </c>
      <c r="D14" s="2" t="s">
        <v>25</v>
      </c>
      <c r="E14" s="2" t="s">
        <v>7</v>
      </c>
      <c r="F14" s="2" t="s">
        <v>69</v>
      </c>
      <c r="G14" s="2" t="s">
        <v>65</v>
      </c>
    </row>
    <row r="15" spans="1:7" ht="12.75">
      <c r="A15" s="2" t="s">
        <v>20</v>
      </c>
      <c r="B15" s="2" t="s">
        <v>19</v>
      </c>
      <c r="C15" s="2" t="s">
        <v>21</v>
      </c>
      <c r="D15" s="2" t="s">
        <v>25</v>
      </c>
      <c r="E15" s="2" t="s">
        <v>12</v>
      </c>
      <c r="F15" s="2" t="s">
        <v>67</v>
      </c>
      <c r="G15" s="2" t="s">
        <v>65</v>
      </c>
    </row>
    <row r="16" spans="1:7" ht="12.75">
      <c r="A16" s="2" t="s">
        <v>20</v>
      </c>
      <c r="B16" s="2" t="s">
        <v>19</v>
      </c>
      <c r="C16" s="2" t="s">
        <v>21</v>
      </c>
      <c r="D16" s="2" t="s">
        <v>25</v>
      </c>
      <c r="E16" s="2" t="s">
        <v>12</v>
      </c>
      <c r="F16" s="2" t="s">
        <v>68</v>
      </c>
      <c r="G16" s="2" t="s">
        <v>65</v>
      </c>
    </row>
    <row r="17" spans="1:7" ht="12.75">
      <c r="A17" s="2" t="s">
        <v>30</v>
      </c>
      <c r="B17" s="2" t="s">
        <v>29</v>
      </c>
      <c r="C17" s="2" t="s">
        <v>31</v>
      </c>
      <c r="D17" s="2" t="s">
        <v>22</v>
      </c>
      <c r="E17" s="2" t="s">
        <v>7</v>
      </c>
      <c r="F17" s="2" t="s">
        <v>70</v>
      </c>
      <c r="G17" s="2" t="s">
        <v>71</v>
      </c>
    </row>
    <row r="18" spans="1:7" ht="12.75">
      <c r="A18" s="2" t="s">
        <v>30</v>
      </c>
      <c r="B18" s="2" t="s">
        <v>29</v>
      </c>
      <c r="C18" s="2" t="s">
        <v>31</v>
      </c>
      <c r="D18" s="2" t="s">
        <v>22</v>
      </c>
      <c r="E18" s="2" t="s">
        <v>12</v>
      </c>
      <c r="F18" s="2" t="s">
        <v>70</v>
      </c>
      <c r="G18" s="2" t="s">
        <v>71</v>
      </c>
    </row>
    <row r="19" spans="1:7" ht="12.75">
      <c r="A19" s="2" t="s">
        <v>30</v>
      </c>
      <c r="B19" s="2" t="s">
        <v>29</v>
      </c>
      <c r="C19" s="2" t="s">
        <v>38</v>
      </c>
      <c r="D19" s="2" t="s">
        <v>39</v>
      </c>
      <c r="E19" s="2" t="s">
        <v>7</v>
      </c>
      <c r="F19" s="2" t="s">
        <v>72</v>
      </c>
      <c r="G19" s="2" t="s">
        <v>71</v>
      </c>
    </row>
    <row r="20" spans="1:7" ht="12.75">
      <c r="A20" s="2" t="s">
        <v>30</v>
      </c>
      <c r="B20" s="2" t="s">
        <v>29</v>
      </c>
      <c r="C20" s="2" t="s">
        <v>38</v>
      </c>
      <c r="D20" s="2" t="s">
        <v>39</v>
      </c>
      <c r="E20" s="2" t="s">
        <v>7</v>
      </c>
      <c r="F20" s="2" t="s">
        <v>73</v>
      </c>
      <c r="G20" s="2" t="s">
        <v>71</v>
      </c>
    </row>
    <row r="21" spans="1:7" ht="12.75">
      <c r="A21" s="2" t="s">
        <v>30</v>
      </c>
      <c r="B21" s="2" t="s">
        <v>29</v>
      </c>
      <c r="C21" s="2" t="s">
        <v>38</v>
      </c>
      <c r="D21" s="2" t="s">
        <v>39</v>
      </c>
      <c r="E21" s="2" t="s">
        <v>12</v>
      </c>
      <c r="F21" s="2" t="s">
        <v>72</v>
      </c>
      <c r="G21" s="2" t="s">
        <v>71</v>
      </c>
    </row>
    <row r="22" spans="1:7" ht="12.75">
      <c r="A22" s="2" t="s">
        <v>36</v>
      </c>
      <c r="B22" s="2" t="s">
        <v>35</v>
      </c>
      <c r="C22" s="2" t="s">
        <v>37</v>
      </c>
      <c r="D22" s="2" t="s">
        <v>17</v>
      </c>
      <c r="E22" s="2" t="s">
        <v>7</v>
      </c>
      <c r="F22" s="2" t="s">
        <v>74</v>
      </c>
      <c r="G22" s="2" t="s">
        <v>75</v>
      </c>
    </row>
    <row r="23" spans="1:7" ht="12.75">
      <c r="A23" s="2" t="s">
        <v>36</v>
      </c>
      <c r="B23" s="2" t="s">
        <v>35</v>
      </c>
      <c r="C23" s="2" t="s">
        <v>37</v>
      </c>
      <c r="D23" s="2" t="s">
        <v>17</v>
      </c>
      <c r="E23" s="2" t="s">
        <v>18</v>
      </c>
      <c r="F23" s="2" t="s">
        <v>74</v>
      </c>
      <c r="G23" s="2" t="s">
        <v>75</v>
      </c>
    </row>
    <row r="24" spans="1:7" ht="12.75">
      <c r="A24" s="2" t="s">
        <v>36</v>
      </c>
      <c r="B24" s="2" t="s">
        <v>35</v>
      </c>
      <c r="C24" s="2" t="s">
        <v>37</v>
      </c>
      <c r="D24" s="2" t="s">
        <v>26</v>
      </c>
      <c r="E24" s="2" t="s">
        <v>7</v>
      </c>
      <c r="F24" s="2" t="s">
        <v>76</v>
      </c>
      <c r="G24" s="2" t="s">
        <v>75</v>
      </c>
    </row>
    <row r="25" spans="1:7" ht="12.75">
      <c r="A25" s="2" t="s">
        <v>36</v>
      </c>
      <c r="B25" s="2" t="s">
        <v>35</v>
      </c>
      <c r="C25" s="2" t="s">
        <v>37</v>
      </c>
      <c r="D25" s="2" t="s">
        <v>26</v>
      </c>
      <c r="E25" s="2" t="s">
        <v>18</v>
      </c>
      <c r="F25" s="2" t="s">
        <v>76</v>
      </c>
      <c r="G25" s="2" t="s">
        <v>75</v>
      </c>
    </row>
    <row r="26" spans="1:7" ht="12.75">
      <c r="A26" s="2" t="s">
        <v>36</v>
      </c>
      <c r="B26" s="2" t="s">
        <v>35</v>
      </c>
      <c r="C26" s="2" t="s">
        <v>49</v>
      </c>
      <c r="D26" s="2" t="s">
        <v>17</v>
      </c>
      <c r="E26" s="2" t="s">
        <v>7</v>
      </c>
      <c r="F26" s="2" t="s">
        <v>77</v>
      </c>
      <c r="G26" s="2" t="s">
        <v>75</v>
      </c>
    </row>
    <row r="27" spans="1:7" ht="12.75">
      <c r="A27" s="2" t="s">
        <v>36</v>
      </c>
      <c r="B27" s="2" t="s">
        <v>35</v>
      </c>
      <c r="C27" s="2" t="s">
        <v>49</v>
      </c>
      <c r="D27" s="2" t="s">
        <v>26</v>
      </c>
      <c r="E27" s="2" t="s">
        <v>7</v>
      </c>
      <c r="F27" s="2" t="s">
        <v>78</v>
      </c>
      <c r="G27" s="2" t="s">
        <v>75</v>
      </c>
    </row>
    <row r="28" spans="1:7" ht="12.75">
      <c r="A28" s="2" t="s">
        <v>10</v>
      </c>
      <c r="B28" s="2" t="s">
        <v>9</v>
      </c>
      <c r="C28" s="2" t="s">
        <v>11</v>
      </c>
      <c r="D28" s="2" t="s">
        <v>8</v>
      </c>
      <c r="E28" s="2" t="s">
        <v>7</v>
      </c>
      <c r="F28" s="2" t="s">
        <v>79</v>
      </c>
      <c r="G28" s="2" t="s">
        <v>80</v>
      </c>
    </row>
    <row r="29" spans="1:7" ht="12.75">
      <c r="A29" s="2" t="s">
        <v>10</v>
      </c>
      <c r="B29" s="2" t="s">
        <v>9</v>
      </c>
      <c r="C29" s="2" t="s">
        <v>11</v>
      </c>
      <c r="D29" s="2" t="s">
        <v>8</v>
      </c>
      <c r="E29" s="2" t="s">
        <v>7</v>
      </c>
      <c r="F29" s="2" t="s">
        <v>81</v>
      </c>
      <c r="G29" s="2" t="s">
        <v>80</v>
      </c>
    </row>
    <row r="30" spans="1:7" ht="12.75">
      <c r="A30" s="2" t="s">
        <v>10</v>
      </c>
      <c r="B30" s="2" t="s">
        <v>9</v>
      </c>
      <c r="C30" s="2" t="s">
        <v>11</v>
      </c>
      <c r="D30" s="2" t="s">
        <v>8</v>
      </c>
      <c r="E30" s="2" t="s">
        <v>12</v>
      </c>
      <c r="F30" s="2" t="s">
        <v>79</v>
      </c>
      <c r="G30" s="2" t="s">
        <v>80</v>
      </c>
    </row>
    <row r="31" spans="1:7" ht="12.75">
      <c r="A31" s="2" t="s">
        <v>10</v>
      </c>
      <c r="B31" s="2" t="s">
        <v>9</v>
      </c>
      <c r="C31" s="2" t="s">
        <v>27</v>
      </c>
      <c r="D31" s="2" t="s">
        <v>17</v>
      </c>
      <c r="E31" s="2" t="s">
        <v>7</v>
      </c>
      <c r="F31" s="2" t="s">
        <v>82</v>
      </c>
      <c r="G31" s="2" t="s">
        <v>80</v>
      </c>
    </row>
    <row r="32" spans="1:7" ht="12.75">
      <c r="A32" s="2" t="s">
        <v>10</v>
      </c>
      <c r="B32" s="2" t="s">
        <v>9</v>
      </c>
      <c r="C32" s="2" t="s">
        <v>27</v>
      </c>
      <c r="D32" s="2" t="s">
        <v>17</v>
      </c>
      <c r="E32" s="2" t="s">
        <v>18</v>
      </c>
      <c r="F32" s="2" t="s">
        <v>82</v>
      </c>
      <c r="G32" s="2" t="s">
        <v>80</v>
      </c>
    </row>
    <row r="33" spans="1:7" ht="12.75">
      <c r="A33" s="2" t="s">
        <v>10</v>
      </c>
      <c r="B33" s="2" t="s">
        <v>9</v>
      </c>
      <c r="C33" s="2" t="s">
        <v>23</v>
      </c>
      <c r="D33" s="2" t="s">
        <v>17</v>
      </c>
      <c r="E33" s="2" t="s">
        <v>7</v>
      </c>
      <c r="F33" s="2" t="s">
        <v>83</v>
      </c>
      <c r="G33" s="2" t="s">
        <v>80</v>
      </c>
    </row>
    <row r="34" spans="1:7" ht="12.75">
      <c r="A34" s="2" t="s">
        <v>10</v>
      </c>
      <c r="B34" s="2" t="s">
        <v>9</v>
      </c>
      <c r="C34" s="2" t="s">
        <v>23</v>
      </c>
      <c r="D34" s="2" t="s">
        <v>17</v>
      </c>
      <c r="E34" s="2" t="s">
        <v>7</v>
      </c>
      <c r="F34" s="2" t="s">
        <v>84</v>
      </c>
      <c r="G34" s="2" t="s">
        <v>80</v>
      </c>
    </row>
    <row r="35" spans="1:7" ht="12.75">
      <c r="A35" s="2" t="s">
        <v>10</v>
      </c>
      <c r="B35" s="2" t="s">
        <v>9</v>
      </c>
      <c r="C35" s="2" t="s">
        <v>23</v>
      </c>
      <c r="D35" s="2" t="s">
        <v>17</v>
      </c>
      <c r="E35" s="2" t="s">
        <v>18</v>
      </c>
      <c r="F35" s="2" t="s">
        <v>84</v>
      </c>
      <c r="G35" s="2" t="s">
        <v>80</v>
      </c>
    </row>
    <row r="36" spans="1:7" ht="12.75">
      <c r="A36" s="2" t="s">
        <v>10</v>
      </c>
      <c r="B36" s="2" t="s">
        <v>9</v>
      </c>
      <c r="C36" s="2" t="s">
        <v>23</v>
      </c>
      <c r="D36" s="2" t="s">
        <v>26</v>
      </c>
      <c r="E36" s="2" t="s">
        <v>7</v>
      </c>
      <c r="F36" s="2" t="s">
        <v>85</v>
      </c>
      <c r="G36" s="2" t="s">
        <v>80</v>
      </c>
    </row>
    <row r="37" spans="1:7" ht="12.75">
      <c r="A37" s="2" t="s">
        <v>10</v>
      </c>
      <c r="B37" s="2" t="s">
        <v>9</v>
      </c>
      <c r="C37" s="2" t="s">
        <v>23</v>
      </c>
      <c r="D37" s="2" t="s">
        <v>26</v>
      </c>
      <c r="E37" s="2" t="s">
        <v>7</v>
      </c>
      <c r="F37" s="2" t="s">
        <v>86</v>
      </c>
      <c r="G37" s="2" t="s">
        <v>80</v>
      </c>
    </row>
    <row r="38" spans="1:7" ht="12.75">
      <c r="A38" s="2" t="s">
        <v>10</v>
      </c>
      <c r="B38" s="2" t="s">
        <v>9</v>
      </c>
      <c r="C38" s="2" t="s">
        <v>23</v>
      </c>
      <c r="D38" s="2" t="s">
        <v>26</v>
      </c>
      <c r="E38" s="2" t="s">
        <v>18</v>
      </c>
      <c r="F38" s="2" t="s">
        <v>86</v>
      </c>
      <c r="G38" s="2" t="s">
        <v>80</v>
      </c>
    </row>
    <row r="39" spans="1:7" ht="12.75">
      <c r="A39" s="2" t="s">
        <v>14</v>
      </c>
      <c r="B39" s="2" t="s">
        <v>13</v>
      </c>
      <c r="C39" s="2" t="s">
        <v>15</v>
      </c>
      <c r="D39" s="2" t="s">
        <v>17</v>
      </c>
      <c r="E39" s="2" t="s">
        <v>7</v>
      </c>
      <c r="F39" s="2" t="s">
        <v>87</v>
      </c>
      <c r="G39" s="2" t="s">
        <v>88</v>
      </c>
    </row>
    <row r="40" spans="1:7" ht="12.75">
      <c r="A40" s="2" t="s">
        <v>14</v>
      </c>
      <c r="B40" s="2" t="s">
        <v>13</v>
      </c>
      <c r="C40" s="2" t="s">
        <v>15</v>
      </c>
      <c r="D40" s="2" t="s">
        <v>17</v>
      </c>
      <c r="E40" s="2" t="s">
        <v>7</v>
      </c>
      <c r="F40" s="2" t="s">
        <v>89</v>
      </c>
      <c r="G40" s="2" t="s">
        <v>88</v>
      </c>
    </row>
    <row r="41" spans="1:7" ht="12.75">
      <c r="A41" s="2" t="s">
        <v>14</v>
      </c>
      <c r="B41" s="2" t="s">
        <v>13</v>
      </c>
      <c r="C41" s="2" t="s">
        <v>15</v>
      </c>
      <c r="D41" s="2" t="s">
        <v>17</v>
      </c>
      <c r="E41" s="2" t="s">
        <v>7</v>
      </c>
      <c r="F41" s="2" t="s">
        <v>90</v>
      </c>
      <c r="G41" s="2" t="s">
        <v>88</v>
      </c>
    </row>
    <row r="42" spans="1:7" ht="12.75">
      <c r="A42" s="2" t="s">
        <v>14</v>
      </c>
      <c r="B42" s="2" t="s">
        <v>13</v>
      </c>
      <c r="C42" s="2" t="s">
        <v>15</v>
      </c>
      <c r="D42" s="2" t="s">
        <v>17</v>
      </c>
      <c r="E42" s="2" t="s">
        <v>7</v>
      </c>
      <c r="F42" s="2" t="s">
        <v>91</v>
      </c>
      <c r="G42" s="2" t="s">
        <v>88</v>
      </c>
    </row>
    <row r="43" spans="1:7" ht="12.75">
      <c r="A43" s="2" t="s">
        <v>14</v>
      </c>
      <c r="B43" s="2" t="s">
        <v>13</v>
      </c>
      <c r="C43" s="2" t="s">
        <v>15</v>
      </c>
      <c r="D43" s="2" t="s">
        <v>17</v>
      </c>
      <c r="E43" s="2" t="s">
        <v>7</v>
      </c>
      <c r="F43" s="2" t="s">
        <v>92</v>
      </c>
      <c r="G43" s="2" t="s">
        <v>88</v>
      </c>
    </row>
    <row r="44" spans="1:7" ht="12.75">
      <c r="A44" s="2" t="s">
        <v>14</v>
      </c>
      <c r="B44" s="2" t="s">
        <v>13</v>
      </c>
      <c r="C44" s="2" t="s">
        <v>15</v>
      </c>
      <c r="D44" s="2" t="s">
        <v>17</v>
      </c>
      <c r="E44" s="2" t="s">
        <v>18</v>
      </c>
      <c r="F44" s="2" t="s">
        <v>92</v>
      </c>
      <c r="G44" s="2" t="s">
        <v>88</v>
      </c>
    </row>
    <row r="45" spans="1:7" ht="12.75">
      <c r="A45" s="2" t="s">
        <v>14</v>
      </c>
      <c r="B45" s="2" t="s">
        <v>13</v>
      </c>
      <c r="C45" s="2" t="s">
        <v>15</v>
      </c>
      <c r="D45" s="2" t="s">
        <v>16</v>
      </c>
      <c r="E45" s="2" t="s">
        <v>7</v>
      </c>
      <c r="F45" s="2" t="s">
        <v>93</v>
      </c>
      <c r="G45" s="2" t="s">
        <v>80</v>
      </c>
    </row>
    <row r="46" spans="1:7" ht="12.75">
      <c r="A46" s="2" t="s">
        <v>41</v>
      </c>
      <c r="B46" s="2" t="s">
        <v>40</v>
      </c>
      <c r="C46" s="2" t="s">
        <v>50</v>
      </c>
      <c r="D46" s="2" t="s">
        <v>17</v>
      </c>
      <c r="E46" s="2" t="s">
        <v>7</v>
      </c>
      <c r="F46" s="2" t="s">
        <v>95</v>
      </c>
      <c r="G46" s="2" t="s">
        <v>94</v>
      </c>
    </row>
    <row r="47" spans="1:7" ht="12.75">
      <c r="A47" s="2" t="s">
        <v>33</v>
      </c>
      <c r="B47" s="2" t="s">
        <v>32</v>
      </c>
      <c r="C47" s="2" t="s">
        <v>34</v>
      </c>
      <c r="D47" s="2" t="s">
        <v>17</v>
      </c>
      <c r="E47" s="2" t="s">
        <v>7</v>
      </c>
      <c r="F47" s="2" t="s">
        <v>96</v>
      </c>
      <c r="G47" s="2" t="s">
        <v>75</v>
      </c>
    </row>
    <row r="48" spans="1:7" ht="12.75">
      <c r="A48" s="2" t="s">
        <v>33</v>
      </c>
      <c r="B48" s="2" t="s">
        <v>32</v>
      </c>
      <c r="C48" s="2" t="s">
        <v>34</v>
      </c>
      <c r="D48" s="2" t="s">
        <v>8</v>
      </c>
      <c r="E48" s="2" t="s">
        <v>7</v>
      </c>
      <c r="F48" s="2" t="s">
        <v>97</v>
      </c>
      <c r="G48" s="2" t="s">
        <v>75</v>
      </c>
    </row>
    <row r="49" spans="1:7" ht="12.75">
      <c r="A49" s="2" t="s">
        <v>33</v>
      </c>
      <c r="B49" s="2" t="s">
        <v>32</v>
      </c>
      <c r="C49" s="2" t="s">
        <v>42</v>
      </c>
      <c r="D49" s="2" t="s">
        <v>17</v>
      </c>
      <c r="E49" s="2" t="s">
        <v>7</v>
      </c>
      <c r="F49" s="2" t="s">
        <v>98</v>
      </c>
      <c r="G49" s="2" t="s">
        <v>75</v>
      </c>
    </row>
    <row r="50" spans="1:7" ht="12.75">
      <c r="A50" s="2" t="s">
        <v>53</v>
      </c>
      <c r="B50" s="2" t="s">
        <v>52</v>
      </c>
      <c r="C50" s="2" t="s">
        <v>55</v>
      </c>
      <c r="D50" s="2" t="s">
        <v>56</v>
      </c>
      <c r="E50" s="2" t="s">
        <v>7</v>
      </c>
      <c r="F50" s="2" t="s">
        <v>99</v>
      </c>
      <c r="G50" s="2" t="s">
        <v>100</v>
      </c>
    </row>
    <row r="51" spans="1:7" ht="12.75">
      <c r="A51" s="2" t="s">
        <v>53</v>
      </c>
      <c r="B51" s="2" t="s">
        <v>52</v>
      </c>
      <c r="C51" s="2" t="s">
        <v>54</v>
      </c>
      <c r="D51" s="2" t="s">
        <v>48</v>
      </c>
      <c r="E51" s="2" t="s">
        <v>7</v>
      </c>
      <c r="F51" s="2" t="s">
        <v>101</v>
      </c>
      <c r="G51" s="2" t="s">
        <v>100</v>
      </c>
    </row>
  </sheetData>
  <sheetProtection/>
  <printOptions/>
  <pageMargins left="0.44431372549019615" right="0.44431372549019615" top="0.44431372549019615" bottom="0.44431372549019615" header="0.5098039215686275" footer="0.509803921568627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Meade, David J CIV (US)</dc:creator>
  <cp:keywords/>
  <dc:description/>
  <cp:lastModifiedBy>Administrator</cp:lastModifiedBy>
  <dcterms:created xsi:type="dcterms:W3CDTF">2014-06-04T14:48:13Z</dcterms:created>
  <dcterms:modified xsi:type="dcterms:W3CDTF">2014-06-19T15:20:06Z</dcterms:modified>
  <cp:category/>
  <cp:version/>
  <cp:contentType/>
  <cp:contentStatus/>
</cp:coreProperties>
</file>