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5371" windowWidth="16335" windowHeight="14730" activeTab="2"/>
  </bookViews>
  <sheets>
    <sheet name="Utilization for PEC" sheetId="1" r:id="rId1"/>
    <sheet name="Historical Factors" sheetId="2" r:id="rId2"/>
    <sheet name="NDC" sheetId="3" r:id="rId3"/>
    <sheet name="Sheet1" sheetId="4" r:id="rId4"/>
  </sheets>
  <definedNames>
    <definedName name="_xlnm.Print_Area" localSheetId="2">'NDC'!$A$2:$F$34</definedName>
    <definedName name="Print_Area_0">#REF!</definedName>
    <definedName name="Print_Area_1">'Utilization for PEC'!$A$1:$G$203</definedName>
    <definedName name="Print_Area_2">'Historical Factors'!$A$3:$R$100</definedName>
  </definedNames>
  <calcPr fullCalcOnLoad="1"/>
</workbook>
</file>

<file path=xl/sharedStrings.xml><?xml version="1.0" encoding="utf-8"?>
<sst xmlns="http://schemas.openxmlformats.org/spreadsheetml/2006/main" count="1003" uniqueCount="120">
  <si>
    <t>Brand Name</t>
  </si>
  <si>
    <t>Generic Name</t>
  </si>
  <si>
    <t>Strength</t>
  </si>
  <si>
    <t>Dosage Form</t>
  </si>
  <si>
    <t>MTF</t>
  </si>
  <si>
    <t xml:space="preserve">ENBREL                     </t>
  </si>
  <si>
    <t>ETANERCEPT</t>
  </si>
  <si>
    <t xml:space="preserve">25 MG     </t>
  </si>
  <si>
    <t xml:space="preserve">KIT       </t>
  </si>
  <si>
    <t xml:space="preserve">KINERET                    </t>
  </si>
  <si>
    <t>ANAKINRA</t>
  </si>
  <si>
    <t>100MG/0.67</t>
  </si>
  <si>
    <t>DISP SYRIN</t>
  </si>
  <si>
    <t xml:space="preserve">HUMIRA                     </t>
  </si>
  <si>
    <t>ADALIMUMAB</t>
  </si>
  <si>
    <t>40MG/0.8ML</t>
  </si>
  <si>
    <t xml:space="preserve">AMEVIVE                    </t>
  </si>
  <si>
    <t>ALEFACEPT</t>
  </si>
  <si>
    <t xml:space="preserve">15 MG     </t>
  </si>
  <si>
    <t xml:space="preserve">VIAL      </t>
  </si>
  <si>
    <t xml:space="preserve">50 MG/ML  </t>
  </si>
  <si>
    <t xml:space="preserve">ORENCIA                    </t>
  </si>
  <si>
    <t>ABATACEPT/MALTOSE</t>
  </si>
  <si>
    <t xml:space="preserve">250 MG    </t>
  </si>
  <si>
    <t>PEN IJ KIT</t>
  </si>
  <si>
    <t>PEN INJCTR</t>
  </si>
  <si>
    <t>25MG/0.5ML</t>
  </si>
  <si>
    <t>20MG/0.4ML</t>
  </si>
  <si>
    <t xml:space="preserve">ARCALYST                   </t>
  </si>
  <si>
    <t>RILONACEPT</t>
  </si>
  <si>
    <t xml:space="preserve">220 MG    </t>
  </si>
  <si>
    <t xml:space="preserve">STELARA                    </t>
  </si>
  <si>
    <t>USTEKINUMAB</t>
  </si>
  <si>
    <t>45MG/0.5ML</t>
  </si>
  <si>
    <t xml:space="preserve">SIMPONI                    </t>
  </si>
  <si>
    <t>GOLIMUMAB</t>
  </si>
  <si>
    <t>50MG/0.5ML</t>
  </si>
  <si>
    <t xml:space="preserve">ACTEMRA                    </t>
  </si>
  <si>
    <t>TOCILIZUMAB</t>
  </si>
  <si>
    <t>80 MG/4 ML</t>
  </si>
  <si>
    <t>200MG/10ML</t>
  </si>
  <si>
    <t>400MG/20ML</t>
  </si>
  <si>
    <t xml:space="preserve">90 MG/ML  </t>
  </si>
  <si>
    <t>ABATACEPT</t>
  </si>
  <si>
    <t xml:space="preserve">125 MG/ML </t>
  </si>
  <si>
    <t>Retail</t>
  </si>
  <si>
    <t>Mail Order</t>
  </si>
  <si>
    <t>NDC</t>
  </si>
  <si>
    <t>Manufacturer</t>
  </si>
  <si>
    <t>00074937402</t>
  </si>
  <si>
    <t>ABBOTT LABS.</t>
  </si>
  <si>
    <t>00074379902</t>
  </si>
  <si>
    <t>00074433902</t>
  </si>
  <si>
    <t>00074433906</t>
  </si>
  <si>
    <t>00074433907</t>
  </si>
  <si>
    <t>57894007001</t>
  </si>
  <si>
    <t>JANSSEN BIOTECH</t>
  </si>
  <si>
    <t>57894007002</t>
  </si>
  <si>
    <t>58406042534</t>
  </si>
  <si>
    <t>AMGEN</t>
  </si>
  <si>
    <t>58406042541</t>
  </si>
  <si>
    <t>58406045501</t>
  </si>
  <si>
    <t>58406045504</t>
  </si>
  <si>
    <t>58406043501</t>
  </si>
  <si>
    <t>58406043504</t>
  </si>
  <si>
    <t>58406044501</t>
  </si>
  <si>
    <t>58406044504</t>
  </si>
  <si>
    <t>55513017701</t>
  </si>
  <si>
    <t>SOBI-SWEDISH OR</t>
  </si>
  <si>
    <t>55513017707</t>
  </si>
  <si>
    <t>55513017728</t>
  </si>
  <si>
    <t>66658023407</t>
  </si>
  <si>
    <t>66658023428</t>
  </si>
  <si>
    <t>00003218710</t>
  </si>
  <si>
    <t>BMS PRIMARYCARE</t>
  </si>
  <si>
    <t>50242013501</t>
  </si>
  <si>
    <t>GENENTECH, INC.</t>
  </si>
  <si>
    <t>50242013601</t>
  </si>
  <si>
    <t>50242013701</t>
  </si>
  <si>
    <t>57894006003</t>
  </si>
  <si>
    <t>57894006002</t>
  </si>
  <si>
    <t>57894006103</t>
  </si>
  <si>
    <t>61755000101</t>
  </si>
  <si>
    <t>REGENERON PHARM</t>
  </si>
  <si>
    <t>00469002103</t>
  </si>
  <si>
    <t>ASTELLAS PHARMA</t>
  </si>
  <si>
    <t>00469002104</t>
  </si>
  <si>
    <t>00003218831</t>
  </si>
  <si>
    <t>Targeted Immunomodulatory Biologics NDC/Manufacturer Listing</t>
  </si>
  <si>
    <t>Targeted Immunomodulatory Biologics Monthly Usage</t>
  </si>
  <si>
    <t>Source: PDTS 1 Jun 2011 - 31 May 2012</t>
  </si>
  <si>
    <t>GENERIC NAME</t>
  </si>
  <si>
    <t>SERVICE CATEGORY</t>
  </si>
  <si>
    <t>CASE PACK</t>
  </si>
  <si>
    <t>PACKAGE SIZE</t>
  </si>
  <si>
    <t>STRENGTH</t>
  </si>
  <si>
    <t>DOSAGE FORM</t>
  </si>
  <si>
    <t>JUN-11 TOTAL QTY DISPENSED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</si>
  <si>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</si>
  <si>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</si>
  <si>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</si>
  <si>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</si>
  <si>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</si>
  <si>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</si>
  <si>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</si>
  <si>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</si>
  <si>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</si>
  <si>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</si>
  <si>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</si>
  <si>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TOTAL QTY DISPENSED</t>
  </si>
  <si>
    <t>Sum:</t>
  </si>
  <si>
    <t>All POS</t>
  </si>
  <si>
    <t>Targeted Immunomodulatory Biologics Cost Determination</t>
  </si>
  <si>
    <t>POS</t>
  </si>
  <si>
    <t>Number of Unique Utilizers</t>
  </si>
  <si>
    <t>Number of Rxs</t>
  </si>
  <si>
    <t>Total Quantity Dispensed</t>
  </si>
  <si>
    <t>Total</t>
  </si>
  <si>
    <t>Mail</t>
  </si>
  <si>
    <t>All  POS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</si>
</sst>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mmm/yy"/>
  </numFmts>
  <fonts count="40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left" vertical="center"/>
    </xf>
    <xf numFmtId="166" fontId="1" fillId="34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right" vertical="center"/>
    </xf>
    <xf numFmtId="0" fontId="1" fillId="33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/>
    </xf>
    <xf numFmtId="3" fontId="1" fillId="36" borderId="16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 vertical="center"/>
    </xf>
    <xf numFmtId="0" fontId="0" fillId="33" borderId="17" xfId="0" applyNumberFormat="1" applyFont="1" applyFill="1" applyBorder="1" applyAlignment="1">
      <alignment horizontal="left" vertical="center"/>
    </xf>
    <xf numFmtId="0" fontId="0" fillId="33" borderId="18" xfId="0" applyNumberFormat="1" applyFont="1" applyFill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1" fillId="34" borderId="12" xfId="0" applyNumberFormat="1" applyFont="1" applyFill="1" applyBorder="1" applyAlignment="1">
      <alignment horizontal="center" vertical="center" wrapText="1"/>
    </xf>
    <xf numFmtId="0" fontId="3" fillId="37" borderId="19" xfId="55" applyFont="1" applyFill="1" applyBorder="1" applyAlignment="1">
      <alignment horizontal="center" vertical="center" wrapText="1"/>
      <protection/>
    </xf>
    <xf numFmtId="0" fontId="3" fillId="37" borderId="20" xfId="55" applyFont="1" applyFill="1" applyBorder="1" applyAlignment="1">
      <alignment horizontal="center" vertical="center" wrapText="1"/>
      <protection/>
    </xf>
    <xf numFmtId="3" fontId="3" fillId="37" borderId="20" xfId="55" applyNumberFormat="1" applyFont="1" applyFill="1" applyBorder="1" applyAlignment="1">
      <alignment horizontal="center" vertical="center" wrapText="1"/>
      <protection/>
    </xf>
    <xf numFmtId="3" fontId="3" fillId="37" borderId="21" xfId="55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" fillId="0" borderId="13" xfId="0" applyFont="1" applyBorder="1" applyAlignment="1">
      <alignment horizontal="right"/>
    </xf>
    <xf numFmtId="3" fontId="1" fillId="0" borderId="24" xfId="0" applyNumberFormat="1" applyFont="1" applyBorder="1" applyAlignment="1">
      <alignment/>
    </xf>
    <xf numFmtId="0" fontId="0" fillId="37" borderId="13" xfId="0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3" fontId="0" fillId="37" borderId="13" xfId="0" applyNumberFormat="1" applyFill="1" applyBorder="1" applyAlignment="1">
      <alignment/>
    </xf>
    <xf numFmtId="3" fontId="0" fillId="37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right"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37" borderId="27" xfId="0" applyFill="1" applyBorder="1" applyAlignment="1">
      <alignment horizontal="center" vertical="center"/>
    </xf>
    <xf numFmtId="0" fontId="0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9" borderId="28" xfId="0" applyNumberFormat="1" applyFont="1" applyFill="1" applyBorder="1" applyAlignment="1">
      <alignment horizontal="left" vertical="center"/>
    </xf>
    <xf numFmtId="0" fontId="0" fillId="39" borderId="29" xfId="0" applyNumberFormat="1" applyFont="1" applyFill="1" applyBorder="1" applyAlignment="1">
      <alignment horizontal="left" vertical="center"/>
    </xf>
    <xf numFmtId="1" fontId="0" fillId="39" borderId="29" xfId="0" applyNumberFormat="1" applyFont="1" applyFill="1" applyBorder="1" applyAlignment="1">
      <alignment horizontal="right" vertical="center"/>
    </xf>
    <xf numFmtId="1" fontId="0" fillId="39" borderId="3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39" borderId="29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PageLayoutView="0" workbookViewId="0" topLeftCell="A1">
      <pane ySplit="4" topLeftCell="A16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57421875" style="0" customWidth="1"/>
    <col min="2" max="2" width="11.421875" style="0" customWidth="1"/>
    <col min="3" max="3" width="15.140625" style="0" customWidth="1"/>
    <col min="4" max="4" width="14.140625" style="0" customWidth="1"/>
    <col min="5" max="5" width="15.28125" style="0" bestFit="1" customWidth="1"/>
    <col min="6" max="6" width="12.57421875" style="0" bestFit="1" customWidth="1"/>
    <col min="7" max="7" width="13.140625" style="0" customWidth="1"/>
  </cols>
  <sheetData>
    <row r="1" ht="15">
      <c r="A1" s="7" t="s">
        <v>112</v>
      </c>
    </row>
    <row r="2" ht="12.75">
      <c r="A2" s="8" t="s">
        <v>90</v>
      </c>
    </row>
    <row r="3" ht="13.5" thickBot="1"/>
    <row r="4" spans="1:7" ht="36" customHeight="1" thickBot="1">
      <c r="A4" s="27" t="s">
        <v>1</v>
      </c>
      <c r="B4" s="28" t="s">
        <v>113</v>
      </c>
      <c r="C4" s="28" t="s">
        <v>2</v>
      </c>
      <c r="D4" s="28" t="s">
        <v>3</v>
      </c>
      <c r="E4" s="29" t="s">
        <v>114</v>
      </c>
      <c r="F4" s="29" t="s">
        <v>115</v>
      </c>
      <c r="G4" s="30" t="s">
        <v>116</v>
      </c>
    </row>
    <row r="5" spans="1:7" ht="12.75">
      <c r="A5" s="62" t="s">
        <v>14</v>
      </c>
      <c r="B5" s="66" t="s">
        <v>4</v>
      </c>
      <c r="C5" s="31" t="s">
        <v>27</v>
      </c>
      <c r="D5" s="31" t="s">
        <v>8</v>
      </c>
      <c r="E5" s="32">
        <v>37</v>
      </c>
      <c r="F5" s="32">
        <v>41</v>
      </c>
      <c r="G5" s="33">
        <v>60</v>
      </c>
    </row>
    <row r="6" spans="1:7" ht="12.75">
      <c r="A6" s="63"/>
      <c r="B6" s="67"/>
      <c r="C6" s="34" t="s">
        <v>15</v>
      </c>
      <c r="D6" s="34" t="s">
        <v>8</v>
      </c>
      <c r="E6" s="35">
        <v>5227</v>
      </c>
      <c r="F6" s="35">
        <v>5661</v>
      </c>
      <c r="G6" s="36">
        <v>16156.600000000004</v>
      </c>
    </row>
    <row r="7" spans="1:7" ht="12.75">
      <c r="A7" s="63"/>
      <c r="B7" s="67"/>
      <c r="C7" s="34"/>
      <c r="D7" s="37" t="s">
        <v>117</v>
      </c>
      <c r="E7" s="17">
        <f>SUM(E5:E6)</f>
        <v>5264</v>
      </c>
      <c r="F7" s="17">
        <f>SUM(F5:F6)</f>
        <v>5702</v>
      </c>
      <c r="G7" s="38">
        <f>SUM(G5:G6)</f>
        <v>16216.600000000004</v>
      </c>
    </row>
    <row r="8" spans="1:7" ht="12.75">
      <c r="A8" s="63"/>
      <c r="B8" s="47"/>
      <c r="C8" s="40"/>
      <c r="D8" s="40"/>
      <c r="E8" s="41"/>
      <c r="F8" s="41"/>
      <c r="G8" s="42"/>
    </row>
    <row r="9" spans="1:7" ht="12.75">
      <c r="A9" s="63"/>
      <c r="B9" s="67" t="s">
        <v>45</v>
      </c>
      <c r="C9" s="34" t="s">
        <v>27</v>
      </c>
      <c r="D9" s="34" t="s">
        <v>8</v>
      </c>
      <c r="E9" s="35">
        <v>52</v>
      </c>
      <c r="F9" s="35">
        <v>53</v>
      </c>
      <c r="G9" s="36">
        <v>133.6</v>
      </c>
    </row>
    <row r="10" spans="1:7" ht="12.75">
      <c r="A10" s="63"/>
      <c r="B10" s="67"/>
      <c r="C10" s="34" t="s">
        <v>15</v>
      </c>
      <c r="D10" s="34" t="s">
        <v>8</v>
      </c>
      <c r="E10" s="35">
        <v>8439</v>
      </c>
      <c r="F10" s="35">
        <v>9100</v>
      </c>
      <c r="G10" s="36">
        <v>22916.4</v>
      </c>
    </row>
    <row r="11" spans="1:7" ht="12.75">
      <c r="A11" s="63"/>
      <c r="B11" s="67"/>
      <c r="C11" s="34"/>
      <c r="D11" s="37" t="s">
        <v>117</v>
      </c>
      <c r="E11" s="17">
        <f>SUM(E9:E10)</f>
        <v>8491</v>
      </c>
      <c r="F11" s="17">
        <f>SUM(F9:F10)</f>
        <v>9153</v>
      </c>
      <c r="G11" s="38">
        <f>SUM(G9:G10)</f>
        <v>23050</v>
      </c>
    </row>
    <row r="12" spans="1:7" ht="12.75">
      <c r="A12" s="63"/>
      <c r="B12" s="47"/>
      <c r="C12" s="40"/>
      <c r="D12" s="40"/>
      <c r="E12" s="41"/>
      <c r="F12" s="41"/>
      <c r="G12" s="42"/>
    </row>
    <row r="13" spans="1:7" ht="12.75">
      <c r="A13" s="63"/>
      <c r="B13" s="67" t="s">
        <v>118</v>
      </c>
      <c r="C13" s="34" t="s">
        <v>27</v>
      </c>
      <c r="D13" s="34" t="s">
        <v>8</v>
      </c>
      <c r="E13" s="35">
        <v>15</v>
      </c>
      <c r="F13" s="35">
        <v>15</v>
      </c>
      <c r="G13" s="36">
        <v>68</v>
      </c>
    </row>
    <row r="14" spans="1:7" ht="12.75">
      <c r="A14" s="63"/>
      <c r="B14" s="67"/>
      <c r="C14" s="34" t="s">
        <v>15</v>
      </c>
      <c r="D14" s="34" t="s">
        <v>8</v>
      </c>
      <c r="E14" s="35">
        <v>3298</v>
      </c>
      <c r="F14" s="35">
        <v>3357</v>
      </c>
      <c r="G14" s="36">
        <v>14738</v>
      </c>
    </row>
    <row r="15" spans="1:7" ht="12.75">
      <c r="A15" s="63"/>
      <c r="B15" s="67"/>
      <c r="C15" s="34"/>
      <c r="D15" s="37" t="s">
        <v>117</v>
      </c>
      <c r="E15" s="17">
        <f>SUM(E13:E14)</f>
        <v>3313</v>
      </c>
      <c r="F15" s="17">
        <f>SUM(F13:F14)</f>
        <v>3372</v>
      </c>
      <c r="G15" s="38">
        <f>SUM(G13:G14)</f>
        <v>14806</v>
      </c>
    </row>
    <row r="16" spans="1:7" ht="12.75">
      <c r="A16" s="63"/>
      <c r="B16" s="47"/>
      <c r="C16" s="40"/>
      <c r="D16" s="40"/>
      <c r="E16" s="41"/>
      <c r="F16" s="41"/>
      <c r="G16" s="42"/>
    </row>
    <row r="17" spans="1:7" ht="12.75">
      <c r="A17" s="63"/>
      <c r="B17" s="67" t="s">
        <v>119</v>
      </c>
      <c r="C17" s="34" t="str">
        <f>C13</f>
        <v>20MG/0.4ML</v>
      </c>
      <c r="D17" s="34" t="str">
        <f>D13</f>
        <v>KIT       </v>
      </c>
      <c r="E17" s="35">
        <f>E5+E9+E13</f>
        <v>104</v>
      </c>
      <c r="F17" s="35">
        <f>F5+F9+F13</f>
        <v>109</v>
      </c>
      <c r="G17" s="36">
        <f>G5+G9+G13</f>
        <v>261.6</v>
      </c>
    </row>
    <row r="18" spans="1:7" ht="12.75">
      <c r="A18" s="63"/>
      <c r="B18" s="67"/>
      <c r="C18" s="34" t="str">
        <f>C14</f>
        <v>40MG/0.8ML</v>
      </c>
      <c r="D18" s="34" t="str">
        <f>D14</f>
        <v>KIT       </v>
      </c>
      <c r="E18" s="35">
        <f aca="true" t="shared" si="0" ref="E18:G19">E6+E10+E14</f>
        <v>16964</v>
      </c>
      <c r="F18" s="35">
        <f t="shared" si="0"/>
        <v>18118</v>
      </c>
      <c r="G18" s="36">
        <f t="shared" si="0"/>
        <v>53811.00000000001</v>
      </c>
    </row>
    <row r="19" spans="1:7" ht="13.5" thickBot="1">
      <c r="A19" s="64"/>
      <c r="B19" s="68"/>
      <c r="C19" s="43"/>
      <c r="D19" s="44" t="s">
        <v>117</v>
      </c>
      <c r="E19" s="45">
        <f t="shared" si="0"/>
        <v>17068</v>
      </c>
      <c r="F19" s="45">
        <f t="shared" si="0"/>
        <v>18227</v>
      </c>
      <c r="G19" s="46">
        <f t="shared" si="0"/>
        <v>54072.600000000006</v>
      </c>
    </row>
    <row r="20" spans="1:7" ht="13.5" thickBot="1">
      <c r="A20" s="48"/>
      <c r="B20" s="49"/>
      <c r="C20" s="49"/>
      <c r="D20" s="49"/>
      <c r="E20" s="49"/>
      <c r="F20" s="49"/>
      <c r="G20" s="50"/>
    </row>
    <row r="21" spans="1:7" ht="12.75">
      <c r="A21" s="62" t="s">
        <v>14</v>
      </c>
      <c r="B21" s="65" t="s">
        <v>4</v>
      </c>
      <c r="C21" s="31" t="s">
        <v>15</v>
      </c>
      <c r="D21" s="31" t="s">
        <v>24</v>
      </c>
      <c r="E21" s="32">
        <v>14720</v>
      </c>
      <c r="F21" s="32">
        <v>15946</v>
      </c>
      <c r="G21" s="33">
        <v>51787.6</v>
      </c>
    </row>
    <row r="22" spans="1:7" ht="12.75">
      <c r="A22" s="63"/>
      <c r="B22" s="60"/>
      <c r="C22" s="34"/>
      <c r="D22" s="37" t="s">
        <v>117</v>
      </c>
      <c r="E22" s="17">
        <f>SUM(E21)</f>
        <v>14720</v>
      </c>
      <c r="F22" s="17">
        <f>SUM(F21)</f>
        <v>15946</v>
      </c>
      <c r="G22" s="38">
        <f>SUM(G21)</f>
        <v>51787.6</v>
      </c>
    </row>
    <row r="23" spans="1:7" ht="12.75">
      <c r="A23" s="63"/>
      <c r="B23" s="47"/>
      <c r="C23" s="40"/>
      <c r="D23" s="40"/>
      <c r="E23" s="41"/>
      <c r="F23" s="41"/>
      <c r="G23" s="42"/>
    </row>
    <row r="24" spans="1:7" ht="12.75">
      <c r="A24" s="63"/>
      <c r="B24" s="60" t="s">
        <v>45</v>
      </c>
      <c r="C24" s="34" t="s">
        <v>15</v>
      </c>
      <c r="D24" s="34" t="s">
        <v>24</v>
      </c>
      <c r="E24" s="35">
        <v>23802</v>
      </c>
      <c r="F24" s="35">
        <v>25711</v>
      </c>
      <c r="G24" s="36">
        <v>63893.8</v>
      </c>
    </row>
    <row r="25" spans="1:7" ht="12.75">
      <c r="A25" s="63"/>
      <c r="B25" s="60"/>
      <c r="C25" s="34"/>
      <c r="D25" s="37" t="s">
        <v>117</v>
      </c>
      <c r="E25" s="17">
        <f>SUM(E24)</f>
        <v>23802</v>
      </c>
      <c r="F25" s="17">
        <f>SUM(F24)</f>
        <v>25711</v>
      </c>
      <c r="G25" s="38">
        <f>SUM(G24)</f>
        <v>63893.8</v>
      </c>
    </row>
    <row r="26" spans="1:7" ht="12.75">
      <c r="A26" s="63"/>
      <c r="B26" s="47"/>
      <c r="C26" s="40"/>
      <c r="D26" s="40"/>
      <c r="E26" s="41"/>
      <c r="F26" s="41"/>
      <c r="G26" s="42"/>
    </row>
    <row r="27" spans="1:7" ht="12.75">
      <c r="A27" s="63"/>
      <c r="B27" s="60" t="s">
        <v>118</v>
      </c>
      <c r="C27" s="34" t="s">
        <v>15</v>
      </c>
      <c r="D27" s="34" t="s">
        <v>24</v>
      </c>
      <c r="E27" s="35">
        <v>9193</v>
      </c>
      <c r="F27" s="35">
        <v>9430</v>
      </c>
      <c r="G27" s="36">
        <v>38300</v>
      </c>
    </row>
    <row r="28" spans="1:7" ht="12.75">
      <c r="A28" s="63"/>
      <c r="B28" s="60"/>
      <c r="C28" s="34"/>
      <c r="D28" s="37" t="s">
        <v>117</v>
      </c>
      <c r="E28" s="17">
        <f>SUM(E27)</f>
        <v>9193</v>
      </c>
      <c r="F28" s="17">
        <f>SUM(F27)</f>
        <v>9430</v>
      </c>
      <c r="G28" s="38">
        <f>SUM(G27)</f>
        <v>38300</v>
      </c>
    </row>
    <row r="29" spans="1:7" ht="12.75">
      <c r="A29" s="63"/>
      <c r="B29" s="47"/>
      <c r="C29" s="40"/>
      <c r="D29" s="40"/>
      <c r="E29" s="41"/>
      <c r="F29" s="41"/>
      <c r="G29" s="42"/>
    </row>
    <row r="30" spans="1:7" ht="12.75">
      <c r="A30" s="63"/>
      <c r="B30" s="60" t="s">
        <v>119</v>
      </c>
      <c r="C30" s="34" t="str">
        <f>C27</f>
        <v>40MG/0.8ML</v>
      </c>
      <c r="D30" s="34" t="str">
        <f>D27</f>
        <v>PEN IJ KIT</v>
      </c>
      <c r="E30" s="35">
        <f aca="true" t="shared" si="1" ref="E30:G31">E21+E24+E27</f>
        <v>47715</v>
      </c>
      <c r="F30" s="35">
        <f t="shared" si="1"/>
        <v>51087</v>
      </c>
      <c r="G30" s="36">
        <f t="shared" si="1"/>
        <v>153981.4</v>
      </c>
    </row>
    <row r="31" spans="1:7" ht="13.5" thickBot="1">
      <c r="A31" s="64"/>
      <c r="B31" s="61"/>
      <c r="C31" s="43"/>
      <c r="D31" s="44" t="s">
        <v>117</v>
      </c>
      <c r="E31" s="45">
        <f t="shared" si="1"/>
        <v>47715</v>
      </c>
      <c r="F31" s="45">
        <f t="shared" si="1"/>
        <v>51087</v>
      </c>
      <c r="G31" s="46">
        <f t="shared" si="1"/>
        <v>153981.4</v>
      </c>
    </row>
    <row r="32" spans="1:7" ht="13.5" thickBot="1">
      <c r="A32" s="48"/>
      <c r="B32" s="49"/>
      <c r="C32" s="49"/>
      <c r="D32" s="49"/>
      <c r="E32" s="49"/>
      <c r="F32" s="49"/>
      <c r="G32" s="50"/>
    </row>
    <row r="33" spans="1:7" ht="12.75">
      <c r="A33" s="62" t="s">
        <v>35</v>
      </c>
      <c r="B33" s="65" t="s">
        <v>4</v>
      </c>
      <c r="C33" s="31" t="s">
        <v>36</v>
      </c>
      <c r="D33" s="31" t="s">
        <v>12</v>
      </c>
      <c r="E33" s="32">
        <v>179</v>
      </c>
      <c r="F33" s="32">
        <v>192</v>
      </c>
      <c r="G33" s="33">
        <v>224</v>
      </c>
    </row>
    <row r="34" spans="1:7" ht="12.75">
      <c r="A34" s="63"/>
      <c r="B34" s="60"/>
      <c r="C34" s="34"/>
      <c r="D34" s="37" t="s">
        <v>117</v>
      </c>
      <c r="E34" s="17">
        <f>SUM(E33)</f>
        <v>179</v>
      </c>
      <c r="F34" s="17">
        <f>SUM(F33)</f>
        <v>192</v>
      </c>
      <c r="G34" s="38">
        <f>SUM(G33)</f>
        <v>224</v>
      </c>
    </row>
    <row r="35" spans="1:7" ht="12.75">
      <c r="A35" s="63"/>
      <c r="B35" s="47"/>
      <c r="C35" s="40"/>
      <c r="D35" s="40"/>
      <c r="E35" s="41"/>
      <c r="F35" s="41"/>
      <c r="G35" s="42"/>
    </row>
    <row r="36" spans="1:7" ht="12.75">
      <c r="A36" s="63"/>
      <c r="B36" s="60" t="s">
        <v>45</v>
      </c>
      <c r="C36" s="34" t="s">
        <v>36</v>
      </c>
      <c r="D36" s="34" t="s">
        <v>12</v>
      </c>
      <c r="E36" s="35">
        <v>809</v>
      </c>
      <c r="F36" s="35">
        <v>853</v>
      </c>
      <c r="G36" s="36">
        <v>444</v>
      </c>
    </row>
    <row r="37" spans="1:7" ht="12.75">
      <c r="A37" s="63"/>
      <c r="B37" s="60"/>
      <c r="C37" s="34"/>
      <c r="D37" s="37" t="s">
        <v>117</v>
      </c>
      <c r="E37" s="17">
        <f>SUM(E36)</f>
        <v>809</v>
      </c>
      <c r="F37" s="17">
        <f>SUM(F36)</f>
        <v>853</v>
      </c>
      <c r="G37" s="38">
        <f>SUM(G36)</f>
        <v>444</v>
      </c>
    </row>
    <row r="38" spans="1:7" ht="12.75">
      <c r="A38" s="63"/>
      <c r="B38" s="47"/>
      <c r="C38" s="40"/>
      <c r="D38" s="40"/>
      <c r="E38" s="41"/>
      <c r="F38" s="41"/>
      <c r="G38" s="42"/>
    </row>
    <row r="39" spans="1:7" ht="12.75">
      <c r="A39" s="63"/>
      <c r="B39" s="60" t="s">
        <v>118</v>
      </c>
      <c r="C39" s="34" t="s">
        <v>36</v>
      </c>
      <c r="D39" s="34" t="s">
        <v>12</v>
      </c>
      <c r="E39" s="35">
        <v>270</v>
      </c>
      <c r="F39" s="35">
        <v>272</v>
      </c>
      <c r="G39" s="36">
        <v>260</v>
      </c>
    </row>
    <row r="40" spans="1:7" ht="12.75">
      <c r="A40" s="63"/>
      <c r="B40" s="60"/>
      <c r="C40" s="34"/>
      <c r="D40" s="37" t="s">
        <v>117</v>
      </c>
      <c r="E40" s="17">
        <f>SUM(E39)</f>
        <v>270</v>
      </c>
      <c r="F40" s="17">
        <f>SUM(F39)</f>
        <v>272</v>
      </c>
      <c r="G40" s="38">
        <f>SUM(G39)</f>
        <v>260</v>
      </c>
    </row>
    <row r="41" spans="1:7" ht="12.75">
      <c r="A41" s="63"/>
      <c r="B41" s="47"/>
      <c r="C41" s="40"/>
      <c r="D41" s="40"/>
      <c r="E41" s="41"/>
      <c r="F41" s="41"/>
      <c r="G41" s="42"/>
    </row>
    <row r="42" spans="1:7" ht="12.75">
      <c r="A42" s="63"/>
      <c r="B42" s="60" t="s">
        <v>119</v>
      </c>
      <c r="C42" s="34" t="str">
        <f>C39</f>
        <v>50MG/0.5ML</v>
      </c>
      <c r="D42" s="34" t="str">
        <f>D39</f>
        <v>DISP SYRIN</v>
      </c>
      <c r="E42" s="35">
        <f aca="true" t="shared" si="2" ref="E42:G43">E33+E36+E39</f>
        <v>1258</v>
      </c>
      <c r="F42" s="35">
        <f t="shared" si="2"/>
        <v>1317</v>
      </c>
      <c r="G42" s="36">
        <f t="shared" si="2"/>
        <v>928</v>
      </c>
    </row>
    <row r="43" spans="1:7" ht="13.5" thickBot="1">
      <c r="A43" s="64"/>
      <c r="B43" s="61"/>
      <c r="C43" s="43"/>
      <c r="D43" s="44" t="s">
        <v>117</v>
      </c>
      <c r="E43" s="45">
        <f t="shared" si="2"/>
        <v>1258</v>
      </c>
      <c r="F43" s="45">
        <f t="shared" si="2"/>
        <v>1317</v>
      </c>
      <c r="G43" s="46">
        <f t="shared" si="2"/>
        <v>928</v>
      </c>
    </row>
    <row r="44" spans="1:7" ht="13.5" thickBot="1">
      <c r="A44" s="48"/>
      <c r="B44" s="49"/>
      <c r="C44" s="49"/>
      <c r="D44" s="49"/>
      <c r="E44" s="49"/>
      <c r="F44" s="49"/>
      <c r="G44" s="50"/>
    </row>
    <row r="45" spans="1:7" ht="12.75">
      <c r="A45" s="62" t="s">
        <v>35</v>
      </c>
      <c r="B45" s="65" t="s">
        <v>4</v>
      </c>
      <c r="C45" s="31" t="s">
        <v>36</v>
      </c>
      <c r="D45" s="31" t="s">
        <v>25</v>
      </c>
      <c r="E45" s="32">
        <v>218</v>
      </c>
      <c r="F45" s="32">
        <v>244</v>
      </c>
      <c r="G45" s="33">
        <v>269</v>
      </c>
    </row>
    <row r="46" spans="1:7" ht="12.75">
      <c r="A46" s="63"/>
      <c r="B46" s="60"/>
      <c r="C46" s="34"/>
      <c r="D46" s="37" t="s">
        <v>117</v>
      </c>
      <c r="E46" s="17">
        <f>SUM(E45)</f>
        <v>218</v>
      </c>
      <c r="F46" s="17">
        <f>SUM(F45)</f>
        <v>244</v>
      </c>
      <c r="G46" s="38">
        <f>SUM(G45)</f>
        <v>269</v>
      </c>
    </row>
    <row r="47" spans="1:7" ht="12.75">
      <c r="A47" s="63"/>
      <c r="B47" s="47"/>
      <c r="C47" s="40"/>
      <c r="D47" s="40"/>
      <c r="E47" s="41"/>
      <c r="F47" s="41"/>
      <c r="G47" s="42"/>
    </row>
    <row r="48" spans="1:7" ht="12.75">
      <c r="A48" s="63"/>
      <c r="B48" s="60" t="s">
        <v>45</v>
      </c>
      <c r="C48" s="34" t="s">
        <v>36</v>
      </c>
      <c r="D48" s="34" t="s">
        <v>25</v>
      </c>
      <c r="E48" s="35">
        <v>2076</v>
      </c>
      <c r="F48" s="35">
        <v>2231</v>
      </c>
      <c r="G48" s="36">
        <v>1192.5</v>
      </c>
    </row>
    <row r="49" spans="1:7" ht="12.75">
      <c r="A49" s="63"/>
      <c r="B49" s="60"/>
      <c r="C49" s="34"/>
      <c r="D49" s="37" t="s">
        <v>117</v>
      </c>
      <c r="E49" s="17">
        <f>SUM(E48)</f>
        <v>2076</v>
      </c>
      <c r="F49" s="17">
        <f>SUM(F48)</f>
        <v>2231</v>
      </c>
      <c r="G49" s="38">
        <f>SUM(G48)</f>
        <v>1192.5</v>
      </c>
    </row>
    <row r="50" spans="1:7" ht="12.75">
      <c r="A50" s="63"/>
      <c r="B50" s="47"/>
      <c r="C50" s="40"/>
      <c r="D50" s="40"/>
      <c r="E50" s="41"/>
      <c r="F50" s="41"/>
      <c r="G50" s="42"/>
    </row>
    <row r="51" spans="1:7" ht="12.75">
      <c r="A51" s="63"/>
      <c r="B51" s="60" t="s">
        <v>118</v>
      </c>
      <c r="C51" s="34" t="s">
        <v>36</v>
      </c>
      <c r="D51" s="34" t="s">
        <v>25</v>
      </c>
      <c r="E51" s="35">
        <v>808</v>
      </c>
      <c r="F51" s="35">
        <v>818</v>
      </c>
      <c r="G51" s="36">
        <v>775.5</v>
      </c>
    </row>
    <row r="52" spans="1:7" ht="12.75">
      <c r="A52" s="63"/>
      <c r="B52" s="60"/>
      <c r="C52" s="34"/>
      <c r="D52" s="37" t="s">
        <v>117</v>
      </c>
      <c r="E52" s="17">
        <f>SUM(E51)</f>
        <v>808</v>
      </c>
      <c r="F52" s="17">
        <f>SUM(F51)</f>
        <v>818</v>
      </c>
      <c r="G52" s="38">
        <f>SUM(G51)</f>
        <v>775.5</v>
      </c>
    </row>
    <row r="53" spans="1:7" ht="12.75">
      <c r="A53" s="63"/>
      <c r="B53" s="47"/>
      <c r="C53" s="40"/>
      <c r="D53" s="40"/>
      <c r="E53" s="41"/>
      <c r="F53" s="41"/>
      <c r="G53" s="42"/>
    </row>
    <row r="54" spans="1:7" ht="12.75">
      <c r="A54" s="63"/>
      <c r="B54" s="60" t="s">
        <v>119</v>
      </c>
      <c r="C54" s="34" t="str">
        <f>C51</f>
        <v>50MG/0.5ML</v>
      </c>
      <c r="D54" s="34" t="str">
        <f>D51</f>
        <v>PEN INJCTR</v>
      </c>
      <c r="E54" s="35">
        <f aca="true" t="shared" si="3" ref="E54:G55">E45+E48+E51</f>
        <v>3102</v>
      </c>
      <c r="F54" s="35">
        <f t="shared" si="3"/>
        <v>3293</v>
      </c>
      <c r="G54" s="36">
        <f t="shared" si="3"/>
        <v>2237</v>
      </c>
    </row>
    <row r="55" spans="1:7" ht="13.5" thickBot="1">
      <c r="A55" s="64"/>
      <c r="B55" s="61"/>
      <c r="C55" s="43"/>
      <c r="D55" s="44" t="s">
        <v>117</v>
      </c>
      <c r="E55" s="45">
        <f t="shared" si="3"/>
        <v>3102</v>
      </c>
      <c r="F55" s="45">
        <f t="shared" si="3"/>
        <v>3293</v>
      </c>
      <c r="G55" s="46">
        <f t="shared" si="3"/>
        <v>2237</v>
      </c>
    </row>
    <row r="56" spans="1:7" ht="13.5" thickBot="1">
      <c r="A56" s="48"/>
      <c r="B56" s="49"/>
      <c r="C56" s="49"/>
      <c r="D56" s="49"/>
      <c r="E56" s="49"/>
      <c r="F56" s="49"/>
      <c r="G56" s="50"/>
    </row>
    <row r="57" spans="1:7" ht="12.75">
      <c r="A57" s="62" t="s">
        <v>6</v>
      </c>
      <c r="B57" s="65" t="s">
        <v>4</v>
      </c>
      <c r="C57" s="31" t="s">
        <v>7</v>
      </c>
      <c r="D57" s="31" t="s">
        <v>8</v>
      </c>
      <c r="E57" s="32">
        <v>946</v>
      </c>
      <c r="F57" s="32">
        <v>1032</v>
      </c>
      <c r="G57" s="33">
        <v>10470</v>
      </c>
    </row>
    <row r="58" spans="1:7" ht="12.75">
      <c r="A58" s="63"/>
      <c r="B58" s="60"/>
      <c r="C58" s="34"/>
      <c r="D58" s="37" t="s">
        <v>117</v>
      </c>
      <c r="E58" s="17">
        <f>SUM(E57)</f>
        <v>946</v>
      </c>
      <c r="F58" s="17">
        <f>SUM(F57)</f>
        <v>1032</v>
      </c>
      <c r="G58" s="38">
        <f>SUM(G57)</f>
        <v>10470</v>
      </c>
    </row>
    <row r="59" spans="1:7" ht="12.75">
      <c r="A59" s="63"/>
      <c r="B59" s="47"/>
      <c r="C59" s="40"/>
      <c r="D59" s="40"/>
      <c r="E59" s="41"/>
      <c r="F59" s="41"/>
      <c r="G59" s="42"/>
    </row>
    <row r="60" spans="1:7" ht="12.75">
      <c r="A60" s="63"/>
      <c r="B60" s="60" t="s">
        <v>45</v>
      </c>
      <c r="C60" s="34" t="s">
        <v>7</v>
      </c>
      <c r="D60" s="34" t="s">
        <v>8</v>
      </c>
      <c r="E60" s="35">
        <v>2177</v>
      </c>
      <c r="F60" s="35">
        <v>2350</v>
      </c>
      <c r="G60" s="36">
        <v>17267.800000000003</v>
      </c>
    </row>
    <row r="61" spans="1:7" ht="12.75">
      <c r="A61" s="63"/>
      <c r="B61" s="60"/>
      <c r="C61" s="34"/>
      <c r="D61" s="37" t="s">
        <v>117</v>
      </c>
      <c r="E61" s="17">
        <f>SUM(E60)</f>
        <v>2177</v>
      </c>
      <c r="F61" s="17">
        <f>SUM(F60)</f>
        <v>2350</v>
      </c>
      <c r="G61" s="38">
        <f>SUM(G60)</f>
        <v>17267.800000000003</v>
      </c>
    </row>
    <row r="62" spans="1:7" ht="12.75">
      <c r="A62" s="63"/>
      <c r="B62" s="47"/>
      <c r="C62" s="40"/>
      <c r="D62" s="40"/>
      <c r="E62" s="41"/>
      <c r="F62" s="41"/>
      <c r="G62" s="42"/>
    </row>
    <row r="63" spans="1:7" ht="12.75">
      <c r="A63" s="63"/>
      <c r="B63" s="60" t="s">
        <v>118</v>
      </c>
      <c r="C63" s="34" t="s">
        <v>7</v>
      </c>
      <c r="D63" s="34" t="s">
        <v>8</v>
      </c>
      <c r="E63" s="35">
        <v>876</v>
      </c>
      <c r="F63" s="35">
        <v>885</v>
      </c>
      <c r="G63" s="36">
        <v>12552.48</v>
      </c>
    </row>
    <row r="64" spans="1:7" ht="12.75">
      <c r="A64" s="63"/>
      <c r="B64" s="60"/>
      <c r="C64" s="34"/>
      <c r="D64" s="37" t="s">
        <v>117</v>
      </c>
      <c r="E64" s="17">
        <f>SUM(E63)</f>
        <v>876</v>
      </c>
      <c r="F64" s="17">
        <f>SUM(F63)</f>
        <v>885</v>
      </c>
      <c r="G64" s="38">
        <f>SUM(G63)</f>
        <v>12552.48</v>
      </c>
    </row>
    <row r="65" spans="1:7" ht="12.75">
      <c r="A65" s="63"/>
      <c r="B65" s="47"/>
      <c r="C65" s="40"/>
      <c r="D65" s="40"/>
      <c r="E65" s="41"/>
      <c r="F65" s="41"/>
      <c r="G65" s="42"/>
    </row>
    <row r="66" spans="1:7" ht="12.75">
      <c r="A66" s="63"/>
      <c r="B66" s="60" t="s">
        <v>119</v>
      </c>
      <c r="C66" s="34" t="str">
        <f>C63</f>
        <v>25 MG     </v>
      </c>
      <c r="D66" s="34" t="str">
        <f>D63</f>
        <v>KIT       </v>
      </c>
      <c r="E66" s="35">
        <f aca="true" t="shared" si="4" ref="E66:G67">E57+E60+E63</f>
        <v>3999</v>
      </c>
      <c r="F66" s="35">
        <f t="shared" si="4"/>
        <v>4267</v>
      </c>
      <c r="G66" s="36">
        <f t="shared" si="4"/>
        <v>40290.28</v>
      </c>
    </row>
    <row r="67" spans="1:7" ht="13.5" thickBot="1">
      <c r="A67" s="64"/>
      <c r="B67" s="61"/>
      <c r="C67" s="43"/>
      <c r="D67" s="44" t="s">
        <v>117</v>
      </c>
      <c r="E67" s="45">
        <f t="shared" si="4"/>
        <v>3999</v>
      </c>
      <c r="F67" s="45">
        <f t="shared" si="4"/>
        <v>4267</v>
      </c>
      <c r="G67" s="46">
        <f t="shared" si="4"/>
        <v>40290.28</v>
      </c>
    </row>
    <row r="68" spans="1:7" ht="13.5" thickBot="1">
      <c r="A68" s="48"/>
      <c r="B68" s="49"/>
      <c r="C68" s="49"/>
      <c r="D68" s="49"/>
      <c r="E68" s="49"/>
      <c r="F68" s="49"/>
      <c r="G68" s="50"/>
    </row>
    <row r="69" spans="1:7" ht="12.75">
      <c r="A69" s="62" t="s">
        <v>6</v>
      </c>
      <c r="B69" s="66" t="s">
        <v>4</v>
      </c>
      <c r="C69" s="31" t="s">
        <v>26</v>
      </c>
      <c r="D69" s="31" t="s">
        <v>12</v>
      </c>
      <c r="E69" s="32">
        <v>118</v>
      </c>
      <c r="F69" s="32">
        <v>125</v>
      </c>
      <c r="G69" s="33">
        <v>752</v>
      </c>
    </row>
    <row r="70" spans="1:7" ht="12.75">
      <c r="A70" s="63"/>
      <c r="B70" s="67"/>
      <c r="C70" s="34" t="s">
        <v>20</v>
      </c>
      <c r="D70" s="34" t="s">
        <v>12</v>
      </c>
      <c r="E70" s="35">
        <v>3594</v>
      </c>
      <c r="F70" s="35">
        <v>3846</v>
      </c>
      <c r="G70" s="36">
        <v>23392.499999999996</v>
      </c>
    </row>
    <row r="71" spans="1:7" ht="12.75">
      <c r="A71" s="63"/>
      <c r="B71" s="67"/>
      <c r="C71" s="34"/>
      <c r="D71" s="37" t="s">
        <v>117</v>
      </c>
      <c r="E71" s="17">
        <f>SUM(E69:E70)</f>
        <v>3712</v>
      </c>
      <c r="F71" s="17">
        <f>SUM(F69:F70)</f>
        <v>3971</v>
      </c>
      <c r="G71" s="38">
        <f>SUM(G69:G70)</f>
        <v>24144.499999999996</v>
      </c>
    </row>
    <row r="72" spans="1:7" ht="12.75">
      <c r="A72" s="63"/>
      <c r="B72" s="47"/>
      <c r="C72" s="40"/>
      <c r="D72" s="40"/>
      <c r="E72" s="41"/>
      <c r="F72" s="41"/>
      <c r="G72" s="42"/>
    </row>
    <row r="73" spans="1:7" ht="12.75">
      <c r="A73" s="63"/>
      <c r="B73" s="67" t="s">
        <v>45</v>
      </c>
      <c r="C73" s="34" t="s">
        <v>26</v>
      </c>
      <c r="D73" s="34" t="s">
        <v>12</v>
      </c>
      <c r="E73" s="35">
        <v>804</v>
      </c>
      <c r="F73" s="35">
        <v>881</v>
      </c>
      <c r="G73" s="36">
        <v>3095.6999999999985</v>
      </c>
    </row>
    <row r="74" spans="1:7" ht="12.75">
      <c r="A74" s="63"/>
      <c r="B74" s="67"/>
      <c r="C74" s="34" t="s">
        <v>20</v>
      </c>
      <c r="D74" s="34" t="s">
        <v>12</v>
      </c>
      <c r="E74" s="35">
        <v>8403</v>
      </c>
      <c r="F74" s="35">
        <v>9050</v>
      </c>
      <c r="G74" s="36">
        <v>38926.57999999996</v>
      </c>
    </row>
    <row r="75" spans="1:7" ht="12.75">
      <c r="A75" s="63"/>
      <c r="B75" s="67"/>
      <c r="C75" s="34"/>
      <c r="D75" s="37" t="s">
        <v>117</v>
      </c>
      <c r="E75" s="17">
        <f>SUM(E73:E74)</f>
        <v>9207</v>
      </c>
      <c r="F75" s="17">
        <f>SUM(F73:F74)</f>
        <v>9931</v>
      </c>
      <c r="G75" s="38">
        <f>SUM(G73:G74)</f>
        <v>42022.279999999955</v>
      </c>
    </row>
    <row r="76" spans="1:7" ht="12.75">
      <c r="A76" s="63"/>
      <c r="B76" s="47"/>
      <c r="C76" s="40"/>
      <c r="D76" s="40"/>
      <c r="E76" s="41"/>
      <c r="F76" s="41"/>
      <c r="G76" s="42"/>
    </row>
    <row r="77" spans="1:7" ht="12.75">
      <c r="A77" s="63"/>
      <c r="B77" s="67" t="s">
        <v>118</v>
      </c>
      <c r="C77" s="34" t="s">
        <v>26</v>
      </c>
      <c r="D77" s="34" t="s">
        <v>12</v>
      </c>
      <c r="E77" s="35">
        <v>633</v>
      </c>
      <c r="F77" s="35">
        <v>642</v>
      </c>
      <c r="G77" s="36">
        <v>4377.839999999999</v>
      </c>
    </row>
    <row r="78" spans="1:7" ht="12.75">
      <c r="A78" s="63"/>
      <c r="B78" s="67"/>
      <c r="C78" s="34" t="s">
        <v>20</v>
      </c>
      <c r="D78" s="34" t="s">
        <v>12</v>
      </c>
      <c r="E78" s="35">
        <v>4445</v>
      </c>
      <c r="F78" s="35">
        <v>4503</v>
      </c>
      <c r="G78" s="36">
        <v>35005.6</v>
      </c>
    </row>
    <row r="79" spans="1:7" ht="12.75">
      <c r="A79" s="63"/>
      <c r="B79" s="67"/>
      <c r="C79" s="34"/>
      <c r="D79" s="37" t="s">
        <v>117</v>
      </c>
      <c r="E79" s="17">
        <f>SUM(E77:E78)</f>
        <v>5078</v>
      </c>
      <c r="F79" s="17">
        <f>SUM(F77:F78)</f>
        <v>5145</v>
      </c>
      <c r="G79" s="38">
        <f>SUM(G77:G78)</f>
        <v>39383.439999999995</v>
      </c>
    </row>
    <row r="80" spans="1:7" ht="12.75">
      <c r="A80" s="63"/>
      <c r="B80" s="47"/>
      <c r="C80" s="40"/>
      <c r="D80" s="40"/>
      <c r="E80" s="41"/>
      <c r="F80" s="41"/>
      <c r="G80" s="42"/>
    </row>
    <row r="81" spans="1:7" ht="12.75">
      <c r="A81" s="63"/>
      <c r="B81" s="67" t="s">
        <v>119</v>
      </c>
      <c r="C81" s="34" t="str">
        <f>C77</f>
        <v>25MG/0.5ML</v>
      </c>
      <c r="D81" s="34" t="str">
        <f>D77</f>
        <v>DISP SYRIN</v>
      </c>
      <c r="E81" s="35">
        <f>E69+E73+E77</f>
        <v>1555</v>
      </c>
      <c r="F81" s="35">
        <f>F69+F73+F77</f>
        <v>1648</v>
      </c>
      <c r="G81" s="36">
        <f>G69+G73+G77</f>
        <v>8225.539999999997</v>
      </c>
    </row>
    <row r="82" spans="1:7" ht="12.75">
      <c r="A82" s="63"/>
      <c r="B82" s="67"/>
      <c r="C82" s="34" t="str">
        <f>C78</f>
        <v>50 MG/ML  </v>
      </c>
      <c r="D82" s="34" t="str">
        <f>D78</f>
        <v>DISP SYRIN</v>
      </c>
      <c r="E82" s="35">
        <f aca="true" t="shared" si="5" ref="E82:G83">E70+E74+E78</f>
        <v>16442</v>
      </c>
      <c r="F82" s="35">
        <f t="shared" si="5"/>
        <v>17399</v>
      </c>
      <c r="G82" s="36">
        <f t="shared" si="5"/>
        <v>97324.67999999996</v>
      </c>
    </row>
    <row r="83" spans="1:7" ht="13.5" thickBot="1">
      <c r="A83" s="64"/>
      <c r="B83" s="68"/>
      <c r="C83" s="43"/>
      <c r="D83" s="44" t="s">
        <v>117</v>
      </c>
      <c r="E83" s="45">
        <f t="shared" si="5"/>
        <v>17997</v>
      </c>
      <c r="F83" s="45">
        <f t="shared" si="5"/>
        <v>19047</v>
      </c>
      <c r="G83" s="46">
        <f t="shared" si="5"/>
        <v>105550.21999999994</v>
      </c>
    </row>
    <row r="84" spans="1:7" ht="13.5" thickBot="1">
      <c r="A84" s="51"/>
      <c r="B84" s="52"/>
      <c r="C84" s="52"/>
      <c r="D84" s="52"/>
      <c r="E84" s="53"/>
      <c r="F84" s="53"/>
      <c r="G84" s="54"/>
    </row>
    <row r="85" spans="1:7" ht="12.75">
      <c r="A85" s="62" t="s">
        <v>6</v>
      </c>
      <c r="B85" s="65" t="s">
        <v>4</v>
      </c>
      <c r="C85" s="31" t="s">
        <v>20</v>
      </c>
      <c r="D85" s="31" t="s">
        <v>25</v>
      </c>
      <c r="E85" s="32">
        <v>3506</v>
      </c>
      <c r="F85" s="32">
        <v>3738</v>
      </c>
      <c r="G85" s="33">
        <v>21112.52</v>
      </c>
    </row>
    <row r="86" spans="1:7" ht="12.75">
      <c r="A86" s="63"/>
      <c r="B86" s="60"/>
      <c r="C86" s="34"/>
      <c r="D86" s="37" t="s">
        <v>117</v>
      </c>
      <c r="E86" s="17">
        <f>SUM(E85)</f>
        <v>3506</v>
      </c>
      <c r="F86" s="17">
        <f>SUM(F85)</f>
        <v>3738</v>
      </c>
      <c r="G86" s="38">
        <f>SUM(G85)</f>
        <v>21112.52</v>
      </c>
    </row>
    <row r="87" spans="1:7" ht="12.75">
      <c r="A87" s="63"/>
      <c r="B87" s="47"/>
      <c r="C87" s="40"/>
      <c r="D87" s="40"/>
      <c r="E87" s="41"/>
      <c r="F87" s="41"/>
      <c r="G87" s="42"/>
    </row>
    <row r="88" spans="1:7" ht="12.75">
      <c r="A88" s="63"/>
      <c r="B88" s="60" t="s">
        <v>45</v>
      </c>
      <c r="C88" s="34" t="s">
        <v>20</v>
      </c>
      <c r="D88" s="34" t="s">
        <v>25</v>
      </c>
      <c r="E88" s="35">
        <v>14639</v>
      </c>
      <c r="F88" s="35">
        <v>15787</v>
      </c>
      <c r="G88" s="36">
        <v>69414.37999999998</v>
      </c>
    </row>
    <row r="89" spans="1:7" ht="12.75">
      <c r="A89" s="63"/>
      <c r="B89" s="60"/>
      <c r="C89" s="34"/>
      <c r="D89" s="37" t="s">
        <v>117</v>
      </c>
      <c r="E89" s="17">
        <f>SUM(E88)</f>
        <v>14639</v>
      </c>
      <c r="F89" s="17">
        <f>SUM(F88)</f>
        <v>15787</v>
      </c>
      <c r="G89" s="38">
        <f>SUM(G88)</f>
        <v>69414.37999999998</v>
      </c>
    </row>
    <row r="90" spans="1:7" ht="12.75">
      <c r="A90" s="63"/>
      <c r="B90" s="47"/>
      <c r="C90" s="40"/>
      <c r="D90" s="40"/>
      <c r="E90" s="41"/>
      <c r="F90" s="41"/>
      <c r="G90" s="42"/>
    </row>
    <row r="91" spans="1:7" ht="12.75">
      <c r="A91" s="63"/>
      <c r="B91" s="60" t="s">
        <v>118</v>
      </c>
      <c r="C91" s="34" t="s">
        <v>20</v>
      </c>
      <c r="D91" s="34" t="s">
        <v>25</v>
      </c>
      <c r="E91" s="35">
        <v>8308</v>
      </c>
      <c r="F91" s="35">
        <v>8517</v>
      </c>
      <c r="G91" s="36">
        <v>65601.20000000003</v>
      </c>
    </row>
    <row r="92" spans="1:7" ht="12.75">
      <c r="A92" s="63"/>
      <c r="B92" s="60"/>
      <c r="C92" s="34"/>
      <c r="D92" s="37" t="s">
        <v>117</v>
      </c>
      <c r="E92" s="17">
        <f>SUM(E91)</f>
        <v>8308</v>
      </c>
      <c r="F92" s="17">
        <f>SUM(F91)</f>
        <v>8517</v>
      </c>
      <c r="G92" s="38">
        <f>SUM(G91)</f>
        <v>65601.20000000003</v>
      </c>
    </row>
    <row r="93" spans="1:7" ht="12.75">
      <c r="A93" s="63"/>
      <c r="B93" s="47"/>
      <c r="C93" s="40"/>
      <c r="D93" s="40"/>
      <c r="E93" s="41"/>
      <c r="F93" s="41"/>
      <c r="G93" s="42"/>
    </row>
    <row r="94" spans="1:7" ht="12.75">
      <c r="A94" s="63"/>
      <c r="B94" s="60" t="s">
        <v>119</v>
      </c>
      <c r="C94" s="34" t="str">
        <f>C91</f>
        <v>50 MG/ML  </v>
      </c>
      <c r="D94" s="34" t="str">
        <f>D91</f>
        <v>PEN INJCTR</v>
      </c>
      <c r="E94" s="35">
        <f aca="true" t="shared" si="6" ref="E94:G95">E85+E88+E91</f>
        <v>26453</v>
      </c>
      <c r="F94" s="35">
        <f t="shared" si="6"/>
        <v>28042</v>
      </c>
      <c r="G94" s="36">
        <f t="shared" si="6"/>
        <v>156128.1</v>
      </c>
    </row>
    <row r="95" spans="1:7" ht="13.5" thickBot="1">
      <c r="A95" s="64"/>
      <c r="B95" s="61"/>
      <c r="C95" s="43"/>
      <c r="D95" s="44" t="s">
        <v>117</v>
      </c>
      <c r="E95" s="45">
        <f t="shared" si="6"/>
        <v>26453</v>
      </c>
      <c r="F95" s="45">
        <f t="shared" si="6"/>
        <v>28042</v>
      </c>
      <c r="G95" s="46">
        <f t="shared" si="6"/>
        <v>156128.1</v>
      </c>
    </row>
    <row r="96" spans="1:7" ht="13.5" thickBot="1">
      <c r="A96" s="48"/>
      <c r="B96" s="49"/>
      <c r="C96" s="49"/>
      <c r="D96" s="49"/>
      <c r="E96" s="49"/>
      <c r="F96" s="49"/>
      <c r="G96" s="50"/>
    </row>
    <row r="97" spans="1:7" ht="12.75">
      <c r="A97" s="62" t="s">
        <v>10</v>
      </c>
      <c r="B97" s="65" t="s">
        <v>4</v>
      </c>
      <c r="C97" s="31" t="s">
        <v>11</v>
      </c>
      <c r="D97" s="31" t="s">
        <v>12</v>
      </c>
      <c r="E97" s="32">
        <v>108</v>
      </c>
      <c r="F97" s="32">
        <v>124</v>
      </c>
      <c r="G97" s="33">
        <v>3019.280000000002</v>
      </c>
    </row>
    <row r="98" spans="1:7" ht="12.75">
      <c r="A98" s="63"/>
      <c r="B98" s="60"/>
      <c r="C98" s="34"/>
      <c r="D98" s="37" t="s">
        <v>117</v>
      </c>
      <c r="E98" s="17">
        <f>SUM(E97)</f>
        <v>108</v>
      </c>
      <c r="F98" s="17">
        <f>SUM(F97)</f>
        <v>124</v>
      </c>
      <c r="G98" s="38">
        <f>SUM(G97)</f>
        <v>3019.280000000002</v>
      </c>
    </row>
    <row r="99" spans="1:7" ht="12.75">
      <c r="A99" s="63"/>
      <c r="B99" s="47"/>
      <c r="C99" s="40"/>
      <c r="D99" s="40"/>
      <c r="E99" s="41"/>
      <c r="F99" s="41"/>
      <c r="G99" s="42"/>
    </row>
    <row r="100" spans="1:7" ht="12.75">
      <c r="A100" s="63"/>
      <c r="B100" s="60" t="s">
        <v>45</v>
      </c>
      <c r="C100" s="34" t="s">
        <v>11</v>
      </c>
      <c r="D100" s="34" t="s">
        <v>12</v>
      </c>
      <c r="E100" s="35">
        <v>203</v>
      </c>
      <c r="F100" s="35">
        <v>217</v>
      </c>
      <c r="G100" s="36">
        <v>4011.290000000005</v>
      </c>
    </row>
    <row r="101" spans="1:7" ht="12.75">
      <c r="A101" s="63"/>
      <c r="B101" s="60"/>
      <c r="C101" s="34"/>
      <c r="D101" s="37" t="s">
        <v>117</v>
      </c>
      <c r="E101" s="17">
        <f>SUM(E100)</f>
        <v>203</v>
      </c>
      <c r="F101" s="17">
        <f>SUM(F100)</f>
        <v>217</v>
      </c>
      <c r="G101" s="38">
        <f>SUM(G100)</f>
        <v>4011.290000000005</v>
      </c>
    </row>
    <row r="102" spans="1:7" ht="12.75">
      <c r="A102" s="63"/>
      <c r="B102" s="47"/>
      <c r="C102" s="40"/>
      <c r="D102" s="40"/>
      <c r="E102" s="41"/>
      <c r="F102" s="41"/>
      <c r="G102" s="42"/>
    </row>
    <row r="103" spans="1:7" ht="12.75">
      <c r="A103" s="63"/>
      <c r="B103" s="60" t="s">
        <v>118</v>
      </c>
      <c r="C103" s="34" t="s">
        <v>11</v>
      </c>
      <c r="D103" s="34" t="s">
        <v>12</v>
      </c>
      <c r="E103" s="35">
        <v>115</v>
      </c>
      <c r="F103" s="35">
        <v>116</v>
      </c>
      <c r="G103" s="36">
        <v>3625.3700000000013</v>
      </c>
    </row>
    <row r="104" spans="1:7" ht="12.75">
      <c r="A104" s="63"/>
      <c r="B104" s="60"/>
      <c r="C104" s="34"/>
      <c r="D104" s="37" t="s">
        <v>117</v>
      </c>
      <c r="E104" s="17">
        <f>SUM(E103)</f>
        <v>115</v>
      </c>
      <c r="F104" s="17">
        <f>SUM(F103)</f>
        <v>116</v>
      </c>
      <c r="G104" s="38">
        <f>SUM(G103)</f>
        <v>3625.3700000000013</v>
      </c>
    </row>
    <row r="105" spans="1:7" ht="12.75">
      <c r="A105" s="63"/>
      <c r="B105" s="47"/>
      <c r="C105" s="40"/>
      <c r="D105" s="40"/>
      <c r="E105" s="41"/>
      <c r="F105" s="41"/>
      <c r="G105" s="42"/>
    </row>
    <row r="106" spans="1:7" ht="12.75">
      <c r="A106" s="63"/>
      <c r="B106" s="60" t="s">
        <v>119</v>
      </c>
      <c r="C106" s="34" t="str">
        <f>C103</f>
        <v>100MG/0.67</v>
      </c>
      <c r="D106" s="34" t="str">
        <f>D103</f>
        <v>DISP SYRIN</v>
      </c>
      <c r="E106" s="35">
        <f aca="true" t="shared" si="7" ref="E106:G107">E97+E100+E103</f>
        <v>426</v>
      </c>
      <c r="F106" s="35">
        <f t="shared" si="7"/>
        <v>457</v>
      </c>
      <c r="G106" s="36">
        <f t="shared" si="7"/>
        <v>10655.940000000008</v>
      </c>
    </row>
    <row r="107" spans="1:7" ht="13.5" thickBot="1">
      <c r="A107" s="64"/>
      <c r="B107" s="61"/>
      <c r="C107" s="43"/>
      <c r="D107" s="44" t="s">
        <v>117</v>
      </c>
      <c r="E107" s="45">
        <f t="shared" si="7"/>
        <v>426</v>
      </c>
      <c r="F107" s="45">
        <f t="shared" si="7"/>
        <v>457</v>
      </c>
      <c r="G107" s="46">
        <f t="shared" si="7"/>
        <v>10655.940000000008</v>
      </c>
    </row>
    <row r="108" spans="1:7" ht="13.5" thickBot="1">
      <c r="A108" s="48"/>
      <c r="B108" s="49"/>
      <c r="C108" s="49"/>
      <c r="D108" s="49"/>
      <c r="E108" s="49"/>
      <c r="F108" s="49"/>
      <c r="G108" s="50"/>
    </row>
    <row r="109" spans="1:7" ht="12.75">
      <c r="A109" s="71" t="s">
        <v>22</v>
      </c>
      <c r="B109" s="73" t="s">
        <v>4</v>
      </c>
      <c r="C109" s="31" t="s">
        <v>23</v>
      </c>
      <c r="D109" s="31" t="s">
        <v>19</v>
      </c>
      <c r="E109" s="32">
        <v>387</v>
      </c>
      <c r="F109" s="32">
        <v>451</v>
      </c>
      <c r="G109" s="33">
        <v>1321</v>
      </c>
    </row>
    <row r="110" spans="1:7" ht="12.75">
      <c r="A110" s="72"/>
      <c r="B110" s="69"/>
      <c r="C110" s="34"/>
      <c r="D110" s="37" t="s">
        <v>117</v>
      </c>
      <c r="E110" s="17">
        <f>SUM(E109)</f>
        <v>387</v>
      </c>
      <c r="F110" s="17">
        <f>SUM(F109)</f>
        <v>451</v>
      </c>
      <c r="G110" s="38">
        <f>SUM(G109)</f>
        <v>1321</v>
      </c>
    </row>
    <row r="111" spans="1:7" ht="12.75">
      <c r="A111" s="72"/>
      <c r="B111" s="39"/>
      <c r="C111" s="40"/>
      <c r="D111" s="40"/>
      <c r="E111" s="41"/>
      <c r="F111" s="41"/>
      <c r="G111" s="42"/>
    </row>
    <row r="112" spans="1:7" ht="12.75">
      <c r="A112" s="72"/>
      <c r="B112" s="69" t="s">
        <v>45</v>
      </c>
      <c r="C112" s="34" t="s">
        <v>23</v>
      </c>
      <c r="D112" s="34" t="s">
        <v>19</v>
      </c>
      <c r="E112" s="35">
        <v>0</v>
      </c>
      <c r="F112" s="35">
        <v>0</v>
      </c>
      <c r="G112" s="36">
        <v>0</v>
      </c>
    </row>
    <row r="113" spans="1:7" ht="12.75">
      <c r="A113" s="72"/>
      <c r="B113" s="69"/>
      <c r="C113" s="34"/>
      <c r="D113" s="37" t="s">
        <v>117</v>
      </c>
      <c r="E113" s="17">
        <f>SUM(E112)</f>
        <v>0</v>
      </c>
      <c r="F113" s="17">
        <f>SUM(F112)</f>
        <v>0</v>
      </c>
      <c r="G113" s="38">
        <f>SUM(G112)</f>
        <v>0</v>
      </c>
    </row>
    <row r="114" spans="1:7" ht="12.75">
      <c r="A114" s="72"/>
      <c r="B114" s="39"/>
      <c r="C114" s="40"/>
      <c r="D114" s="40"/>
      <c r="E114" s="41"/>
      <c r="F114" s="41"/>
      <c r="G114" s="42"/>
    </row>
    <row r="115" spans="1:7" ht="12.75">
      <c r="A115" s="72"/>
      <c r="B115" s="69" t="s">
        <v>118</v>
      </c>
      <c r="C115" s="34" t="s">
        <v>23</v>
      </c>
      <c r="D115" s="34" t="s">
        <v>19</v>
      </c>
      <c r="E115" s="35">
        <v>0</v>
      </c>
      <c r="F115" s="35">
        <v>0</v>
      </c>
      <c r="G115" s="36">
        <v>0</v>
      </c>
    </row>
    <row r="116" spans="1:7" ht="12.75">
      <c r="A116" s="72"/>
      <c r="B116" s="69"/>
      <c r="C116" s="34"/>
      <c r="D116" s="37" t="s">
        <v>117</v>
      </c>
      <c r="E116" s="17">
        <f>SUM(E115)</f>
        <v>0</v>
      </c>
      <c r="F116" s="17">
        <f>SUM(F115)</f>
        <v>0</v>
      </c>
      <c r="G116" s="38">
        <f>SUM(G115)</f>
        <v>0</v>
      </c>
    </row>
    <row r="117" spans="1:7" ht="12.75">
      <c r="A117" s="72"/>
      <c r="B117" s="39"/>
      <c r="C117" s="40"/>
      <c r="D117" s="40"/>
      <c r="E117" s="41"/>
      <c r="F117" s="41"/>
      <c r="G117" s="42"/>
    </row>
    <row r="118" spans="1:7" ht="12.75">
      <c r="A118" s="72"/>
      <c r="B118" s="69" t="s">
        <v>119</v>
      </c>
      <c r="C118" s="34" t="str">
        <f>C115</f>
        <v>250 MG    </v>
      </c>
      <c r="D118" s="34" t="str">
        <f>D115</f>
        <v>VIAL      </v>
      </c>
      <c r="E118" s="35">
        <f aca="true" t="shared" si="8" ref="E118:G119">E109+E112+E115</f>
        <v>387</v>
      </c>
      <c r="F118" s="35">
        <f t="shared" si="8"/>
        <v>451</v>
      </c>
      <c r="G118" s="36">
        <f t="shared" si="8"/>
        <v>1321</v>
      </c>
    </row>
    <row r="119" spans="1:7" ht="13.5" thickBot="1">
      <c r="A119" s="72"/>
      <c r="B119" s="70"/>
      <c r="C119" s="55"/>
      <c r="D119" s="56" t="s">
        <v>117</v>
      </c>
      <c r="E119" s="57">
        <f t="shared" si="8"/>
        <v>387</v>
      </c>
      <c r="F119" s="57">
        <f t="shared" si="8"/>
        <v>451</v>
      </c>
      <c r="G119" s="58">
        <f t="shared" si="8"/>
        <v>1321</v>
      </c>
    </row>
    <row r="120" spans="1:7" ht="13.5" thickBot="1">
      <c r="A120" s="51"/>
      <c r="B120" s="59"/>
      <c r="C120" s="52"/>
      <c r="D120" s="52"/>
      <c r="E120" s="49"/>
      <c r="F120" s="49"/>
      <c r="G120" s="50"/>
    </row>
    <row r="121" spans="1:7" ht="12.75">
      <c r="A121" s="62" t="s">
        <v>38</v>
      </c>
      <c r="B121" s="65" t="s">
        <v>4</v>
      </c>
      <c r="C121" s="31" t="s">
        <v>39</v>
      </c>
      <c r="D121" s="31" t="s">
        <v>19</v>
      </c>
      <c r="E121" s="32">
        <v>99</v>
      </c>
      <c r="F121" s="32">
        <v>106</v>
      </c>
      <c r="G121" s="33">
        <v>952</v>
      </c>
    </row>
    <row r="122" spans="1:7" ht="12.75">
      <c r="A122" s="63"/>
      <c r="B122" s="60"/>
      <c r="C122" s="34" t="s">
        <v>40</v>
      </c>
      <c r="D122" s="34" t="s">
        <v>19</v>
      </c>
      <c r="E122" s="35">
        <v>61</v>
      </c>
      <c r="F122" s="35">
        <v>64</v>
      </c>
      <c r="G122" s="36">
        <v>873</v>
      </c>
    </row>
    <row r="123" spans="1:7" ht="12.75">
      <c r="A123" s="63"/>
      <c r="B123" s="60"/>
      <c r="C123" s="34" t="s">
        <v>41</v>
      </c>
      <c r="D123" s="34" t="s">
        <v>19</v>
      </c>
      <c r="E123" s="35">
        <v>128</v>
      </c>
      <c r="F123" s="35">
        <v>134</v>
      </c>
      <c r="G123" s="36">
        <v>2784</v>
      </c>
    </row>
    <row r="124" spans="1:7" ht="12.75">
      <c r="A124" s="63"/>
      <c r="B124" s="60"/>
      <c r="C124" s="34"/>
      <c r="D124" s="37" t="s">
        <v>117</v>
      </c>
      <c r="E124" s="17">
        <f>SUM(E121:E123)</f>
        <v>288</v>
      </c>
      <c r="F124" s="17">
        <f>SUM(F121:F123)</f>
        <v>304</v>
      </c>
      <c r="G124" s="38">
        <f>SUM(G121:G123)</f>
        <v>4609</v>
      </c>
    </row>
    <row r="125" spans="1:7" ht="12.75">
      <c r="A125" s="63"/>
      <c r="B125" s="47"/>
      <c r="C125" s="40"/>
      <c r="D125" s="40"/>
      <c r="E125" s="41"/>
      <c r="F125" s="41"/>
      <c r="G125" s="42"/>
    </row>
    <row r="126" spans="1:7" ht="12.75">
      <c r="A126" s="63"/>
      <c r="B126" s="60" t="s">
        <v>45</v>
      </c>
      <c r="C126" s="34" t="s">
        <v>39</v>
      </c>
      <c r="D126" s="34" t="s">
        <v>19</v>
      </c>
      <c r="E126" s="35">
        <v>0</v>
      </c>
      <c r="F126" s="35">
        <v>0</v>
      </c>
      <c r="G126" s="36">
        <v>0</v>
      </c>
    </row>
    <row r="127" spans="1:7" ht="12.75">
      <c r="A127" s="63"/>
      <c r="B127" s="60"/>
      <c r="C127" s="34" t="s">
        <v>40</v>
      </c>
      <c r="D127" s="34" t="s">
        <v>19</v>
      </c>
      <c r="E127" s="35">
        <v>0</v>
      </c>
      <c r="F127" s="35">
        <v>0</v>
      </c>
      <c r="G127" s="36">
        <v>0</v>
      </c>
    </row>
    <row r="128" spans="1:7" ht="12.75">
      <c r="A128" s="63"/>
      <c r="B128" s="60"/>
      <c r="C128" s="34" t="s">
        <v>41</v>
      </c>
      <c r="D128" s="34" t="s">
        <v>19</v>
      </c>
      <c r="E128" s="35">
        <v>1</v>
      </c>
      <c r="F128" s="35">
        <v>1</v>
      </c>
      <c r="G128" s="36">
        <v>40</v>
      </c>
    </row>
    <row r="129" spans="1:7" ht="12.75">
      <c r="A129" s="63"/>
      <c r="B129" s="60"/>
      <c r="C129" s="34"/>
      <c r="D129" s="37" t="s">
        <v>117</v>
      </c>
      <c r="E129" s="17">
        <f>SUM(E126:E128)</f>
        <v>1</v>
      </c>
      <c r="F129" s="17">
        <f>SUM(F126:F128)</f>
        <v>1</v>
      </c>
      <c r="G129" s="38">
        <f>SUM(G126:G128)</f>
        <v>40</v>
      </c>
    </row>
    <row r="130" spans="1:7" ht="12.75">
      <c r="A130" s="63"/>
      <c r="B130" s="47"/>
      <c r="C130" s="40"/>
      <c r="D130" s="40"/>
      <c r="E130" s="41"/>
      <c r="F130" s="41"/>
      <c r="G130" s="42"/>
    </row>
    <row r="131" spans="1:7" ht="12.75">
      <c r="A131" s="63"/>
      <c r="B131" s="60" t="s">
        <v>118</v>
      </c>
      <c r="C131" s="34" t="s">
        <v>39</v>
      </c>
      <c r="D131" s="34" t="s">
        <v>19</v>
      </c>
      <c r="E131" s="35">
        <v>0</v>
      </c>
      <c r="F131" s="35">
        <v>0</v>
      </c>
      <c r="G131" s="36">
        <v>0</v>
      </c>
    </row>
    <row r="132" spans="1:7" ht="12.75">
      <c r="A132" s="63"/>
      <c r="B132" s="60"/>
      <c r="C132" s="34" t="s">
        <v>40</v>
      </c>
      <c r="D132" s="34" t="s">
        <v>19</v>
      </c>
      <c r="E132" s="35">
        <v>0</v>
      </c>
      <c r="F132" s="35">
        <v>0</v>
      </c>
      <c r="G132" s="36">
        <v>0</v>
      </c>
    </row>
    <row r="133" spans="1:7" ht="12.75">
      <c r="A133" s="63"/>
      <c r="B133" s="60"/>
      <c r="C133" s="34" t="s">
        <v>41</v>
      </c>
      <c r="D133" s="34" t="s">
        <v>19</v>
      </c>
      <c r="E133" s="35">
        <v>0</v>
      </c>
      <c r="F133" s="35">
        <v>0</v>
      </c>
      <c r="G133" s="36">
        <v>0</v>
      </c>
    </row>
    <row r="134" spans="1:7" ht="12.75">
      <c r="A134" s="63"/>
      <c r="B134" s="60"/>
      <c r="C134" s="34"/>
      <c r="D134" s="37" t="s">
        <v>117</v>
      </c>
      <c r="E134" s="17">
        <f>SUM(E131:E133)</f>
        <v>0</v>
      </c>
      <c r="F134" s="17">
        <f>SUM(F131:F133)</f>
        <v>0</v>
      </c>
      <c r="G134" s="38">
        <f>SUM(G131:G133)</f>
        <v>0</v>
      </c>
    </row>
    <row r="135" spans="1:7" ht="12.75">
      <c r="A135" s="63"/>
      <c r="B135" s="47"/>
      <c r="C135" s="40"/>
      <c r="D135" s="40"/>
      <c r="E135" s="41"/>
      <c r="F135" s="41"/>
      <c r="G135" s="42"/>
    </row>
    <row r="136" spans="1:7" ht="12.75">
      <c r="A136" s="63"/>
      <c r="B136" s="60" t="s">
        <v>119</v>
      </c>
      <c r="C136" s="34" t="str">
        <f aca="true" t="shared" si="9" ref="C136:D138">C131</f>
        <v>80 MG/4 ML</v>
      </c>
      <c r="D136" s="34" t="str">
        <f t="shared" si="9"/>
        <v>VIAL      </v>
      </c>
      <c r="E136" s="35">
        <f aca="true" t="shared" si="10" ref="E136:G139">E121+E126+E131</f>
        <v>99</v>
      </c>
      <c r="F136" s="35">
        <f t="shared" si="10"/>
        <v>106</v>
      </c>
      <c r="G136" s="36">
        <f t="shared" si="10"/>
        <v>952</v>
      </c>
    </row>
    <row r="137" spans="1:7" ht="12.75">
      <c r="A137" s="63"/>
      <c r="B137" s="60"/>
      <c r="C137" s="34" t="str">
        <f t="shared" si="9"/>
        <v>200MG/10ML</v>
      </c>
      <c r="D137" s="34" t="str">
        <f t="shared" si="9"/>
        <v>VIAL      </v>
      </c>
      <c r="E137" s="35">
        <f t="shared" si="10"/>
        <v>61</v>
      </c>
      <c r="F137" s="35">
        <f t="shared" si="10"/>
        <v>64</v>
      </c>
      <c r="G137" s="36">
        <f t="shared" si="10"/>
        <v>873</v>
      </c>
    </row>
    <row r="138" spans="1:7" ht="12.75">
      <c r="A138" s="63"/>
      <c r="B138" s="60"/>
      <c r="C138" s="34" t="str">
        <f t="shared" si="9"/>
        <v>400MG/20ML</v>
      </c>
      <c r="D138" s="34" t="str">
        <f t="shared" si="9"/>
        <v>VIAL      </v>
      </c>
      <c r="E138" s="35">
        <f t="shared" si="10"/>
        <v>129</v>
      </c>
      <c r="F138" s="35">
        <f t="shared" si="10"/>
        <v>135</v>
      </c>
      <c r="G138" s="36">
        <f t="shared" si="10"/>
        <v>2824</v>
      </c>
    </row>
    <row r="139" spans="1:7" ht="13.5" thickBot="1">
      <c r="A139" s="64"/>
      <c r="B139" s="61"/>
      <c r="C139" s="43"/>
      <c r="D139" s="44" t="s">
        <v>117</v>
      </c>
      <c r="E139" s="45">
        <f t="shared" si="10"/>
        <v>289</v>
      </c>
      <c r="F139" s="45">
        <f t="shared" si="10"/>
        <v>305</v>
      </c>
      <c r="G139" s="46">
        <f t="shared" si="10"/>
        <v>4649</v>
      </c>
    </row>
    <row r="140" spans="1:7" ht="13.5" thickBot="1">
      <c r="A140" s="48"/>
      <c r="B140" s="49"/>
      <c r="C140" s="49"/>
      <c r="D140" s="49"/>
      <c r="E140" s="49"/>
      <c r="F140" s="49"/>
      <c r="G140" s="50"/>
    </row>
    <row r="141" spans="1:7" ht="12.75">
      <c r="A141" s="62" t="s">
        <v>32</v>
      </c>
      <c r="B141" s="66" t="s">
        <v>4</v>
      </c>
      <c r="C141" s="31" t="s">
        <v>33</v>
      </c>
      <c r="D141" s="31" t="s">
        <v>12</v>
      </c>
      <c r="E141" s="32">
        <v>122</v>
      </c>
      <c r="F141" s="32">
        <v>128</v>
      </c>
      <c r="G141" s="33">
        <v>116.5</v>
      </c>
    </row>
    <row r="142" spans="1:7" ht="12.75">
      <c r="A142" s="63"/>
      <c r="B142" s="67"/>
      <c r="C142" s="34" t="s">
        <v>42</v>
      </c>
      <c r="D142" s="34" t="s">
        <v>12</v>
      </c>
      <c r="E142" s="35">
        <v>49</v>
      </c>
      <c r="F142" s="35">
        <v>49</v>
      </c>
      <c r="G142" s="36">
        <v>49.5</v>
      </c>
    </row>
    <row r="143" spans="1:7" ht="12.75">
      <c r="A143" s="63"/>
      <c r="B143" s="67"/>
      <c r="C143" s="34"/>
      <c r="D143" s="37" t="s">
        <v>117</v>
      </c>
      <c r="E143" s="17">
        <f>SUM(E141:E142)</f>
        <v>171</v>
      </c>
      <c r="F143" s="17">
        <f>SUM(F141:F142)</f>
        <v>177</v>
      </c>
      <c r="G143" s="38">
        <f>SUM(G141:G142)</f>
        <v>166</v>
      </c>
    </row>
    <row r="144" spans="1:7" ht="12.75">
      <c r="A144" s="63"/>
      <c r="B144" s="47"/>
      <c r="C144" s="40"/>
      <c r="D144" s="40"/>
      <c r="E144" s="41"/>
      <c r="F144" s="41"/>
      <c r="G144" s="42"/>
    </row>
    <row r="145" spans="1:7" ht="12.75">
      <c r="A145" s="63"/>
      <c r="B145" s="67" t="s">
        <v>45</v>
      </c>
      <c r="C145" s="34" t="s">
        <v>33</v>
      </c>
      <c r="D145" s="34" t="s">
        <v>12</v>
      </c>
      <c r="E145" s="35">
        <v>0</v>
      </c>
      <c r="F145" s="35">
        <v>0</v>
      </c>
      <c r="G145" s="36">
        <v>0</v>
      </c>
    </row>
    <row r="146" spans="1:7" ht="12.75">
      <c r="A146" s="63"/>
      <c r="B146" s="67"/>
      <c r="C146" s="34" t="s">
        <v>42</v>
      </c>
      <c r="D146" s="34" t="s">
        <v>12</v>
      </c>
      <c r="E146" s="35">
        <v>0</v>
      </c>
      <c r="F146" s="35">
        <v>0</v>
      </c>
      <c r="G146" s="36">
        <v>0</v>
      </c>
    </row>
    <row r="147" spans="1:7" ht="12.75">
      <c r="A147" s="63"/>
      <c r="B147" s="67"/>
      <c r="C147" s="34"/>
      <c r="D147" s="37" t="s">
        <v>117</v>
      </c>
      <c r="E147" s="17">
        <f>SUM(E145:E146)</f>
        <v>0</v>
      </c>
      <c r="F147" s="17">
        <f>SUM(F145:F146)</f>
        <v>0</v>
      </c>
      <c r="G147" s="38">
        <f>SUM(G145:G146)</f>
        <v>0</v>
      </c>
    </row>
    <row r="148" spans="1:7" ht="12.75">
      <c r="A148" s="63"/>
      <c r="B148" s="47"/>
      <c r="C148" s="40"/>
      <c r="D148" s="40"/>
      <c r="E148" s="41"/>
      <c r="F148" s="41"/>
      <c r="G148" s="42"/>
    </row>
    <row r="149" spans="1:7" ht="12.75">
      <c r="A149" s="63"/>
      <c r="B149" s="67" t="s">
        <v>118</v>
      </c>
      <c r="C149" s="34" t="s">
        <v>33</v>
      </c>
      <c r="D149" s="34" t="s">
        <v>12</v>
      </c>
      <c r="E149" s="35">
        <v>0</v>
      </c>
      <c r="F149" s="35">
        <v>0</v>
      </c>
      <c r="G149" s="36">
        <v>0</v>
      </c>
    </row>
    <row r="150" spans="1:7" ht="12.75">
      <c r="A150" s="63"/>
      <c r="B150" s="67"/>
      <c r="C150" s="34" t="s">
        <v>42</v>
      </c>
      <c r="D150" s="34" t="s">
        <v>12</v>
      </c>
      <c r="E150" s="35">
        <v>0</v>
      </c>
      <c r="F150" s="35">
        <v>0</v>
      </c>
      <c r="G150" s="36">
        <v>0</v>
      </c>
    </row>
    <row r="151" spans="1:7" ht="12.75">
      <c r="A151" s="63"/>
      <c r="B151" s="67"/>
      <c r="C151" s="34"/>
      <c r="D151" s="37" t="s">
        <v>117</v>
      </c>
      <c r="E151" s="17">
        <f>SUM(E149:E150)</f>
        <v>0</v>
      </c>
      <c r="F151" s="17">
        <f>SUM(F149:F150)</f>
        <v>0</v>
      </c>
      <c r="G151" s="38">
        <f>SUM(G149:G150)</f>
        <v>0</v>
      </c>
    </row>
    <row r="152" spans="1:7" ht="12.75">
      <c r="A152" s="63"/>
      <c r="B152" s="47"/>
      <c r="C152" s="40"/>
      <c r="D152" s="40"/>
      <c r="E152" s="41"/>
      <c r="F152" s="41"/>
      <c r="G152" s="42"/>
    </row>
    <row r="153" spans="1:7" ht="12.75">
      <c r="A153" s="63"/>
      <c r="B153" s="67" t="s">
        <v>119</v>
      </c>
      <c r="C153" s="34" t="str">
        <f>C149</f>
        <v>45MG/0.5ML</v>
      </c>
      <c r="D153" s="34" t="str">
        <f>D149</f>
        <v>DISP SYRIN</v>
      </c>
      <c r="E153" s="35">
        <f>E141+E145+E149</f>
        <v>122</v>
      </c>
      <c r="F153" s="35">
        <f>F141+F145+F149</f>
        <v>128</v>
      </c>
      <c r="G153" s="36">
        <f>G141+G145+G149</f>
        <v>116.5</v>
      </c>
    </row>
    <row r="154" spans="1:7" ht="12.75">
      <c r="A154" s="63"/>
      <c r="B154" s="67"/>
      <c r="C154" s="34" t="str">
        <f>C150</f>
        <v>90 MG/ML  </v>
      </c>
      <c r="D154" s="34" t="str">
        <f>D150</f>
        <v>DISP SYRIN</v>
      </c>
      <c r="E154" s="35">
        <f aca="true" t="shared" si="11" ref="E154:G155">E142+E146+E150</f>
        <v>49</v>
      </c>
      <c r="F154" s="35">
        <f t="shared" si="11"/>
        <v>49</v>
      </c>
      <c r="G154" s="36">
        <f t="shared" si="11"/>
        <v>49.5</v>
      </c>
    </row>
    <row r="155" spans="1:7" ht="13.5" thickBot="1">
      <c r="A155" s="64"/>
      <c r="B155" s="68"/>
      <c r="C155" s="43"/>
      <c r="D155" s="44" t="s">
        <v>117</v>
      </c>
      <c r="E155" s="45">
        <f t="shared" si="11"/>
        <v>171</v>
      </c>
      <c r="F155" s="45">
        <f t="shared" si="11"/>
        <v>177</v>
      </c>
      <c r="G155" s="46">
        <f t="shared" si="11"/>
        <v>166</v>
      </c>
    </row>
    <row r="156" spans="1:7" ht="13.5" thickBot="1">
      <c r="A156" s="48"/>
      <c r="B156" s="49"/>
      <c r="C156" s="49"/>
      <c r="D156" s="49"/>
      <c r="E156" s="49"/>
      <c r="F156" s="49"/>
      <c r="G156" s="50"/>
    </row>
    <row r="157" spans="1:7" ht="12.75">
      <c r="A157" s="62" t="s">
        <v>32</v>
      </c>
      <c r="B157" s="65" t="s">
        <v>4</v>
      </c>
      <c r="C157" s="31" t="s">
        <v>33</v>
      </c>
      <c r="D157" s="31" t="s">
        <v>19</v>
      </c>
      <c r="E157" s="32">
        <v>46</v>
      </c>
      <c r="F157" s="32">
        <v>47</v>
      </c>
      <c r="G157" s="33">
        <v>44.5</v>
      </c>
    </row>
    <row r="158" spans="1:7" ht="12.75">
      <c r="A158" s="63"/>
      <c r="B158" s="60"/>
      <c r="C158" s="34"/>
      <c r="D158" s="37" t="s">
        <v>117</v>
      </c>
      <c r="E158" s="17">
        <f>SUM(E157)</f>
        <v>46</v>
      </c>
      <c r="F158" s="17">
        <f>SUM(F157)</f>
        <v>47</v>
      </c>
      <c r="G158" s="38">
        <f>SUM(G157)</f>
        <v>44.5</v>
      </c>
    </row>
    <row r="159" spans="1:7" ht="12.75">
      <c r="A159" s="63"/>
      <c r="B159" s="47"/>
      <c r="C159" s="40"/>
      <c r="D159" s="40"/>
      <c r="E159" s="41"/>
      <c r="F159" s="41"/>
      <c r="G159" s="42"/>
    </row>
    <row r="160" spans="1:7" ht="12.75">
      <c r="A160" s="63"/>
      <c r="B160" s="60" t="s">
        <v>45</v>
      </c>
      <c r="C160" s="34" t="s">
        <v>33</v>
      </c>
      <c r="D160" s="34" t="s">
        <v>19</v>
      </c>
      <c r="E160" s="35">
        <v>0</v>
      </c>
      <c r="F160" s="35">
        <v>0</v>
      </c>
      <c r="G160" s="36">
        <v>0</v>
      </c>
    </row>
    <row r="161" spans="1:7" ht="12.75">
      <c r="A161" s="63"/>
      <c r="B161" s="60"/>
      <c r="C161" s="34"/>
      <c r="D161" s="37" t="s">
        <v>117</v>
      </c>
      <c r="E161" s="17">
        <f>SUM(E160)</f>
        <v>0</v>
      </c>
      <c r="F161" s="17">
        <f>SUM(F160)</f>
        <v>0</v>
      </c>
      <c r="G161" s="38">
        <f>SUM(G160)</f>
        <v>0</v>
      </c>
    </row>
    <row r="162" spans="1:7" ht="12.75">
      <c r="A162" s="63"/>
      <c r="B162" s="47"/>
      <c r="C162" s="40"/>
      <c r="D162" s="40"/>
      <c r="E162" s="41"/>
      <c r="F162" s="41"/>
      <c r="G162" s="42"/>
    </row>
    <row r="163" spans="1:7" ht="12.75">
      <c r="A163" s="63"/>
      <c r="B163" s="60" t="s">
        <v>118</v>
      </c>
      <c r="C163" s="34" t="s">
        <v>33</v>
      </c>
      <c r="D163" s="34" t="s">
        <v>19</v>
      </c>
      <c r="E163" s="35">
        <v>0</v>
      </c>
      <c r="F163" s="35">
        <v>0</v>
      </c>
      <c r="G163" s="36">
        <v>0</v>
      </c>
    </row>
    <row r="164" spans="1:7" ht="12.75">
      <c r="A164" s="63"/>
      <c r="B164" s="60"/>
      <c r="C164" s="34"/>
      <c r="D164" s="37" t="s">
        <v>117</v>
      </c>
      <c r="E164" s="17">
        <f>SUM(E163)</f>
        <v>0</v>
      </c>
      <c r="F164" s="17">
        <f>SUM(F163)</f>
        <v>0</v>
      </c>
      <c r="G164" s="38">
        <f>SUM(G163)</f>
        <v>0</v>
      </c>
    </row>
    <row r="165" spans="1:7" ht="12.75">
      <c r="A165" s="63"/>
      <c r="B165" s="47"/>
      <c r="C165" s="40"/>
      <c r="D165" s="40"/>
      <c r="E165" s="41"/>
      <c r="F165" s="41"/>
      <c r="G165" s="42"/>
    </row>
    <row r="166" spans="1:7" ht="12.75">
      <c r="A166" s="63"/>
      <c r="B166" s="60" t="s">
        <v>119</v>
      </c>
      <c r="C166" s="34" t="str">
        <f>C163</f>
        <v>45MG/0.5ML</v>
      </c>
      <c r="D166" s="34" t="str">
        <f>D163</f>
        <v>VIAL      </v>
      </c>
      <c r="E166" s="35">
        <f aca="true" t="shared" si="12" ref="E166:G167">E157+E160+E163</f>
        <v>46</v>
      </c>
      <c r="F166" s="35">
        <f t="shared" si="12"/>
        <v>47</v>
      </c>
      <c r="G166" s="36">
        <f t="shared" si="12"/>
        <v>44.5</v>
      </c>
    </row>
    <row r="167" spans="1:7" ht="13.5" thickBot="1">
      <c r="A167" s="64"/>
      <c r="B167" s="61"/>
      <c r="C167" s="43"/>
      <c r="D167" s="44" t="s">
        <v>117</v>
      </c>
      <c r="E167" s="45">
        <f t="shared" si="12"/>
        <v>46</v>
      </c>
      <c r="F167" s="45">
        <f t="shared" si="12"/>
        <v>47</v>
      </c>
      <c r="G167" s="46">
        <f t="shared" si="12"/>
        <v>44.5</v>
      </c>
    </row>
    <row r="168" spans="1:7" ht="13.5" thickBot="1">
      <c r="A168" s="48"/>
      <c r="B168" s="49"/>
      <c r="C168" s="49"/>
      <c r="D168" s="49"/>
      <c r="E168" s="49"/>
      <c r="F168" s="49"/>
      <c r="G168" s="50"/>
    </row>
    <row r="169" spans="1:7" ht="12.75">
      <c r="A169" s="62" t="s">
        <v>29</v>
      </c>
      <c r="B169" s="65" t="s">
        <v>4</v>
      </c>
      <c r="C169" s="31" t="s">
        <v>30</v>
      </c>
      <c r="D169" s="31" t="s">
        <v>19</v>
      </c>
      <c r="E169" s="32">
        <v>7</v>
      </c>
      <c r="F169" s="32">
        <v>8</v>
      </c>
      <c r="G169" s="33">
        <v>60</v>
      </c>
    </row>
    <row r="170" spans="1:7" ht="12.75">
      <c r="A170" s="63"/>
      <c r="B170" s="60"/>
      <c r="C170" s="34"/>
      <c r="D170" s="37" t="s">
        <v>117</v>
      </c>
      <c r="E170" s="17">
        <f>SUM(E169)</f>
        <v>7</v>
      </c>
      <c r="F170" s="17">
        <f>SUM(F169)</f>
        <v>8</v>
      </c>
      <c r="G170" s="38">
        <f>SUM(G169)</f>
        <v>60</v>
      </c>
    </row>
    <row r="171" spans="1:7" ht="12.75">
      <c r="A171" s="63"/>
      <c r="B171" s="47"/>
      <c r="C171" s="40"/>
      <c r="D171" s="40"/>
      <c r="E171" s="41"/>
      <c r="F171" s="41"/>
      <c r="G171" s="42"/>
    </row>
    <row r="172" spans="1:7" ht="12.75">
      <c r="A172" s="63"/>
      <c r="B172" s="60" t="s">
        <v>45</v>
      </c>
      <c r="C172" s="34" t="s">
        <v>30</v>
      </c>
      <c r="D172" s="34" t="s">
        <v>19</v>
      </c>
      <c r="E172" s="35">
        <v>1</v>
      </c>
      <c r="F172" s="35">
        <v>1</v>
      </c>
      <c r="G172" s="36">
        <v>12</v>
      </c>
    </row>
    <row r="173" spans="1:7" ht="12.75">
      <c r="A173" s="63"/>
      <c r="B173" s="60"/>
      <c r="C173" s="34"/>
      <c r="D173" s="37" t="s">
        <v>117</v>
      </c>
      <c r="E173" s="17">
        <f>SUM(E172)</f>
        <v>1</v>
      </c>
      <c r="F173" s="17">
        <f>SUM(F172)</f>
        <v>1</v>
      </c>
      <c r="G173" s="38">
        <f>SUM(G172)</f>
        <v>12</v>
      </c>
    </row>
    <row r="174" spans="1:7" ht="12.75">
      <c r="A174" s="63"/>
      <c r="B174" s="47"/>
      <c r="C174" s="40"/>
      <c r="D174" s="40"/>
      <c r="E174" s="41"/>
      <c r="F174" s="41"/>
      <c r="G174" s="42"/>
    </row>
    <row r="175" spans="1:7" ht="12.75">
      <c r="A175" s="63"/>
      <c r="B175" s="60" t="s">
        <v>118</v>
      </c>
      <c r="C175" s="34" t="s">
        <v>30</v>
      </c>
      <c r="D175" s="34" t="s">
        <v>19</v>
      </c>
      <c r="E175" s="35">
        <v>0</v>
      </c>
      <c r="F175" s="35">
        <v>0</v>
      </c>
      <c r="G175" s="36">
        <v>0</v>
      </c>
    </row>
    <row r="176" spans="1:7" ht="12.75">
      <c r="A176" s="63"/>
      <c r="B176" s="60"/>
      <c r="C176" s="34"/>
      <c r="D176" s="37" t="s">
        <v>117</v>
      </c>
      <c r="E176" s="17">
        <f>SUM(E175)</f>
        <v>0</v>
      </c>
      <c r="F176" s="17">
        <f>SUM(F175)</f>
        <v>0</v>
      </c>
      <c r="G176" s="38">
        <f>SUM(G175)</f>
        <v>0</v>
      </c>
    </row>
    <row r="177" spans="1:7" ht="12.75">
      <c r="A177" s="63"/>
      <c r="B177" s="47"/>
      <c r="C177" s="40"/>
      <c r="D177" s="40"/>
      <c r="E177" s="41"/>
      <c r="F177" s="41"/>
      <c r="G177" s="42"/>
    </row>
    <row r="178" spans="1:7" ht="12.75">
      <c r="A178" s="63"/>
      <c r="B178" s="60" t="s">
        <v>119</v>
      </c>
      <c r="C178" s="34" t="str">
        <f>C175</f>
        <v>220 MG    </v>
      </c>
      <c r="D178" s="34" t="str">
        <f>D175</f>
        <v>VIAL      </v>
      </c>
      <c r="E178" s="35">
        <f aca="true" t="shared" si="13" ref="E178:G179">E169+E172+E175</f>
        <v>8</v>
      </c>
      <c r="F178" s="35">
        <f t="shared" si="13"/>
        <v>9</v>
      </c>
      <c r="G178" s="36">
        <f t="shared" si="13"/>
        <v>72</v>
      </c>
    </row>
    <row r="179" spans="1:7" ht="13.5" thickBot="1">
      <c r="A179" s="64"/>
      <c r="B179" s="61"/>
      <c r="C179" s="43"/>
      <c r="D179" s="44" t="s">
        <v>117</v>
      </c>
      <c r="E179" s="45">
        <f t="shared" si="13"/>
        <v>8</v>
      </c>
      <c r="F179" s="45">
        <f t="shared" si="13"/>
        <v>9</v>
      </c>
      <c r="G179" s="46">
        <f t="shared" si="13"/>
        <v>72</v>
      </c>
    </row>
    <row r="180" spans="1:7" ht="13.5" thickBot="1">
      <c r="A180" s="51"/>
      <c r="B180" s="59"/>
      <c r="C180" s="52"/>
      <c r="D180" s="52"/>
      <c r="E180" s="49"/>
      <c r="F180" s="49"/>
      <c r="G180" s="50"/>
    </row>
    <row r="181" spans="1:7" ht="12.75">
      <c r="A181" s="62" t="s">
        <v>17</v>
      </c>
      <c r="B181" s="65" t="s">
        <v>4</v>
      </c>
      <c r="C181" s="31" t="s">
        <v>18</v>
      </c>
      <c r="D181" s="31" t="s">
        <v>19</v>
      </c>
      <c r="E181" s="32">
        <v>7</v>
      </c>
      <c r="F181" s="32">
        <v>7</v>
      </c>
      <c r="G181" s="33">
        <v>36</v>
      </c>
    </row>
    <row r="182" spans="1:7" ht="12.75">
      <c r="A182" s="63"/>
      <c r="B182" s="60"/>
      <c r="C182" s="34"/>
      <c r="D182" s="37" t="s">
        <v>117</v>
      </c>
      <c r="E182" s="17">
        <f>SUM(E181)</f>
        <v>7</v>
      </c>
      <c r="F182" s="17">
        <f>SUM(F181)</f>
        <v>7</v>
      </c>
      <c r="G182" s="38">
        <f>SUM(G181)</f>
        <v>36</v>
      </c>
    </row>
    <row r="183" spans="1:7" ht="12.75">
      <c r="A183" s="63"/>
      <c r="B183" s="47"/>
      <c r="C183" s="40"/>
      <c r="D183" s="40"/>
      <c r="E183" s="41"/>
      <c r="F183" s="41"/>
      <c r="G183" s="42"/>
    </row>
    <row r="184" spans="1:7" ht="12.75">
      <c r="A184" s="63"/>
      <c r="B184" s="60" t="s">
        <v>45</v>
      </c>
      <c r="C184" s="34" t="s">
        <v>18</v>
      </c>
      <c r="D184" s="34" t="s">
        <v>19</v>
      </c>
      <c r="E184" s="35">
        <v>17</v>
      </c>
      <c r="F184" s="35">
        <v>17</v>
      </c>
      <c r="G184" s="36">
        <v>79</v>
      </c>
    </row>
    <row r="185" spans="1:7" ht="12.75">
      <c r="A185" s="63"/>
      <c r="B185" s="60"/>
      <c r="C185" s="34"/>
      <c r="D185" s="37" t="s">
        <v>117</v>
      </c>
      <c r="E185" s="17">
        <f>SUM(E184)</f>
        <v>17</v>
      </c>
      <c r="F185" s="17">
        <f>SUM(F184)</f>
        <v>17</v>
      </c>
      <c r="G185" s="38">
        <f>SUM(G184)</f>
        <v>79</v>
      </c>
    </row>
    <row r="186" spans="1:7" ht="12.75">
      <c r="A186" s="63"/>
      <c r="B186" s="47"/>
      <c r="C186" s="40"/>
      <c r="D186" s="40"/>
      <c r="E186" s="41"/>
      <c r="F186" s="41"/>
      <c r="G186" s="42"/>
    </row>
    <row r="187" spans="1:7" ht="12.75">
      <c r="A187" s="63"/>
      <c r="B187" s="60" t="s">
        <v>118</v>
      </c>
      <c r="C187" s="34" t="s">
        <v>18</v>
      </c>
      <c r="D187" s="34" t="s">
        <v>19</v>
      </c>
      <c r="E187" s="35">
        <v>6</v>
      </c>
      <c r="F187" s="35">
        <v>6</v>
      </c>
      <c r="G187" s="36">
        <v>32</v>
      </c>
    </row>
    <row r="188" spans="1:7" ht="12.75">
      <c r="A188" s="63"/>
      <c r="B188" s="60"/>
      <c r="C188" s="34"/>
      <c r="D188" s="37" t="s">
        <v>117</v>
      </c>
      <c r="E188" s="17">
        <f>SUM(E187)</f>
        <v>6</v>
      </c>
      <c r="F188" s="17">
        <f>SUM(F187)</f>
        <v>6</v>
      </c>
      <c r="G188" s="38">
        <f>SUM(G187)</f>
        <v>32</v>
      </c>
    </row>
    <row r="189" spans="1:7" ht="12.75">
      <c r="A189" s="63"/>
      <c r="B189" s="47"/>
      <c r="C189" s="40"/>
      <c r="D189" s="40"/>
      <c r="E189" s="41"/>
      <c r="F189" s="41"/>
      <c r="G189" s="42"/>
    </row>
    <row r="190" spans="1:7" ht="12.75">
      <c r="A190" s="63"/>
      <c r="B190" s="60" t="s">
        <v>119</v>
      </c>
      <c r="C190" s="34" t="str">
        <f>C187</f>
        <v>15 MG     </v>
      </c>
      <c r="D190" s="34" t="str">
        <f>D187</f>
        <v>VIAL      </v>
      </c>
      <c r="E190" s="35">
        <f aca="true" t="shared" si="14" ref="E190:G191">E181+E184+E187</f>
        <v>30</v>
      </c>
      <c r="F190" s="35">
        <f t="shared" si="14"/>
        <v>30</v>
      </c>
      <c r="G190" s="36">
        <f t="shared" si="14"/>
        <v>147</v>
      </c>
    </row>
    <row r="191" spans="1:7" ht="13.5" thickBot="1">
      <c r="A191" s="64"/>
      <c r="B191" s="61"/>
      <c r="C191" s="43"/>
      <c r="D191" s="44" t="s">
        <v>117</v>
      </c>
      <c r="E191" s="45">
        <f t="shared" si="14"/>
        <v>30</v>
      </c>
      <c r="F191" s="45">
        <f t="shared" si="14"/>
        <v>30</v>
      </c>
      <c r="G191" s="46">
        <f t="shared" si="14"/>
        <v>147</v>
      </c>
    </row>
    <row r="192" spans="1:7" ht="13.5" thickBot="1">
      <c r="A192" s="48"/>
      <c r="B192" s="49"/>
      <c r="C192" s="49"/>
      <c r="D192" s="49"/>
      <c r="E192" s="49"/>
      <c r="F192" s="49"/>
      <c r="G192" s="50"/>
    </row>
    <row r="193" spans="1:7" ht="12.75">
      <c r="A193" s="62" t="s">
        <v>43</v>
      </c>
      <c r="B193" s="65" t="s">
        <v>4</v>
      </c>
      <c r="C193" s="31" t="s">
        <v>44</v>
      </c>
      <c r="D193" s="31" t="s">
        <v>12</v>
      </c>
      <c r="E193" s="32">
        <v>81</v>
      </c>
      <c r="F193" s="32">
        <v>89</v>
      </c>
      <c r="G193" s="33">
        <v>483</v>
      </c>
    </row>
    <row r="194" spans="1:7" ht="12.75">
      <c r="A194" s="63"/>
      <c r="B194" s="60"/>
      <c r="C194" s="34"/>
      <c r="D194" s="37" t="s">
        <v>117</v>
      </c>
      <c r="E194" s="17">
        <f>SUM(E193)</f>
        <v>81</v>
      </c>
      <c r="F194" s="17">
        <f>SUM(F193)</f>
        <v>89</v>
      </c>
      <c r="G194" s="38">
        <f>SUM(G193)</f>
        <v>483</v>
      </c>
    </row>
    <row r="195" spans="1:7" ht="12.75">
      <c r="A195" s="63"/>
      <c r="B195" s="47"/>
      <c r="C195" s="40"/>
      <c r="D195" s="40"/>
      <c r="E195" s="41"/>
      <c r="F195" s="41"/>
      <c r="G195" s="42"/>
    </row>
    <row r="196" spans="1:7" ht="12.75">
      <c r="A196" s="63"/>
      <c r="B196" s="60" t="s">
        <v>45</v>
      </c>
      <c r="C196" s="34" t="s">
        <v>44</v>
      </c>
      <c r="D196" s="34" t="s">
        <v>12</v>
      </c>
      <c r="E196" s="35">
        <v>605</v>
      </c>
      <c r="F196" s="35">
        <v>667</v>
      </c>
      <c r="G196" s="36">
        <v>2820</v>
      </c>
    </row>
    <row r="197" spans="1:7" ht="12.75">
      <c r="A197" s="63"/>
      <c r="B197" s="60"/>
      <c r="C197" s="34"/>
      <c r="D197" s="37" t="s">
        <v>117</v>
      </c>
      <c r="E197" s="17">
        <f>SUM(E196)</f>
        <v>605</v>
      </c>
      <c r="F197" s="17">
        <f>SUM(F196)</f>
        <v>667</v>
      </c>
      <c r="G197" s="38">
        <f>SUM(G196)</f>
        <v>2820</v>
      </c>
    </row>
    <row r="198" spans="1:7" ht="12.75">
      <c r="A198" s="63"/>
      <c r="B198" s="47"/>
      <c r="C198" s="40"/>
      <c r="D198" s="40"/>
      <c r="E198" s="41"/>
      <c r="F198" s="41"/>
      <c r="G198" s="42"/>
    </row>
    <row r="199" spans="1:7" ht="12.75">
      <c r="A199" s="63"/>
      <c r="B199" s="60" t="s">
        <v>118</v>
      </c>
      <c r="C199" s="34" t="s">
        <v>44</v>
      </c>
      <c r="D199" s="34" t="s">
        <v>12</v>
      </c>
      <c r="E199" s="35">
        <v>189</v>
      </c>
      <c r="F199" s="35">
        <v>195</v>
      </c>
      <c r="G199" s="36">
        <v>1708</v>
      </c>
    </row>
    <row r="200" spans="1:7" ht="12.75">
      <c r="A200" s="63"/>
      <c r="B200" s="60"/>
      <c r="C200" s="34"/>
      <c r="D200" s="37" t="s">
        <v>117</v>
      </c>
      <c r="E200" s="17">
        <f>SUM(E199)</f>
        <v>189</v>
      </c>
      <c r="F200" s="17">
        <f>SUM(F199)</f>
        <v>195</v>
      </c>
      <c r="G200" s="38">
        <f>SUM(G199)</f>
        <v>1708</v>
      </c>
    </row>
    <row r="201" spans="1:7" ht="12.75">
      <c r="A201" s="63"/>
      <c r="B201" s="47"/>
      <c r="C201" s="40"/>
      <c r="D201" s="40"/>
      <c r="E201" s="41"/>
      <c r="F201" s="41"/>
      <c r="G201" s="42"/>
    </row>
    <row r="202" spans="1:7" ht="12.75">
      <c r="A202" s="63"/>
      <c r="B202" s="60" t="s">
        <v>119</v>
      </c>
      <c r="C202" s="34" t="str">
        <f>C199</f>
        <v>125 MG/ML </v>
      </c>
      <c r="D202" s="34" t="str">
        <f>D199</f>
        <v>DISP SYRIN</v>
      </c>
      <c r="E202" s="35">
        <f aca="true" t="shared" si="15" ref="E202:G203">E193+E196+E199</f>
        <v>875</v>
      </c>
      <c r="F202" s="35">
        <f t="shared" si="15"/>
        <v>951</v>
      </c>
      <c r="G202" s="36">
        <f t="shared" si="15"/>
        <v>5011</v>
      </c>
    </row>
    <row r="203" spans="1:7" ht="13.5" thickBot="1">
      <c r="A203" s="64"/>
      <c r="B203" s="61"/>
      <c r="C203" s="43"/>
      <c r="D203" s="44" t="s">
        <v>117</v>
      </c>
      <c r="E203" s="45">
        <f t="shared" si="15"/>
        <v>875</v>
      </c>
      <c r="F203" s="45">
        <f t="shared" si="15"/>
        <v>951</v>
      </c>
      <c r="G203" s="46">
        <f t="shared" si="15"/>
        <v>5011</v>
      </c>
    </row>
  </sheetData>
  <sheetProtection/>
  <mergeCells count="75">
    <mergeCell ref="B5:B7"/>
    <mergeCell ref="B9:B11"/>
    <mergeCell ref="B13:B15"/>
    <mergeCell ref="B17:B19"/>
    <mergeCell ref="A5:A19"/>
    <mergeCell ref="B21:B22"/>
    <mergeCell ref="B24:B25"/>
    <mergeCell ref="B27:B28"/>
    <mergeCell ref="B30:B31"/>
    <mergeCell ref="A21:A31"/>
    <mergeCell ref="B33:B34"/>
    <mergeCell ref="B36:B37"/>
    <mergeCell ref="B39:B40"/>
    <mergeCell ref="B42:B43"/>
    <mergeCell ref="A33:A43"/>
    <mergeCell ref="B45:B46"/>
    <mergeCell ref="B48:B49"/>
    <mergeCell ref="B51:B52"/>
    <mergeCell ref="B54:B55"/>
    <mergeCell ref="A45:A55"/>
    <mergeCell ref="B57:B58"/>
    <mergeCell ref="B60:B61"/>
    <mergeCell ref="B63:B64"/>
    <mergeCell ref="B66:B67"/>
    <mergeCell ref="A57:A67"/>
    <mergeCell ref="B69:B71"/>
    <mergeCell ref="B73:B75"/>
    <mergeCell ref="B77:B79"/>
    <mergeCell ref="B81:B83"/>
    <mergeCell ref="A69:A83"/>
    <mergeCell ref="B85:B86"/>
    <mergeCell ref="B88:B89"/>
    <mergeCell ref="B91:B92"/>
    <mergeCell ref="B94:B95"/>
    <mergeCell ref="A85:A95"/>
    <mergeCell ref="B97:B98"/>
    <mergeCell ref="B100:B101"/>
    <mergeCell ref="B103:B104"/>
    <mergeCell ref="B106:B107"/>
    <mergeCell ref="A97:A107"/>
    <mergeCell ref="B109:B110"/>
    <mergeCell ref="B112:B113"/>
    <mergeCell ref="B115:B116"/>
    <mergeCell ref="B118:B119"/>
    <mergeCell ref="A109:A119"/>
    <mergeCell ref="B121:B124"/>
    <mergeCell ref="B126:B129"/>
    <mergeCell ref="B131:B134"/>
    <mergeCell ref="B136:B139"/>
    <mergeCell ref="A121:A139"/>
    <mergeCell ref="B141:B143"/>
    <mergeCell ref="B145:B147"/>
    <mergeCell ref="B149:B151"/>
    <mergeCell ref="B153:B155"/>
    <mergeCell ref="A141:A155"/>
    <mergeCell ref="B157:B158"/>
    <mergeCell ref="B160:B161"/>
    <mergeCell ref="B163:B164"/>
    <mergeCell ref="B166:B167"/>
    <mergeCell ref="A157:A167"/>
    <mergeCell ref="B169:B170"/>
    <mergeCell ref="B172:B173"/>
    <mergeCell ref="B175:B176"/>
    <mergeCell ref="B178:B179"/>
    <mergeCell ref="A169:A179"/>
    <mergeCell ref="B181:B182"/>
    <mergeCell ref="B184:B185"/>
    <mergeCell ref="B187:B188"/>
    <mergeCell ref="B190:B191"/>
    <mergeCell ref="A181:A191"/>
    <mergeCell ref="B193:B194"/>
    <mergeCell ref="B196:B197"/>
    <mergeCell ref="B199:B200"/>
    <mergeCell ref="B202:B203"/>
    <mergeCell ref="A193:A203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showGridLines="0" zoomScalePageLayoutView="0" workbookViewId="0" topLeftCell="A1">
      <pane xSplit="6" ySplit="5" topLeftCell="G102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01" sqref="A101:IV131"/>
    </sheetView>
  </sheetViews>
  <sheetFormatPr defaultColWidth="9.140625" defaultRowHeight="12.75"/>
  <cols>
    <col min="1" max="1" width="24.8515625" style="0" customWidth="1"/>
    <col min="2" max="2" width="11.140625" style="0" bestFit="1" customWidth="1"/>
    <col min="3" max="3" width="11.7109375" style="0" bestFit="1" customWidth="1"/>
    <col min="4" max="4" width="14.7109375" style="0" bestFit="1" customWidth="1"/>
    <col min="5" max="5" width="12.140625" style="0" bestFit="1" customWidth="1"/>
    <col min="6" max="6" width="15.00390625" style="0" bestFit="1" customWidth="1"/>
    <col min="7" max="18" width="17.00390625" style="0" customWidth="1"/>
    <col min="19" max="19" width="23.00390625" style="0" customWidth="1"/>
  </cols>
  <sheetData>
    <row r="1" ht="15">
      <c r="A1" s="7" t="s">
        <v>89</v>
      </c>
    </row>
    <row r="2" ht="12.75">
      <c r="A2" s="8" t="s">
        <v>90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>
      <c r="A5" s="9" t="s">
        <v>91</v>
      </c>
      <c r="B5" s="9" t="s">
        <v>92</v>
      </c>
      <c r="C5" s="9" t="s">
        <v>93</v>
      </c>
      <c r="D5" s="9" t="s">
        <v>94</v>
      </c>
      <c r="E5" s="9" t="s">
        <v>95</v>
      </c>
      <c r="F5" s="9" t="s">
        <v>96</v>
      </c>
      <c r="G5" s="12" t="s">
        <v>97</v>
      </c>
      <c r="H5" s="12" t="s">
        <v>98</v>
      </c>
      <c r="I5" s="12" t="s">
        <v>99</v>
      </c>
      <c r="J5" s="12" t="s">
        <v>100</v>
      </c>
      <c r="K5" s="12" t="s">
        <v>101</v>
      </c>
      <c r="L5" s="12" t="s">
        <v>102</v>
      </c>
      <c r="M5" s="12" t="s">
        <v>103</v>
      </c>
      <c r="N5" s="12" t="s">
        <v>104</v>
      </c>
      <c r="O5" s="12" t="s">
        <v>105</v>
      </c>
      <c r="P5" s="12" t="s">
        <v>106</v>
      </c>
      <c r="Q5" s="12" t="s">
        <v>107</v>
      </c>
      <c r="R5" s="12" t="s">
        <v>108</v>
      </c>
      <c r="S5" s="6" t="s">
        <v>109</v>
      </c>
    </row>
    <row r="6" spans="1:19" ht="12.75">
      <c r="A6" s="2" t="s">
        <v>14</v>
      </c>
      <c r="B6" s="2" t="s">
        <v>4</v>
      </c>
      <c r="C6" s="4">
        <v>1</v>
      </c>
      <c r="D6" s="5">
        <v>2</v>
      </c>
      <c r="E6" s="2" t="s">
        <v>27</v>
      </c>
      <c r="F6" s="11" t="s">
        <v>8</v>
      </c>
      <c r="G6" s="13">
        <v>1</v>
      </c>
      <c r="H6" s="13">
        <v>1</v>
      </c>
      <c r="I6" s="13">
        <v>1</v>
      </c>
      <c r="J6" s="13">
        <v>7</v>
      </c>
      <c r="K6" s="13">
        <v>1</v>
      </c>
      <c r="L6" s="13">
        <v>9</v>
      </c>
      <c r="M6" s="13">
        <v>2</v>
      </c>
      <c r="N6" s="13">
        <v>8</v>
      </c>
      <c r="O6" s="13">
        <v>9</v>
      </c>
      <c r="P6" s="13">
        <v>7</v>
      </c>
      <c r="Q6" s="13">
        <v>10</v>
      </c>
      <c r="R6" s="13">
        <v>4</v>
      </c>
      <c r="S6" s="18">
        <f>SUM(G6:R6)</f>
        <v>60</v>
      </c>
    </row>
    <row r="7" spans="1:19" ht="12.75">
      <c r="A7" s="2" t="s">
        <v>14</v>
      </c>
      <c r="B7" s="2" t="s">
        <v>4</v>
      </c>
      <c r="C7" s="4">
        <v>1</v>
      </c>
      <c r="D7" s="5">
        <v>2</v>
      </c>
      <c r="E7" s="2" t="s">
        <v>15</v>
      </c>
      <c r="F7" s="11" t="s">
        <v>8</v>
      </c>
      <c r="G7" s="13">
        <v>1457.1999999999998</v>
      </c>
      <c r="H7" s="13">
        <v>1169.1999999999998</v>
      </c>
      <c r="I7" s="13">
        <v>1460.1999999999998</v>
      </c>
      <c r="J7" s="13">
        <v>1325.8</v>
      </c>
      <c r="K7" s="13">
        <v>1433.1999999999998</v>
      </c>
      <c r="L7" s="13">
        <v>1246.1999999999998</v>
      </c>
      <c r="M7" s="13">
        <v>1215.6</v>
      </c>
      <c r="N7" s="13">
        <v>1366</v>
      </c>
      <c r="O7" s="13">
        <v>1169</v>
      </c>
      <c r="P7" s="13">
        <v>1344.2</v>
      </c>
      <c r="Q7" s="13">
        <v>1440</v>
      </c>
      <c r="R7" s="13">
        <v>1530</v>
      </c>
      <c r="S7" s="18">
        <f aca="true" t="shared" si="0" ref="S7:S34">SUM(G7:R7)</f>
        <v>16156.6</v>
      </c>
    </row>
    <row r="8" spans="1:19" ht="12.75">
      <c r="A8" s="2" t="s">
        <v>6</v>
      </c>
      <c r="B8" s="2" t="s">
        <v>4</v>
      </c>
      <c r="C8" s="4">
        <v>1</v>
      </c>
      <c r="D8" s="5">
        <v>1</v>
      </c>
      <c r="E8" s="2" t="s">
        <v>7</v>
      </c>
      <c r="F8" s="11" t="s">
        <v>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8</v>
      </c>
      <c r="P8" s="13">
        <v>8</v>
      </c>
      <c r="Q8" s="13">
        <v>16</v>
      </c>
      <c r="R8" s="13">
        <v>8</v>
      </c>
      <c r="S8" s="18">
        <f t="shared" si="0"/>
        <v>40</v>
      </c>
    </row>
    <row r="9" spans="1:19" ht="12.75">
      <c r="A9" s="2" t="s">
        <v>6</v>
      </c>
      <c r="B9" s="2" t="s">
        <v>4</v>
      </c>
      <c r="C9" s="4">
        <v>1</v>
      </c>
      <c r="D9" s="5">
        <v>4</v>
      </c>
      <c r="E9" s="2" t="s">
        <v>7</v>
      </c>
      <c r="F9" s="11" t="s">
        <v>8</v>
      </c>
      <c r="G9" s="13">
        <v>927</v>
      </c>
      <c r="H9" s="13">
        <v>808</v>
      </c>
      <c r="I9" s="13">
        <v>1006</v>
      </c>
      <c r="J9" s="13">
        <v>1060</v>
      </c>
      <c r="K9" s="13">
        <v>936</v>
      </c>
      <c r="L9" s="13">
        <v>750</v>
      </c>
      <c r="M9" s="13">
        <v>1137</v>
      </c>
      <c r="N9" s="13">
        <v>814</v>
      </c>
      <c r="O9" s="13">
        <v>689</v>
      </c>
      <c r="P9" s="13">
        <v>817</v>
      </c>
      <c r="Q9" s="13">
        <v>609</v>
      </c>
      <c r="R9" s="13">
        <v>877</v>
      </c>
      <c r="S9" s="18">
        <f t="shared" si="0"/>
        <v>10430</v>
      </c>
    </row>
    <row r="10" spans="1:19" ht="12.75">
      <c r="A10" s="2" t="s">
        <v>14</v>
      </c>
      <c r="B10" s="2" t="s">
        <v>4</v>
      </c>
      <c r="C10" s="4">
        <v>1</v>
      </c>
      <c r="D10" s="5">
        <v>2</v>
      </c>
      <c r="E10" s="2" t="s">
        <v>15</v>
      </c>
      <c r="F10" s="11" t="s">
        <v>24</v>
      </c>
      <c r="G10" s="13">
        <v>3916</v>
      </c>
      <c r="H10" s="13">
        <v>3817</v>
      </c>
      <c r="I10" s="13">
        <v>4339</v>
      </c>
      <c r="J10" s="13">
        <v>3861</v>
      </c>
      <c r="K10" s="13">
        <v>3999</v>
      </c>
      <c r="L10" s="13">
        <v>3885</v>
      </c>
      <c r="M10" s="13">
        <v>4066</v>
      </c>
      <c r="N10" s="13">
        <v>4505</v>
      </c>
      <c r="O10" s="13">
        <v>4386</v>
      </c>
      <c r="P10" s="13">
        <v>4440</v>
      </c>
      <c r="Q10" s="13">
        <v>4619.6</v>
      </c>
      <c r="R10" s="13">
        <v>4770</v>
      </c>
      <c r="S10" s="18">
        <f t="shared" si="0"/>
        <v>50603.6</v>
      </c>
    </row>
    <row r="11" spans="1:19" ht="12.75">
      <c r="A11" s="2" t="s">
        <v>14</v>
      </c>
      <c r="B11" s="2" t="s">
        <v>4</v>
      </c>
      <c r="C11" s="4">
        <v>1</v>
      </c>
      <c r="D11" s="5">
        <v>4</v>
      </c>
      <c r="E11" s="2" t="s">
        <v>15</v>
      </c>
      <c r="F11" s="11" t="s">
        <v>24</v>
      </c>
      <c r="G11" s="13">
        <v>4</v>
      </c>
      <c r="H11" s="13">
        <v>1</v>
      </c>
      <c r="I11" s="13">
        <v>1</v>
      </c>
      <c r="J11" s="13">
        <v>0</v>
      </c>
      <c r="K11" s="13">
        <v>0</v>
      </c>
      <c r="L11" s="13">
        <v>2</v>
      </c>
      <c r="M11" s="13">
        <v>1</v>
      </c>
      <c r="N11" s="13">
        <v>2</v>
      </c>
      <c r="O11" s="13">
        <v>2</v>
      </c>
      <c r="P11" s="13">
        <v>0</v>
      </c>
      <c r="Q11" s="13">
        <v>2</v>
      </c>
      <c r="R11" s="13">
        <v>1</v>
      </c>
      <c r="S11" s="18">
        <f t="shared" si="0"/>
        <v>16</v>
      </c>
    </row>
    <row r="12" spans="1:19" ht="12.75">
      <c r="A12" s="2" t="s">
        <v>14</v>
      </c>
      <c r="B12" s="2" t="s">
        <v>4</v>
      </c>
      <c r="C12" s="4">
        <v>1</v>
      </c>
      <c r="D12" s="5">
        <v>6</v>
      </c>
      <c r="E12" s="2" t="s">
        <v>15</v>
      </c>
      <c r="F12" s="11" t="s">
        <v>24</v>
      </c>
      <c r="G12" s="13">
        <v>89</v>
      </c>
      <c r="H12" s="13">
        <v>78</v>
      </c>
      <c r="I12" s="13">
        <v>64</v>
      </c>
      <c r="J12" s="13">
        <v>86</v>
      </c>
      <c r="K12" s="13">
        <v>74</v>
      </c>
      <c r="L12" s="13">
        <v>104</v>
      </c>
      <c r="M12" s="13">
        <v>65</v>
      </c>
      <c r="N12" s="13">
        <v>76</v>
      </c>
      <c r="O12" s="13">
        <v>139</v>
      </c>
      <c r="P12" s="13">
        <v>83</v>
      </c>
      <c r="Q12" s="13">
        <v>132</v>
      </c>
      <c r="R12" s="13">
        <v>178</v>
      </c>
      <c r="S12" s="18">
        <f t="shared" si="0"/>
        <v>1168</v>
      </c>
    </row>
    <row r="13" spans="1:19" ht="12.75">
      <c r="A13" s="2" t="s">
        <v>35</v>
      </c>
      <c r="B13" s="2" t="s">
        <v>4</v>
      </c>
      <c r="C13" s="4">
        <v>1</v>
      </c>
      <c r="D13" s="5">
        <v>0.5</v>
      </c>
      <c r="E13" s="2" t="s">
        <v>36</v>
      </c>
      <c r="F13" s="11" t="s">
        <v>12</v>
      </c>
      <c r="G13" s="13">
        <v>13.5</v>
      </c>
      <c r="H13" s="13">
        <v>14.5</v>
      </c>
      <c r="I13" s="13">
        <v>21.5</v>
      </c>
      <c r="J13" s="13">
        <v>19</v>
      </c>
      <c r="K13" s="13">
        <v>16</v>
      </c>
      <c r="L13" s="13">
        <v>13.5</v>
      </c>
      <c r="M13" s="13">
        <v>24.5</v>
      </c>
      <c r="N13" s="13">
        <v>15.5</v>
      </c>
      <c r="O13" s="13">
        <v>17.5</v>
      </c>
      <c r="P13" s="13">
        <v>16.5</v>
      </c>
      <c r="Q13" s="13">
        <v>14.5</v>
      </c>
      <c r="R13" s="13">
        <v>37.5</v>
      </c>
      <c r="S13" s="18">
        <f t="shared" si="0"/>
        <v>224</v>
      </c>
    </row>
    <row r="14" spans="1:19" ht="12.75">
      <c r="A14" s="2" t="s">
        <v>6</v>
      </c>
      <c r="B14" s="10" t="s">
        <v>4</v>
      </c>
      <c r="C14" s="4">
        <v>1</v>
      </c>
      <c r="D14" s="5">
        <v>0.51</v>
      </c>
      <c r="E14" s="2" t="s">
        <v>26</v>
      </c>
      <c r="F14" s="11" t="s">
        <v>12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8">
        <f t="shared" si="0"/>
        <v>0</v>
      </c>
    </row>
    <row r="15" spans="1:19" ht="12.75">
      <c r="A15" s="2" t="s">
        <v>6</v>
      </c>
      <c r="B15" s="2" t="s">
        <v>4</v>
      </c>
      <c r="C15" s="4">
        <v>4</v>
      </c>
      <c r="D15" s="5">
        <v>0.51</v>
      </c>
      <c r="E15" s="2" t="s">
        <v>26</v>
      </c>
      <c r="F15" s="11" t="s">
        <v>12</v>
      </c>
      <c r="G15" s="13">
        <v>37</v>
      </c>
      <c r="H15" s="13">
        <v>24</v>
      </c>
      <c r="I15" s="13">
        <v>55</v>
      </c>
      <c r="J15" s="13">
        <v>24</v>
      </c>
      <c r="K15" s="13">
        <v>98</v>
      </c>
      <c r="L15" s="13">
        <v>65</v>
      </c>
      <c r="M15" s="13">
        <v>112</v>
      </c>
      <c r="N15" s="13">
        <v>54</v>
      </c>
      <c r="O15" s="13">
        <v>64</v>
      </c>
      <c r="P15" s="13">
        <v>77</v>
      </c>
      <c r="Q15" s="13">
        <v>63</v>
      </c>
      <c r="R15" s="13">
        <v>79</v>
      </c>
      <c r="S15" s="18">
        <f t="shared" si="0"/>
        <v>752</v>
      </c>
    </row>
    <row r="16" spans="1:19" ht="12.75">
      <c r="A16" s="2" t="s">
        <v>6</v>
      </c>
      <c r="B16" s="2" t="s">
        <v>4</v>
      </c>
      <c r="C16" s="4">
        <v>1</v>
      </c>
      <c r="D16" s="5">
        <v>0.98</v>
      </c>
      <c r="E16" s="2" t="s">
        <v>20</v>
      </c>
      <c r="F16" s="11" t="s">
        <v>12</v>
      </c>
      <c r="G16" s="13">
        <v>22</v>
      </c>
      <c r="H16" s="13">
        <v>25</v>
      </c>
      <c r="I16" s="13">
        <v>24</v>
      </c>
      <c r="J16" s="13">
        <v>21</v>
      </c>
      <c r="K16" s="13">
        <v>19</v>
      </c>
      <c r="L16" s="13">
        <v>16</v>
      </c>
      <c r="M16" s="13">
        <v>21</v>
      </c>
      <c r="N16" s="13">
        <v>14</v>
      </c>
      <c r="O16" s="13">
        <v>17</v>
      </c>
      <c r="P16" s="13">
        <v>14</v>
      </c>
      <c r="Q16" s="13">
        <v>9</v>
      </c>
      <c r="R16" s="13">
        <v>14</v>
      </c>
      <c r="S16" s="18">
        <f t="shared" si="0"/>
        <v>216</v>
      </c>
    </row>
    <row r="17" spans="1:19" ht="12.75">
      <c r="A17" s="2" t="s">
        <v>6</v>
      </c>
      <c r="B17" s="2" t="s">
        <v>4</v>
      </c>
      <c r="C17" s="4">
        <v>4</v>
      </c>
      <c r="D17" s="5">
        <v>0.98</v>
      </c>
      <c r="E17" s="2" t="s">
        <v>20</v>
      </c>
      <c r="F17" s="11" t="s">
        <v>12</v>
      </c>
      <c r="G17" s="13">
        <v>2507.62</v>
      </c>
      <c r="H17" s="13">
        <v>2053.4</v>
      </c>
      <c r="I17" s="13">
        <v>2109.3199999999997</v>
      </c>
      <c r="J17" s="13">
        <v>1878.1</v>
      </c>
      <c r="K17" s="13">
        <v>1922.62</v>
      </c>
      <c r="L17" s="13">
        <v>1684.16</v>
      </c>
      <c r="M17" s="13">
        <v>1709.7</v>
      </c>
      <c r="N17" s="13">
        <v>2334.1400000000003</v>
      </c>
      <c r="O17" s="13">
        <v>1633.48</v>
      </c>
      <c r="P17" s="13">
        <v>1718.38</v>
      </c>
      <c r="Q17" s="13">
        <v>1790.12</v>
      </c>
      <c r="R17" s="13">
        <v>1835.46</v>
      </c>
      <c r="S17" s="18">
        <f t="shared" si="0"/>
        <v>23176.5</v>
      </c>
    </row>
    <row r="18" spans="1:19" ht="12.75">
      <c r="A18" s="2" t="s">
        <v>10</v>
      </c>
      <c r="B18" s="2" t="s">
        <v>4</v>
      </c>
      <c r="C18" s="4">
        <v>1</v>
      </c>
      <c r="D18" s="5">
        <v>0.67</v>
      </c>
      <c r="E18" s="2" t="s">
        <v>11</v>
      </c>
      <c r="F18" s="11" t="s">
        <v>12</v>
      </c>
      <c r="G18" s="13">
        <v>0</v>
      </c>
      <c r="H18" s="13">
        <v>58.96</v>
      </c>
      <c r="I18" s="13">
        <v>0</v>
      </c>
      <c r="J18" s="13">
        <v>37.52</v>
      </c>
      <c r="K18" s="13">
        <v>28</v>
      </c>
      <c r="L18" s="13">
        <v>0</v>
      </c>
      <c r="M18" s="13">
        <v>46.76</v>
      </c>
      <c r="N18" s="13">
        <v>32.69</v>
      </c>
      <c r="O18" s="13">
        <v>0</v>
      </c>
      <c r="P18" s="13">
        <v>9.38</v>
      </c>
      <c r="Q18" s="13">
        <v>28</v>
      </c>
      <c r="R18" s="13">
        <v>28</v>
      </c>
      <c r="S18" s="18">
        <f t="shared" si="0"/>
        <v>269.31</v>
      </c>
    </row>
    <row r="19" spans="1:19" ht="12.75">
      <c r="A19" s="2" t="s">
        <v>10</v>
      </c>
      <c r="B19" s="2" t="s">
        <v>4</v>
      </c>
      <c r="C19" s="4">
        <v>7</v>
      </c>
      <c r="D19" s="5">
        <v>0.67</v>
      </c>
      <c r="E19" s="2" t="s">
        <v>11</v>
      </c>
      <c r="F19" s="11" t="s">
        <v>12</v>
      </c>
      <c r="G19" s="13">
        <v>133</v>
      </c>
      <c r="H19" s="13">
        <v>56</v>
      </c>
      <c r="I19" s="13">
        <v>84</v>
      </c>
      <c r="J19" s="13">
        <v>56</v>
      </c>
      <c r="K19" s="13">
        <v>140</v>
      </c>
      <c r="L19" s="13">
        <v>176</v>
      </c>
      <c r="M19" s="13">
        <v>112</v>
      </c>
      <c r="N19" s="13">
        <v>140</v>
      </c>
      <c r="O19" s="13">
        <v>112</v>
      </c>
      <c r="P19" s="13">
        <v>112</v>
      </c>
      <c r="Q19" s="13">
        <v>84</v>
      </c>
      <c r="R19" s="13">
        <v>183</v>
      </c>
      <c r="S19" s="18">
        <f t="shared" si="0"/>
        <v>1388</v>
      </c>
    </row>
    <row r="20" spans="1:19" ht="12.75">
      <c r="A20" s="2" t="s">
        <v>10</v>
      </c>
      <c r="B20" s="2" t="s">
        <v>4</v>
      </c>
      <c r="C20" s="4">
        <v>28</v>
      </c>
      <c r="D20" s="5">
        <v>0.67</v>
      </c>
      <c r="E20" s="2" t="s">
        <v>11</v>
      </c>
      <c r="F20" s="11" t="s">
        <v>12</v>
      </c>
      <c r="G20" s="13">
        <v>113.14</v>
      </c>
      <c r="H20" s="13">
        <v>143.56</v>
      </c>
      <c r="I20" s="13">
        <v>113</v>
      </c>
      <c r="J20" s="13">
        <v>136.66</v>
      </c>
      <c r="K20" s="13">
        <v>57</v>
      </c>
      <c r="L20" s="13">
        <v>19.76</v>
      </c>
      <c r="M20" s="13">
        <v>172.04</v>
      </c>
      <c r="N20" s="13">
        <v>95.76</v>
      </c>
      <c r="O20" s="13">
        <v>64.21000000000001</v>
      </c>
      <c r="P20" s="13">
        <v>151.8</v>
      </c>
      <c r="Q20" s="13">
        <v>76.76</v>
      </c>
      <c r="R20" s="13">
        <v>218.28</v>
      </c>
      <c r="S20" s="18">
        <f t="shared" si="0"/>
        <v>1361.97</v>
      </c>
    </row>
    <row r="21" spans="1:19" ht="12.75">
      <c r="A21" s="2" t="s">
        <v>32</v>
      </c>
      <c r="B21" s="2" t="s">
        <v>4</v>
      </c>
      <c r="C21" s="4">
        <v>1</v>
      </c>
      <c r="D21" s="5">
        <v>0.5</v>
      </c>
      <c r="E21" s="2" t="s">
        <v>33</v>
      </c>
      <c r="F21" s="11" t="s">
        <v>12</v>
      </c>
      <c r="G21" s="13">
        <v>8</v>
      </c>
      <c r="H21" s="13">
        <v>10</v>
      </c>
      <c r="I21" s="13">
        <v>9</v>
      </c>
      <c r="J21" s="13">
        <v>6.5</v>
      </c>
      <c r="K21" s="13">
        <v>7</v>
      </c>
      <c r="L21" s="13">
        <v>10</v>
      </c>
      <c r="M21" s="13">
        <v>12</v>
      </c>
      <c r="N21" s="13">
        <v>6.5</v>
      </c>
      <c r="O21" s="13">
        <v>12.5</v>
      </c>
      <c r="P21" s="13">
        <v>16</v>
      </c>
      <c r="Q21" s="13">
        <v>8</v>
      </c>
      <c r="R21" s="13">
        <v>11</v>
      </c>
      <c r="S21" s="18">
        <f t="shared" si="0"/>
        <v>116.5</v>
      </c>
    </row>
    <row r="22" spans="1:19" ht="12.75">
      <c r="A22" s="2" t="s">
        <v>32</v>
      </c>
      <c r="B22" s="2" t="s">
        <v>4</v>
      </c>
      <c r="C22" s="4">
        <v>1</v>
      </c>
      <c r="D22" s="5">
        <v>1</v>
      </c>
      <c r="E22" s="2" t="s">
        <v>42</v>
      </c>
      <c r="F22" s="11" t="s">
        <v>12</v>
      </c>
      <c r="G22" s="13">
        <v>3</v>
      </c>
      <c r="H22" s="13">
        <v>2</v>
      </c>
      <c r="I22" s="13">
        <v>1</v>
      </c>
      <c r="J22" s="13">
        <v>4</v>
      </c>
      <c r="K22" s="13">
        <v>3</v>
      </c>
      <c r="L22" s="13">
        <v>5</v>
      </c>
      <c r="M22" s="13">
        <v>5</v>
      </c>
      <c r="N22" s="13">
        <v>5</v>
      </c>
      <c r="O22" s="13">
        <v>2.5</v>
      </c>
      <c r="P22" s="13">
        <v>5.5</v>
      </c>
      <c r="Q22" s="13">
        <v>8</v>
      </c>
      <c r="R22" s="13">
        <v>5.5</v>
      </c>
      <c r="S22" s="18">
        <f t="shared" si="0"/>
        <v>49.5</v>
      </c>
    </row>
    <row r="23" spans="1:19" ht="12.75">
      <c r="A23" s="2" t="s">
        <v>43</v>
      </c>
      <c r="B23" s="2" t="s">
        <v>4</v>
      </c>
      <c r="C23" s="4">
        <v>4</v>
      </c>
      <c r="D23" s="5">
        <v>1</v>
      </c>
      <c r="E23" s="2" t="s">
        <v>44</v>
      </c>
      <c r="F23" s="11" t="s">
        <v>12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16</v>
      </c>
      <c r="N23" s="13">
        <v>38</v>
      </c>
      <c r="O23" s="13">
        <v>92</v>
      </c>
      <c r="P23" s="13">
        <v>83</v>
      </c>
      <c r="Q23" s="13">
        <v>125</v>
      </c>
      <c r="R23" s="13">
        <v>129</v>
      </c>
      <c r="S23" s="18">
        <f t="shared" si="0"/>
        <v>483</v>
      </c>
    </row>
    <row r="24" spans="1:19" ht="12.75">
      <c r="A24" s="2" t="s">
        <v>35</v>
      </c>
      <c r="B24" s="2" t="s">
        <v>4</v>
      </c>
      <c r="C24" s="4">
        <v>1</v>
      </c>
      <c r="D24" s="5">
        <v>0.5</v>
      </c>
      <c r="E24" s="2" t="s">
        <v>36</v>
      </c>
      <c r="F24" s="11" t="s">
        <v>25</v>
      </c>
      <c r="G24" s="13">
        <v>16.5</v>
      </c>
      <c r="H24" s="13">
        <v>10.5</v>
      </c>
      <c r="I24" s="13">
        <v>20.5</v>
      </c>
      <c r="J24" s="13">
        <v>19</v>
      </c>
      <c r="K24" s="13">
        <v>21</v>
      </c>
      <c r="L24" s="13">
        <v>21.5</v>
      </c>
      <c r="M24" s="13">
        <v>22</v>
      </c>
      <c r="N24" s="13">
        <v>21</v>
      </c>
      <c r="O24" s="13">
        <v>30.5</v>
      </c>
      <c r="P24" s="13">
        <v>26</v>
      </c>
      <c r="Q24" s="13">
        <v>34</v>
      </c>
      <c r="R24" s="13">
        <v>26.5</v>
      </c>
      <c r="S24" s="18">
        <f t="shared" si="0"/>
        <v>269</v>
      </c>
    </row>
    <row r="25" spans="1:19" ht="12.75">
      <c r="A25" s="2" t="s">
        <v>6</v>
      </c>
      <c r="B25" s="10" t="s">
        <v>4</v>
      </c>
      <c r="C25" s="4">
        <v>1</v>
      </c>
      <c r="D25" s="5">
        <v>0.98</v>
      </c>
      <c r="E25" s="2" t="s">
        <v>20</v>
      </c>
      <c r="F25" s="11" t="s">
        <v>25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8">
        <f t="shared" si="0"/>
        <v>0</v>
      </c>
    </row>
    <row r="26" spans="1:19" ht="12.75">
      <c r="A26" s="2" t="s">
        <v>6</v>
      </c>
      <c r="B26" s="2" t="s">
        <v>4</v>
      </c>
      <c r="C26" s="4">
        <v>4</v>
      </c>
      <c r="D26" s="5">
        <v>0.98</v>
      </c>
      <c r="E26" s="2" t="s">
        <v>20</v>
      </c>
      <c r="F26" s="11" t="s">
        <v>25</v>
      </c>
      <c r="G26" s="13">
        <v>1438</v>
      </c>
      <c r="H26" s="13">
        <v>1602.92</v>
      </c>
      <c r="I26" s="13">
        <v>1856.2</v>
      </c>
      <c r="J26" s="13">
        <v>1845.64</v>
      </c>
      <c r="K26" s="13">
        <v>1717.76</v>
      </c>
      <c r="L26" s="13">
        <v>1676.92</v>
      </c>
      <c r="M26" s="13">
        <v>1845.84</v>
      </c>
      <c r="N26" s="13">
        <v>2035.1999999999998</v>
      </c>
      <c r="O26" s="13">
        <v>1501.16</v>
      </c>
      <c r="P26" s="13">
        <v>1933.08</v>
      </c>
      <c r="Q26" s="13">
        <v>1688.2799999999997</v>
      </c>
      <c r="R26" s="13">
        <v>1971.52</v>
      </c>
      <c r="S26" s="18">
        <f t="shared" si="0"/>
        <v>21112.52</v>
      </c>
    </row>
    <row r="27" spans="1:19" ht="12.75">
      <c r="A27" s="2" t="s">
        <v>22</v>
      </c>
      <c r="B27" s="2" t="s">
        <v>4</v>
      </c>
      <c r="C27" s="4">
        <v>1</v>
      </c>
      <c r="D27" s="5">
        <v>1</v>
      </c>
      <c r="E27" s="2" t="s">
        <v>23</v>
      </c>
      <c r="F27" s="11" t="s">
        <v>19</v>
      </c>
      <c r="G27" s="13">
        <v>148</v>
      </c>
      <c r="H27" s="13">
        <v>103</v>
      </c>
      <c r="I27" s="13">
        <v>122</v>
      </c>
      <c r="J27" s="13">
        <v>110</v>
      </c>
      <c r="K27" s="13">
        <v>110</v>
      </c>
      <c r="L27" s="13">
        <v>100</v>
      </c>
      <c r="M27" s="13">
        <v>122</v>
      </c>
      <c r="N27" s="13">
        <v>100</v>
      </c>
      <c r="O27" s="13">
        <v>97</v>
      </c>
      <c r="P27" s="13">
        <v>94</v>
      </c>
      <c r="Q27" s="13">
        <v>101</v>
      </c>
      <c r="R27" s="13">
        <v>114</v>
      </c>
      <c r="S27" s="18">
        <f t="shared" si="0"/>
        <v>1321</v>
      </c>
    </row>
    <row r="28" spans="1:19" ht="12.75">
      <c r="A28" s="2" t="s">
        <v>38</v>
      </c>
      <c r="B28" s="2" t="s">
        <v>4</v>
      </c>
      <c r="C28" s="4">
        <v>1</v>
      </c>
      <c r="D28" s="5">
        <v>4</v>
      </c>
      <c r="E28" s="2" t="s">
        <v>39</v>
      </c>
      <c r="F28" s="11" t="s">
        <v>19</v>
      </c>
      <c r="G28" s="13">
        <v>76</v>
      </c>
      <c r="H28" s="13">
        <v>72</v>
      </c>
      <c r="I28" s="13">
        <v>84</v>
      </c>
      <c r="J28" s="13">
        <v>100</v>
      </c>
      <c r="K28" s="13">
        <v>90</v>
      </c>
      <c r="L28" s="13">
        <v>72</v>
      </c>
      <c r="M28" s="13">
        <v>72</v>
      </c>
      <c r="N28" s="13">
        <v>80</v>
      </c>
      <c r="O28" s="13">
        <v>76</v>
      </c>
      <c r="P28" s="13">
        <v>88</v>
      </c>
      <c r="Q28" s="13">
        <v>69</v>
      </c>
      <c r="R28" s="13">
        <v>73</v>
      </c>
      <c r="S28" s="18">
        <f t="shared" si="0"/>
        <v>952</v>
      </c>
    </row>
    <row r="29" spans="1:19" ht="12.75">
      <c r="A29" s="2" t="s">
        <v>38</v>
      </c>
      <c r="B29" s="2" t="s">
        <v>4</v>
      </c>
      <c r="C29" s="4">
        <v>1</v>
      </c>
      <c r="D29" s="5">
        <v>10</v>
      </c>
      <c r="E29" s="2" t="s">
        <v>40</v>
      </c>
      <c r="F29" s="11" t="s">
        <v>19</v>
      </c>
      <c r="G29" s="13">
        <v>70</v>
      </c>
      <c r="H29" s="13">
        <v>50</v>
      </c>
      <c r="I29" s="13">
        <v>30</v>
      </c>
      <c r="J29" s="13">
        <v>40</v>
      </c>
      <c r="K29" s="13">
        <v>51</v>
      </c>
      <c r="L29" s="13">
        <v>40</v>
      </c>
      <c r="M29" s="13">
        <v>40</v>
      </c>
      <c r="N29" s="13">
        <v>60</v>
      </c>
      <c r="O29" s="13">
        <v>90</v>
      </c>
      <c r="P29" s="13">
        <v>100</v>
      </c>
      <c r="Q29" s="13">
        <v>131</v>
      </c>
      <c r="R29" s="13">
        <v>171</v>
      </c>
      <c r="S29" s="18">
        <f t="shared" si="0"/>
        <v>873</v>
      </c>
    </row>
    <row r="30" spans="1:19" ht="12.75">
      <c r="A30" s="2" t="s">
        <v>38</v>
      </c>
      <c r="B30" s="2" t="s">
        <v>4</v>
      </c>
      <c r="C30" s="4">
        <v>1</v>
      </c>
      <c r="D30" s="5">
        <v>20</v>
      </c>
      <c r="E30" s="2" t="s">
        <v>41</v>
      </c>
      <c r="F30" s="11" t="s">
        <v>19</v>
      </c>
      <c r="G30" s="13">
        <v>123</v>
      </c>
      <c r="H30" s="13">
        <v>143</v>
      </c>
      <c r="I30" s="13">
        <v>264</v>
      </c>
      <c r="J30" s="13">
        <v>246</v>
      </c>
      <c r="K30" s="13">
        <v>263</v>
      </c>
      <c r="L30" s="13">
        <v>243</v>
      </c>
      <c r="M30" s="13">
        <v>243</v>
      </c>
      <c r="N30" s="13">
        <v>263</v>
      </c>
      <c r="O30" s="13">
        <v>242</v>
      </c>
      <c r="P30" s="13">
        <v>243</v>
      </c>
      <c r="Q30" s="13">
        <v>266</v>
      </c>
      <c r="R30" s="13">
        <v>245</v>
      </c>
      <c r="S30" s="18">
        <f t="shared" si="0"/>
        <v>2784</v>
      </c>
    </row>
    <row r="31" spans="1:19" ht="12.75">
      <c r="A31" s="2" t="s">
        <v>32</v>
      </c>
      <c r="B31" s="2" t="s">
        <v>4</v>
      </c>
      <c r="C31" s="4">
        <v>1</v>
      </c>
      <c r="D31" s="5">
        <v>0.5</v>
      </c>
      <c r="E31" s="2" t="s">
        <v>33</v>
      </c>
      <c r="F31" s="11" t="s">
        <v>19</v>
      </c>
      <c r="G31" s="13">
        <v>7</v>
      </c>
      <c r="H31" s="13">
        <v>1.5</v>
      </c>
      <c r="I31" s="13">
        <v>3.5</v>
      </c>
      <c r="J31" s="13">
        <v>4</v>
      </c>
      <c r="K31" s="13">
        <v>4</v>
      </c>
      <c r="L31" s="13">
        <v>2.5</v>
      </c>
      <c r="M31" s="13">
        <v>3</v>
      </c>
      <c r="N31" s="13">
        <v>5</v>
      </c>
      <c r="O31" s="13">
        <v>2.5</v>
      </c>
      <c r="P31" s="13">
        <v>5</v>
      </c>
      <c r="Q31" s="13">
        <v>3</v>
      </c>
      <c r="R31" s="13">
        <v>3.5</v>
      </c>
      <c r="S31" s="18">
        <f t="shared" si="0"/>
        <v>44.5</v>
      </c>
    </row>
    <row r="32" spans="1:19" ht="12.75">
      <c r="A32" s="2" t="s">
        <v>29</v>
      </c>
      <c r="B32" s="2" t="s">
        <v>4</v>
      </c>
      <c r="C32" s="4">
        <v>4</v>
      </c>
      <c r="D32" s="5">
        <v>1</v>
      </c>
      <c r="E32" s="2" t="s">
        <v>30</v>
      </c>
      <c r="F32" s="11" t="s">
        <v>19</v>
      </c>
      <c r="G32" s="13">
        <v>8</v>
      </c>
      <c r="H32" s="13">
        <v>0</v>
      </c>
      <c r="I32" s="13">
        <v>12</v>
      </c>
      <c r="J32" s="13">
        <v>0</v>
      </c>
      <c r="K32" s="13">
        <v>8</v>
      </c>
      <c r="L32" s="13">
        <v>0</v>
      </c>
      <c r="M32" s="13">
        <v>8</v>
      </c>
      <c r="N32" s="13">
        <v>8</v>
      </c>
      <c r="O32" s="13">
        <v>0</v>
      </c>
      <c r="P32" s="13">
        <v>0</v>
      </c>
      <c r="Q32" s="13">
        <v>8</v>
      </c>
      <c r="R32" s="13">
        <v>8</v>
      </c>
      <c r="S32" s="18">
        <f t="shared" si="0"/>
        <v>60</v>
      </c>
    </row>
    <row r="33" spans="1:19" ht="12.75">
      <c r="A33" s="2" t="s">
        <v>17</v>
      </c>
      <c r="B33" s="2" t="s">
        <v>4</v>
      </c>
      <c r="C33" s="4">
        <v>1</v>
      </c>
      <c r="D33" s="5">
        <v>1</v>
      </c>
      <c r="E33" s="2" t="s">
        <v>18</v>
      </c>
      <c r="F33" s="11" t="s">
        <v>19</v>
      </c>
      <c r="G33" s="13">
        <v>0</v>
      </c>
      <c r="H33" s="13">
        <v>0</v>
      </c>
      <c r="I33" s="13">
        <v>4</v>
      </c>
      <c r="J33" s="13">
        <v>4</v>
      </c>
      <c r="K33" s="13">
        <v>4</v>
      </c>
      <c r="L33" s="13">
        <v>4</v>
      </c>
      <c r="M33" s="13">
        <v>4</v>
      </c>
      <c r="N33" s="13">
        <v>4</v>
      </c>
      <c r="O33" s="13">
        <v>0</v>
      </c>
      <c r="P33" s="13">
        <v>0</v>
      </c>
      <c r="Q33" s="13">
        <v>12</v>
      </c>
      <c r="R33" s="13">
        <v>0</v>
      </c>
      <c r="S33" s="18">
        <f t="shared" si="0"/>
        <v>36</v>
      </c>
    </row>
    <row r="34" spans="1:19" ht="12.75">
      <c r="A34" s="2" t="s">
        <v>17</v>
      </c>
      <c r="B34" s="10" t="s">
        <v>4</v>
      </c>
      <c r="C34" s="4">
        <v>4</v>
      </c>
      <c r="D34" s="5">
        <v>1</v>
      </c>
      <c r="E34" s="2" t="s">
        <v>18</v>
      </c>
      <c r="F34" s="14" t="s">
        <v>19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8">
        <f t="shared" si="0"/>
        <v>0</v>
      </c>
    </row>
    <row r="35" spans="6:19" ht="15">
      <c r="F35" s="16" t="s">
        <v>110</v>
      </c>
      <c r="G35" s="17">
        <f>SUM(G6:G34)</f>
        <v>11117.96</v>
      </c>
      <c r="H35" s="17">
        <f aca="true" t="shared" si="1" ref="H35:S35">SUM(H6:H34)</f>
        <v>10244.54</v>
      </c>
      <c r="I35" s="17">
        <f t="shared" si="1"/>
        <v>11684.220000000001</v>
      </c>
      <c r="J35" s="17">
        <f t="shared" si="1"/>
        <v>10891.22</v>
      </c>
      <c r="K35" s="17">
        <f t="shared" si="1"/>
        <v>11002.58</v>
      </c>
      <c r="L35" s="17">
        <f t="shared" si="1"/>
        <v>10145.54</v>
      </c>
      <c r="M35" s="17">
        <f t="shared" si="1"/>
        <v>11077.440000000002</v>
      </c>
      <c r="N35" s="17">
        <f t="shared" si="1"/>
        <v>12082.79</v>
      </c>
      <c r="O35" s="17">
        <f t="shared" si="1"/>
        <v>10456.349999999999</v>
      </c>
      <c r="P35" s="17">
        <f t="shared" si="1"/>
        <v>11391.839999999998</v>
      </c>
      <c r="Q35" s="17">
        <f t="shared" si="1"/>
        <v>11347.260000000002</v>
      </c>
      <c r="R35" s="17">
        <f t="shared" si="1"/>
        <v>12521.26</v>
      </c>
      <c r="S35" s="19">
        <f t="shared" si="1"/>
        <v>133963</v>
      </c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5.5">
      <c r="A37" s="9" t="s">
        <v>91</v>
      </c>
      <c r="B37" s="9" t="s">
        <v>92</v>
      </c>
      <c r="C37" s="9" t="s">
        <v>93</v>
      </c>
      <c r="D37" s="9" t="s">
        <v>94</v>
      </c>
      <c r="E37" s="9" t="s">
        <v>95</v>
      </c>
      <c r="F37" s="9" t="s">
        <v>96</v>
      </c>
      <c r="G37" s="12" t="s">
        <v>97</v>
      </c>
      <c r="H37" s="12" t="s">
        <v>98</v>
      </c>
      <c r="I37" s="12" t="s">
        <v>99</v>
      </c>
      <c r="J37" s="12" t="s">
        <v>100</v>
      </c>
      <c r="K37" s="12" t="s">
        <v>101</v>
      </c>
      <c r="L37" s="12" t="s">
        <v>102</v>
      </c>
      <c r="M37" s="12" t="s">
        <v>103</v>
      </c>
      <c r="N37" s="12" t="s">
        <v>104</v>
      </c>
      <c r="O37" s="12" t="s">
        <v>105</v>
      </c>
      <c r="P37" s="12" t="s">
        <v>106</v>
      </c>
      <c r="Q37" s="12" t="s">
        <v>107</v>
      </c>
      <c r="R37" s="12" t="s">
        <v>108</v>
      </c>
      <c r="S37" s="6" t="s">
        <v>109</v>
      </c>
    </row>
    <row r="38" spans="1:19" ht="12.75">
      <c r="A38" s="2" t="s">
        <v>14</v>
      </c>
      <c r="B38" s="2" t="s">
        <v>45</v>
      </c>
      <c r="C38" s="4">
        <v>1</v>
      </c>
      <c r="D38" s="5">
        <v>2</v>
      </c>
      <c r="E38" s="2" t="s">
        <v>27</v>
      </c>
      <c r="F38" s="2" t="s">
        <v>8</v>
      </c>
      <c r="G38" s="3">
        <v>8</v>
      </c>
      <c r="H38" s="3">
        <v>16</v>
      </c>
      <c r="I38" s="3">
        <v>8</v>
      </c>
      <c r="J38" s="3">
        <v>16</v>
      </c>
      <c r="K38" s="3">
        <v>10</v>
      </c>
      <c r="L38" s="3">
        <v>12</v>
      </c>
      <c r="M38" s="3">
        <v>10</v>
      </c>
      <c r="N38" s="3">
        <v>8</v>
      </c>
      <c r="O38" s="3">
        <v>6</v>
      </c>
      <c r="P38" s="3">
        <v>15.6</v>
      </c>
      <c r="Q38" s="3">
        <v>6</v>
      </c>
      <c r="R38" s="3">
        <v>18</v>
      </c>
      <c r="S38" s="22">
        <f>SUM(G38:R38)</f>
        <v>133.6</v>
      </c>
    </row>
    <row r="39" spans="1:19" ht="12.75">
      <c r="A39" s="2" t="s">
        <v>14</v>
      </c>
      <c r="B39" s="2" t="s">
        <v>45</v>
      </c>
      <c r="C39" s="4">
        <v>1</v>
      </c>
      <c r="D39" s="5">
        <v>2</v>
      </c>
      <c r="E39" s="2" t="s">
        <v>15</v>
      </c>
      <c r="F39" s="2" t="s">
        <v>8</v>
      </c>
      <c r="G39" s="3">
        <v>2114.8</v>
      </c>
      <c r="H39" s="3">
        <v>1960</v>
      </c>
      <c r="I39" s="3">
        <v>2108.6</v>
      </c>
      <c r="J39" s="3">
        <v>1951</v>
      </c>
      <c r="K39" s="3">
        <v>1946</v>
      </c>
      <c r="L39" s="3">
        <v>1934</v>
      </c>
      <c r="M39" s="3">
        <v>1914</v>
      </c>
      <c r="N39" s="3">
        <v>1773.2</v>
      </c>
      <c r="O39" s="3">
        <v>1687.6</v>
      </c>
      <c r="P39" s="3">
        <v>1810</v>
      </c>
      <c r="Q39" s="3">
        <v>1821.6</v>
      </c>
      <c r="R39" s="3">
        <v>1895.6</v>
      </c>
      <c r="S39" s="22">
        <f aca="true" t="shared" si="2" ref="S39:S66">SUM(G39:R39)</f>
        <v>22916.399999999998</v>
      </c>
    </row>
    <row r="40" spans="1:19" ht="12.75">
      <c r="A40" s="2" t="s">
        <v>6</v>
      </c>
      <c r="B40" s="2" t="s">
        <v>45</v>
      </c>
      <c r="C40" s="4">
        <v>1</v>
      </c>
      <c r="D40" s="5">
        <v>1</v>
      </c>
      <c r="E40" s="2" t="s">
        <v>7</v>
      </c>
      <c r="F40" s="2" t="s">
        <v>8</v>
      </c>
      <c r="G40" s="3">
        <v>0</v>
      </c>
      <c r="H40" s="3">
        <v>4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22">
        <f t="shared" si="2"/>
        <v>8</v>
      </c>
    </row>
    <row r="41" spans="1:19" ht="12.75">
      <c r="A41" s="2" t="s">
        <v>6</v>
      </c>
      <c r="B41" s="2" t="s">
        <v>45</v>
      </c>
      <c r="C41" s="4">
        <v>1</v>
      </c>
      <c r="D41" s="5">
        <v>4</v>
      </c>
      <c r="E41" s="2" t="s">
        <v>7</v>
      </c>
      <c r="F41" s="2" t="s">
        <v>8</v>
      </c>
      <c r="G41" s="3">
        <v>1681.84</v>
      </c>
      <c r="H41" s="3">
        <v>1566.04</v>
      </c>
      <c r="I41" s="3">
        <v>1734.04</v>
      </c>
      <c r="J41" s="3">
        <v>1554.04</v>
      </c>
      <c r="K41" s="3">
        <v>1375.84</v>
      </c>
      <c r="L41" s="3">
        <v>1420</v>
      </c>
      <c r="M41" s="3">
        <v>1368</v>
      </c>
      <c r="N41" s="3">
        <v>1292</v>
      </c>
      <c r="O41" s="3">
        <v>1288</v>
      </c>
      <c r="P41" s="3">
        <v>1240</v>
      </c>
      <c r="Q41" s="3">
        <v>1380</v>
      </c>
      <c r="R41" s="3">
        <v>1360</v>
      </c>
      <c r="S41" s="22">
        <f t="shared" si="2"/>
        <v>17259.8</v>
      </c>
    </row>
    <row r="42" spans="1:19" ht="12.75">
      <c r="A42" s="2" t="s">
        <v>14</v>
      </c>
      <c r="B42" s="2" t="s">
        <v>45</v>
      </c>
      <c r="C42" s="4">
        <v>1</v>
      </c>
      <c r="D42" s="5">
        <v>2</v>
      </c>
      <c r="E42" s="2" t="s">
        <v>15</v>
      </c>
      <c r="F42" s="2" t="s">
        <v>24</v>
      </c>
      <c r="G42" s="3">
        <v>5160.2</v>
      </c>
      <c r="H42" s="3">
        <v>4775.4</v>
      </c>
      <c r="I42" s="3">
        <v>5462</v>
      </c>
      <c r="J42" s="3">
        <v>5062.8</v>
      </c>
      <c r="K42" s="3">
        <v>5011.4</v>
      </c>
      <c r="L42" s="3">
        <v>4814.8</v>
      </c>
      <c r="M42" s="3">
        <v>4883.8</v>
      </c>
      <c r="N42" s="3">
        <v>4833.8</v>
      </c>
      <c r="O42" s="3">
        <v>4631.6</v>
      </c>
      <c r="P42" s="3">
        <v>4762.2</v>
      </c>
      <c r="Q42" s="3">
        <v>4911.6</v>
      </c>
      <c r="R42" s="3">
        <v>5204.2</v>
      </c>
      <c r="S42" s="22">
        <f t="shared" si="2"/>
        <v>59513.79999999999</v>
      </c>
    </row>
    <row r="43" spans="1:19" ht="12.75">
      <c r="A43" s="2" t="s">
        <v>14</v>
      </c>
      <c r="B43" s="2" t="s">
        <v>45</v>
      </c>
      <c r="C43" s="4">
        <v>1</v>
      </c>
      <c r="D43" s="5">
        <v>4</v>
      </c>
      <c r="E43" s="2" t="s">
        <v>15</v>
      </c>
      <c r="F43" s="2" t="s">
        <v>24</v>
      </c>
      <c r="G43" s="3">
        <v>144</v>
      </c>
      <c r="H43" s="3">
        <v>131</v>
      </c>
      <c r="I43" s="3">
        <v>136</v>
      </c>
      <c r="J43" s="3">
        <v>141</v>
      </c>
      <c r="K43" s="3">
        <v>188</v>
      </c>
      <c r="L43" s="3">
        <v>72</v>
      </c>
      <c r="M43" s="3">
        <v>172</v>
      </c>
      <c r="N43" s="3">
        <v>148</v>
      </c>
      <c r="O43" s="3">
        <v>140</v>
      </c>
      <c r="P43" s="3">
        <v>224</v>
      </c>
      <c r="Q43" s="3">
        <v>144</v>
      </c>
      <c r="R43" s="3">
        <v>192</v>
      </c>
      <c r="S43" s="22">
        <f t="shared" si="2"/>
        <v>1832</v>
      </c>
    </row>
    <row r="44" spans="1:19" ht="12.75">
      <c r="A44" s="2" t="s">
        <v>14</v>
      </c>
      <c r="B44" s="2" t="s">
        <v>45</v>
      </c>
      <c r="C44" s="4">
        <v>1</v>
      </c>
      <c r="D44" s="5">
        <v>6</v>
      </c>
      <c r="E44" s="2" t="s">
        <v>15</v>
      </c>
      <c r="F44" s="2" t="s">
        <v>24</v>
      </c>
      <c r="G44" s="3">
        <v>192</v>
      </c>
      <c r="H44" s="3">
        <v>228</v>
      </c>
      <c r="I44" s="3">
        <v>216</v>
      </c>
      <c r="J44" s="3">
        <v>216</v>
      </c>
      <c r="K44" s="3">
        <v>210</v>
      </c>
      <c r="L44" s="3">
        <v>174</v>
      </c>
      <c r="M44" s="3">
        <v>234</v>
      </c>
      <c r="N44" s="3">
        <v>228</v>
      </c>
      <c r="O44" s="3">
        <v>186</v>
      </c>
      <c r="P44" s="3">
        <v>240</v>
      </c>
      <c r="Q44" s="3">
        <v>186</v>
      </c>
      <c r="R44" s="3">
        <v>238</v>
      </c>
      <c r="S44" s="22">
        <f t="shared" si="2"/>
        <v>2548</v>
      </c>
    </row>
    <row r="45" spans="1:19" ht="12.75">
      <c r="A45" s="2" t="s">
        <v>35</v>
      </c>
      <c r="B45" s="2" t="s">
        <v>45</v>
      </c>
      <c r="C45" s="4">
        <v>1</v>
      </c>
      <c r="D45" s="5">
        <v>0.5</v>
      </c>
      <c r="E45" s="2" t="s">
        <v>36</v>
      </c>
      <c r="F45" s="2" t="s">
        <v>12</v>
      </c>
      <c r="G45" s="3">
        <v>49</v>
      </c>
      <c r="H45" s="3">
        <v>43.5</v>
      </c>
      <c r="I45" s="3">
        <v>44</v>
      </c>
      <c r="J45" s="3">
        <v>41</v>
      </c>
      <c r="K45" s="3">
        <v>37</v>
      </c>
      <c r="L45" s="3">
        <v>29.5</v>
      </c>
      <c r="M45" s="3">
        <v>31.5</v>
      </c>
      <c r="N45" s="3">
        <v>33</v>
      </c>
      <c r="O45" s="3">
        <v>27.5</v>
      </c>
      <c r="P45" s="3">
        <v>35.5</v>
      </c>
      <c r="Q45" s="3">
        <v>36</v>
      </c>
      <c r="R45" s="3">
        <v>36.5</v>
      </c>
      <c r="S45" s="22">
        <f t="shared" si="2"/>
        <v>444</v>
      </c>
    </row>
    <row r="46" spans="1:19" ht="12.75">
      <c r="A46" s="2" t="s">
        <v>6</v>
      </c>
      <c r="B46" s="2" t="s">
        <v>45</v>
      </c>
      <c r="C46" s="4">
        <v>1</v>
      </c>
      <c r="D46" s="5">
        <v>0.51</v>
      </c>
      <c r="E46" s="2" t="s">
        <v>26</v>
      </c>
      <c r="F46" s="2" t="s">
        <v>12</v>
      </c>
      <c r="G46" s="3">
        <v>4.08</v>
      </c>
      <c r="H46" s="3">
        <v>0</v>
      </c>
      <c r="I46" s="3">
        <v>6.12</v>
      </c>
      <c r="J46" s="3">
        <v>6.63</v>
      </c>
      <c r="K46" s="3">
        <v>10.2</v>
      </c>
      <c r="L46" s="3">
        <v>14.28</v>
      </c>
      <c r="M46" s="3">
        <v>2.04</v>
      </c>
      <c r="N46" s="3">
        <v>20.400000000000002</v>
      </c>
      <c r="O46" s="3">
        <v>20.91</v>
      </c>
      <c r="P46" s="3">
        <v>12.24</v>
      </c>
      <c r="Q46" s="3">
        <v>10.2</v>
      </c>
      <c r="R46" s="3">
        <v>4.08</v>
      </c>
      <c r="S46" s="22">
        <f t="shared" si="2"/>
        <v>111.17999999999999</v>
      </c>
    </row>
    <row r="47" spans="1:19" ht="12.75">
      <c r="A47" s="2" t="s">
        <v>6</v>
      </c>
      <c r="B47" s="2" t="s">
        <v>45</v>
      </c>
      <c r="C47" s="4">
        <v>4</v>
      </c>
      <c r="D47" s="5">
        <v>0.51</v>
      </c>
      <c r="E47" s="2" t="s">
        <v>26</v>
      </c>
      <c r="F47" s="2" t="s">
        <v>12</v>
      </c>
      <c r="G47" s="3">
        <v>253.47000000000003</v>
      </c>
      <c r="H47" s="3">
        <v>277.44000000000005</v>
      </c>
      <c r="I47" s="3">
        <v>279.48</v>
      </c>
      <c r="J47" s="3">
        <v>253.98</v>
      </c>
      <c r="K47" s="3">
        <v>223.38</v>
      </c>
      <c r="L47" s="3">
        <v>249.9</v>
      </c>
      <c r="M47" s="3">
        <v>237.66</v>
      </c>
      <c r="N47" s="3">
        <v>229.5</v>
      </c>
      <c r="O47" s="3">
        <v>246.33</v>
      </c>
      <c r="P47" s="3">
        <v>237.66000000000003</v>
      </c>
      <c r="Q47" s="3">
        <v>219.3</v>
      </c>
      <c r="R47" s="3">
        <v>276.42</v>
      </c>
      <c r="S47" s="22">
        <f t="shared" si="2"/>
        <v>2984.5200000000004</v>
      </c>
    </row>
    <row r="48" spans="1:19" ht="12.75">
      <c r="A48" s="2" t="s">
        <v>6</v>
      </c>
      <c r="B48" s="2" t="s">
        <v>45</v>
      </c>
      <c r="C48" s="4">
        <v>1</v>
      </c>
      <c r="D48" s="5">
        <v>0.98</v>
      </c>
      <c r="E48" s="2" t="s">
        <v>20</v>
      </c>
      <c r="F48" s="2" t="s">
        <v>12</v>
      </c>
      <c r="G48" s="3">
        <v>47.04</v>
      </c>
      <c r="H48" s="3">
        <v>39.2</v>
      </c>
      <c r="I48" s="3">
        <v>47.040000000000006</v>
      </c>
      <c r="J48" s="3">
        <v>62.72</v>
      </c>
      <c r="K48" s="3">
        <v>23.52</v>
      </c>
      <c r="L48" s="3">
        <v>35.28</v>
      </c>
      <c r="M48" s="3">
        <v>39.2</v>
      </c>
      <c r="N48" s="3">
        <v>78.4</v>
      </c>
      <c r="O48" s="3">
        <v>98</v>
      </c>
      <c r="P48" s="3">
        <v>50.96000000000001</v>
      </c>
      <c r="Q48" s="3">
        <v>86.24</v>
      </c>
      <c r="R48" s="3">
        <v>90.16</v>
      </c>
      <c r="S48" s="22">
        <f t="shared" si="2"/>
        <v>697.7600000000001</v>
      </c>
    </row>
    <row r="49" spans="1:19" ht="12.75">
      <c r="A49" s="2" t="s">
        <v>6</v>
      </c>
      <c r="B49" s="2" t="s">
        <v>45</v>
      </c>
      <c r="C49" s="4">
        <v>4</v>
      </c>
      <c r="D49" s="5">
        <v>0.98</v>
      </c>
      <c r="E49" s="2" t="s">
        <v>20</v>
      </c>
      <c r="F49" s="2" t="s">
        <v>12</v>
      </c>
      <c r="G49" s="3">
        <v>3520.16</v>
      </c>
      <c r="H49" s="3">
        <v>3435.88</v>
      </c>
      <c r="I49" s="3">
        <v>3717.1400000000003</v>
      </c>
      <c r="J49" s="3">
        <v>3464.3</v>
      </c>
      <c r="K49" s="3">
        <v>3363.3599999999997</v>
      </c>
      <c r="L49" s="3">
        <v>3412.3600000000006</v>
      </c>
      <c r="M49" s="3">
        <v>3136</v>
      </c>
      <c r="N49" s="3">
        <v>3055.6400000000003</v>
      </c>
      <c r="O49" s="3">
        <v>2801.82</v>
      </c>
      <c r="P49" s="3">
        <v>2768.4999999999995</v>
      </c>
      <c r="Q49" s="3">
        <v>2743.02</v>
      </c>
      <c r="R49" s="3">
        <v>2810.64</v>
      </c>
      <c r="S49" s="22">
        <f t="shared" si="2"/>
        <v>38228.82</v>
      </c>
    </row>
    <row r="50" spans="1:19" ht="12.75">
      <c r="A50" s="2" t="s">
        <v>10</v>
      </c>
      <c r="B50" s="2" t="s">
        <v>45</v>
      </c>
      <c r="C50" s="4">
        <v>1</v>
      </c>
      <c r="D50" s="5">
        <v>0.67</v>
      </c>
      <c r="E50" s="2" t="s">
        <v>11</v>
      </c>
      <c r="F50" s="2" t="s">
        <v>12</v>
      </c>
      <c r="G50" s="3">
        <v>0</v>
      </c>
      <c r="H50" s="3">
        <v>18.76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22">
        <f t="shared" si="2"/>
        <v>18.76</v>
      </c>
    </row>
    <row r="51" spans="1:19" ht="12.75">
      <c r="A51" s="2" t="s">
        <v>10</v>
      </c>
      <c r="B51" s="2" t="s">
        <v>45</v>
      </c>
      <c r="C51" s="4">
        <v>7</v>
      </c>
      <c r="D51" s="5">
        <v>0.67</v>
      </c>
      <c r="E51" s="2" t="s">
        <v>11</v>
      </c>
      <c r="F51" s="2" t="s">
        <v>12</v>
      </c>
      <c r="G51" s="3">
        <v>37.52</v>
      </c>
      <c r="H51" s="3">
        <v>37.52</v>
      </c>
      <c r="I51" s="3">
        <v>37.52</v>
      </c>
      <c r="J51" s="3">
        <v>37.52</v>
      </c>
      <c r="K51" s="3">
        <v>18.76</v>
      </c>
      <c r="L51" s="3">
        <v>28.81</v>
      </c>
      <c r="M51" s="3">
        <v>18.76</v>
      </c>
      <c r="N51" s="3">
        <v>37.52</v>
      </c>
      <c r="O51" s="3">
        <v>18.76</v>
      </c>
      <c r="P51" s="3">
        <v>47.57000000000001</v>
      </c>
      <c r="Q51" s="3">
        <v>0</v>
      </c>
      <c r="R51" s="3">
        <v>9.38</v>
      </c>
      <c r="S51" s="22">
        <f t="shared" si="2"/>
        <v>329.64</v>
      </c>
    </row>
    <row r="52" spans="1:19" ht="12.75">
      <c r="A52" s="2" t="s">
        <v>10</v>
      </c>
      <c r="B52" s="2" t="s">
        <v>45</v>
      </c>
      <c r="C52" s="4">
        <v>28</v>
      </c>
      <c r="D52" s="5">
        <v>0.67</v>
      </c>
      <c r="E52" s="2" t="s">
        <v>11</v>
      </c>
      <c r="F52" s="2" t="s">
        <v>12</v>
      </c>
      <c r="G52" s="3">
        <v>281.4</v>
      </c>
      <c r="H52" s="3">
        <v>300.15999999999997</v>
      </c>
      <c r="I52" s="3">
        <v>206.36</v>
      </c>
      <c r="J52" s="3">
        <v>300.16</v>
      </c>
      <c r="K52" s="3">
        <v>290.78000000000003</v>
      </c>
      <c r="L52" s="3">
        <v>290.78</v>
      </c>
      <c r="M52" s="3">
        <v>393.96</v>
      </c>
      <c r="N52" s="3">
        <v>262.64</v>
      </c>
      <c r="O52" s="3">
        <v>309.53999999999996</v>
      </c>
      <c r="P52" s="3">
        <v>300.15999999999997</v>
      </c>
      <c r="Q52" s="3">
        <v>440.85999999999996</v>
      </c>
      <c r="R52" s="3">
        <v>286.09</v>
      </c>
      <c r="S52" s="22">
        <f t="shared" si="2"/>
        <v>3662.89</v>
      </c>
    </row>
    <row r="53" spans="1:19" ht="12.75">
      <c r="A53" s="2" t="s">
        <v>32</v>
      </c>
      <c r="B53" s="10" t="s">
        <v>45</v>
      </c>
      <c r="C53" s="4">
        <v>1</v>
      </c>
      <c r="D53" s="5">
        <v>0.5</v>
      </c>
      <c r="E53" s="2" t="s">
        <v>33</v>
      </c>
      <c r="F53" s="2" t="s">
        <v>12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22">
        <f t="shared" si="2"/>
        <v>0</v>
      </c>
    </row>
    <row r="54" spans="1:19" ht="12.75">
      <c r="A54" s="2" t="s">
        <v>32</v>
      </c>
      <c r="B54" s="10" t="s">
        <v>45</v>
      </c>
      <c r="C54" s="4">
        <v>1</v>
      </c>
      <c r="D54" s="5">
        <v>1</v>
      </c>
      <c r="E54" s="2" t="s">
        <v>42</v>
      </c>
      <c r="F54" s="2" t="s">
        <v>12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22">
        <f t="shared" si="2"/>
        <v>0</v>
      </c>
    </row>
    <row r="55" spans="1:19" ht="12.75">
      <c r="A55" s="2" t="s">
        <v>43</v>
      </c>
      <c r="B55" s="2" t="s">
        <v>45</v>
      </c>
      <c r="C55" s="4">
        <v>4</v>
      </c>
      <c r="D55" s="5">
        <v>1</v>
      </c>
      <c r="E55" s="2" t="s">
        <v>44</v>
      </c>
      <c r="F55" s="2" t="s">
        <v>12</v>
      </c>
      <c r="G55" s="3">
        <v>0</v>
      </c>
      <c r="H55" s="3">
        <v>0</v>
      </c>
      <c r="I55" s="3">
        <v>0</v>
      </c>
      <c r="J55" s="3">
        <v>0</v>
      </c>
      <c r="K55" s="3">
        <v>48</v>
      </c>
      <c r="L55" s="3">
        <v>116</v>
      </c>
      <c r="M55" s="3">
        <v>286</v>
      </c>
      <c r="N55" s="3">
        <v>281</v>
      </c>
      <c r="O55" s="3">
        <v>433</v>
      </c>
      <c r="P55" s="3">
        <v>487</v>
      </c>
      <c r="Q55" s="3">
        <v>512</v>
      </c>
      <c r="R55" s="3">
        <v>657</v>
      </c>
      <c r="S55" s="22">
        <f t="shared" si="2"/>
        <v>2820</v>
      </c>
    </row>
    <row r="56" spans="1:19" ht="12.75">
      <c r="A56" s="2" t="s">
        <v>35</v>
      </c>
      <c r="B56" s="2" t="s">
        <v>45</v>
      </c>
      <c r="C56" s="4">
        <v>1</v>
      </c>
      <c r="D56" s="5">
        <v>0.5</v>
      </c>
      <c r="E56" s="2" t="s">
        <v>36</v>
      </c>
      <c r="F56" s="2" t="s">
        <v>25</v>
      </c>
      <c r="G56" s="3">
        <v>100</v>
      </c>
      <c r="H56" s="3">
        <v>93.5</v>
      </c>
      <c r="I56" s="3">
        <v>105</v>
      </c>
      <c r="J56" s="3">
        <v>97</v>
      </c>
      <c r="K56" s="3">
        <v>91</v>
      </c>
      <c r="L56" s="3">
        <v>91.5</v>
      </c>
      <c r="M56" s="3">
        <v>97.5</v>
      </c>
      <c r="N56" s="3">
        <v>101</v>
      </c>
      <c r="O56" s="3">
        <v>95.5</v>
      </c>
      <c r="P56" s="3">
        <v>109.5</v>
      </c>
      <c r="Q56" s="3">
        <v>96.5</v>
      </c>
      <c r="R56" s="3">
        <v>114.5</v>
      </c>
      <c r="S56" s="22">
        <f t="shared" si="2"/>
        <v>1192.5</v>
      </c>
    </row>
    <row r="57" spans="1:19" ht="12.75">
      <c r="A57" s="2" t="s">
        <v>6</v>
      </c>
      <c r="B57" s="2" t="s">
        <v>45</v>
      </c>
      <c r="C57" s="4">
        <v>1</v>
      </c>
      <c r="D57" s="5">
        <v>0.98</v>
      </c>
      <c r="E57" s="2" t="s">
        <v>20</v>
      </c>
      <c r="F57" s="2" t="s">
        <v>25</v>
      </c>
      <c r="G57" s="3">
        <v>62.72</v>
      </c>
      <c r="H57" s="3">
        <v>48.02</v>
      </c>
      <c r="I57" s="3">
        <v>67.62</v>
      </c>
      <c r="J57" s="3">
        <v>79.38</v>
      </c>
      <c r="K57" s="3">
        <v>91.14</v>
      </c>
      <c r="L57" s="3">
        <v>100.94</v>
      </c>
      <c r="M57" s="3">
        <v>135.24</v>
      </c>
      <c r="N57" s="3">
        <v>151.9</v>
      </c>
      <c r="O57" s="3">
        <v>165.62</v>
      </c>
      <c r="P57" s="3">
        <v>194.04</v>
      </c>
      <c r="Q57" s="3">
        <v>158.76</v>
      </c>
      <c r="R57" s="3">
        <v>200.9</v>
      </c>
      <c r="S57" s="22">
        <f t="shared" si="2"/>
        <v>1456.28</v>
      </c>
    </row>
    <row r="58" spans="1:19" ht="12.75">
      <c r="A58" s="2" t="s">
        <v>6</v>
      </c>
      <c r="B58" s="2" t="s">
        <v>45</v>
      </c>
      <c r="C58" s="4">
        <v>4</v>
      </c>
      <c r="D58" s="5">
        <v>0.98</v>
      </c>
      <c r="E58" s="2" t="s">
        <v>20</v>
      </c>
      <c r="F58" s="2" t="s">
        <v>25</v>
      </c>
      <c r="G58" s="3">
        <v>5937.82</v>
      </c>
      <c r="H58" s="3">
        <v>5598.740000000001</v>
      </c>
      <c r="I58" s="3">
        <v>6193.6</v>
      </c>
      <c r="J58" s="3">
        <v>5823.159999999999</v>
      </c>
      <c r="K58" s="3">
        <v>5702.619999999998</v>
      </c>
      <c r="L58" s="3">
        <v>5535.039999999999</v>
      </c>
      <c r="M58" s="3">
        <v>5570.32</v>
      </c>
      <c r="N58" s="3">
        <v>5474.28</v>
      </c>
      <c r="O58" s="3">
        <v>5306.7</v>
      </c>
      <c r="P58" s="3">
        <v>5501.719999999999</v>
      </c>
      <c r="Q58" s="3">
        <v>5623.240000000001</v>
      </c>
      <c r="R58" s="3">
        <v>5690.86</v>
      </c>
      <c r="S58" s="22">
        <f t="shared" si="2"/>
        <v>67958.09999999999</v>
      </c>
    </row>
    <row r="59" spans="1:19" ht="12.75">
      <c r="A59" s="2" t="s">
        <v>22</v>
      </c>
      <c r="B59" s="10" t="s">
        <v>45</v>
      </c>
      <c r="C59" s="4">
        <v>1</v>
      </c>
      <c r="D59" s="5">
        <v>1</v>
      </c>
      <c r="E59" s="2" t="s">
        <v>23</v>
      </c>
      <c r="F59" s="11" t="s">
        <v>19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22">
        <f t="shared" si="2"/>
        <v>0</v>
      </c>
    </row>
    <row r="60" spans="1:19" ht="12.75">
      <c r="A60" s="2" t="s">
        <v>38</v>
      </c>
      <c r="B60" s="10" t="s">
        <v>45</v>
      </c>
      <c r="C60" s="4">
        <v>1</v>
      </c>
      <c r="D60" s="5">
        <v>4</v>
      </c>
      <c r="E60" s="2" t="s">
        <v>39</v>
      </c>
      <c r="F60" s="2" t="s">
        <v>19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22">
        <f t="shared" si="2"/>
        <v>0</v>
      </c>
    </row>
    <row r="61" spans="1:19" ht="12.75">
      <c r="A61" s="2" t="s">
        <v>38</v>
      </c>
      <c r="B61" s="10" t="s">
        <v>45</v>
      </c>
      <c r="C61" s="4">
        <v>1</v>
      </c>
      <c r="D61" s="5">
        <v>10</v>
      </c>
      <c r="E61" s="2" t="s">
        <v>40</v>
      </c>
      <c r="F61" s="2" t="s">
        <v>19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22">
        <f t="shared" si="2"/>
        <v>0</v>
      </c>
    </row>
    <row r="62" spans="1:19" ht="12.75">
      <c r="A62" s="2" t="s">
        <v>38</v>
      </c>
      <c r="B62" s="2" t="s">
        <v>45</v>
      </c>
      <c r="C62" s="4">
        <v>1</v>
      </c>
      <c r="D62" s="5">
        <v>20</v>
      </c>
      <c r="E62" s="2" t="s">
        <v>41</v>
      </c>
      <c r="F62" s="2" t="s">
        <v>19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40</v>
      </c>
      <c r="S62" s="22">
        <f t="shared" si="2"/>
        <v>40</v>
      </c>
    </row>
    <row r="63" spans="1:19" ht="12.75">
      <c r="A63" s="2" t="s">
        <v>32</v>
      </c>
      <c r="B63" s="10" t="s">
        <v>45</v>
      </c>
      <c r="C63" s="4">
        <v>1</v>
      </c>
      <c r="D63" s="5">
        <v>0.5</v>
      </c>
      <c r="E63" s="2" t="s">
        <v>33</v>
      </c>
      <c r="F63" s="2" t="s">
        <v>19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22">
        <f t="shared" si="2"/>
        <v>0</v>
      </c>
    </row>
    <row r="64" spans="1:19" ht="12.75">
      <c r="A64" s="2" t="s">
        <v>29</v>
      </c>
      <c r="B64" s="2" t="s">
        <v>45</v>
      </c>
      <c r="C64" s="4">
        <v>4</v>
      </c>
      <c r="D64" s="5">
        <v>1</v>
      </c>
      <c r="E64" s="2" t="s">
        <v>30</v>
      </c>
      <c r="F64" s="2" t="s">
        <v>19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12</v>
      </c>
      <c r="Q64" s="3">
        <v>0</v>
      </c>
      <c r="R64" s="3">
        <v>0</v>
      </c>
      <c r="S64" s="22">
        <f t="shared" si="2"/>
        <v>12</v>
      </c>
    </row>
    <row r="65" spans="1:19" ht="12.75">
      <c r="A65" s="2" t="s">
        <v>17</v>
      </c>
      <c r="B65" s="2" t="s">
        <v>45</v>
      </c>
      <c r="C65" s="4">
        <v>1</v>
      </c>
      <c r="D65" s="5">
        <v>1</v>
      </c>
      <c r="E65" s="2" t="s">
        <v>18</v>
      </c>
      <c r="F65" s="2" t="s">
        <v>19</v>
      </c>
      <c r="G65" s="3">
        <v>16</v>
      </c>
      <c r="H65" s="3">
        <v>8</v>
      </c>
      <c r="I65" s="3">
        <v>12</v>
      </c>
      <c r="J65" s="3">
        <v>0</v>
      </c>
      <c r="K65" s="3">
        <v>4</v>
      </c>
      <c r="L65" s="3">
        <v>0</v>
      </c>
      <c r="M65" s="3">
        <v>4</v>
      </c>
      <c r="N65" s="3">
        <v>4</v>
      </c>
      <c r="O65" s="3">
        <v>11</v>
      </c>
      <c r="P65" s="3">
        <v>0</v>
      </c>
      <c r="Q65" s="3">
        <v>0</v>
      </c>
      <c r="R65" s="3">
        <v>0</v>
      </c>
      <c r="S65" s="22">
        <f t="shared" si="2"/>
        <v>59</v>
      </c>
    </row>
    <row r="66" spans="1:19" ht="12.75">
      <c r="A66" s="2" t="s">
        <v>17</v>
      </c>
      <c r="B66" s="2" t="s">
        <v>45</v>
      </c>
      <c r="C66" s="4">
        <v>4</v>
      </c>
      <c r="D66" s="5">
        <v>1</v>
      </c>
      <c r="E66" s="2" t="s">
        <v>18</v>
      </c>
      <c r="F66" s="20" t="s">
        <v>19</v>
      </c>
      <c r="G66" s="21">
        <v>8</v>
      </c>
      <c r="H66" s="21">
        <v>8</v>
      </c>
      <c r="I66" s="21">
        <v>0</v>
      </c>
      <c r="J66" s="21">
        <v>4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2">
        <f t="shared" si="2"/>
        <v>20</v>
      </c>
    </row>
    <row r="67" spans="6:19" ht="15">
      <c r="F67" s="16" t="s">
        <v>110</v>
      </c>
      <c r="G67" s="17">
        <f>SUM(G38:G66)</f>
        <v>19618.05</v>
      </c>
      <c r="H67" s="17">
        <f aca="true" t="shared" si="3" ref="H67:S67">SUM(H38:H66)</f>
        <v>18589.16</v>
      </c>
      <c r="I67" s="17">
        <f t="shared" si="3"/>
        <v>20384.520000000004</v>
      </c>
      <c r="J67" s="17">
        <f t="shared" si="3"/>
        <v>19110.689999999995</v>
      </c>
      <c r="K67" s="17">
        <f t="shared" si="3"/>
        <v>18645</v>
      </c>
      <c r="L67" s="17">
        <f t="shared" si="3"/>
        <v>18331.190000000002</v>
      </c>
      <c r="M67" s="17">
        <f t="shared" si="3"/>
        <v>18533.98</v>
      </c>
      <c r="N67" s="17">
        <f t="shared" si="3"/>
        <v>18012.28</v>
      </c>
      <c r="O67" s="17">
        <f t="shared" si="3"/>
        <v>17473.88</v>
      </c>
      <c r="P67" s="17">
        <f t="shared" si="3"/>
        <v>18048.649999999998</v>
      </c>
      <c r="Q67" s="17">
        <f t="shared" si="3"/>
        <v>18375.320000000003</v>
      </c>
      <c r="R67" s="17">
        <f t="shared" si="3"/>
        <v>19124.329999999998</v>
      </c>
      <c r="S67" s="19">
        <f t="shared" si="3"/>
        <v>224247.05</v>
      </c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5.5">
      <c r="A69" s="9" t="s">
        <v>91</v>
      </c>
      <c r="B69" s="9" t="s">
        <v>92</v>
      </c>
      <c r="C69" s="9" t="s">
        <v>93</v>
      </c>
      <c r="D69" s="9" t="s">
        <v>94</v>
      </c>
      <c r="E69" s="9" t="s">
        <v>95</v>
      </c>
      <c r="F69" s="9" t="s">
        <v>96</v>
      </c>
      <c r="G69" s="12" t="s">
        <v>97</v>
      </c>
      <c r="H69" s="12" t="s">
        <v>98</v>
      </c>
      <c r="I69" s="12" t="s">
        <v>99</v>
      </c>
      <c r="J69" s="12" t="s">
        <v>100</v>
      </c>
      <c r="K69" s="12" t="s">
        <v>101</v>
      </c>
      <c r="L69" s="12" t="s">
        <v>102</v>
      </c>
      <c r="M69" s="12" t="s">
        <v>103</v>
      </c>
      <c r="N69" s="12" t="s">
        <v>104</v>
      </c>
      <c r="O69" s="12" t="s">
        <v>105</v>
      </c>
      <c r="P69" s="12" t="s">
        <v>106</v>
      </c>
      <c r="Q69" s="12" t="s">
        <v>107</v>
      </c>
      <c r="R69" s="12" t="s">
        <v>108</v>
      </c>
      <c r="S69" s="6" t="s">
        <v>109</v>
      </c>
    </row>
    <row r="70" spans="1:19" ht="12.75">
      <c r="A70" s="2" t="s">
        <v>14</v>
      </c>
      <c r="B70" s="2" t="s">
        <v>46</v>
      </c>
      <c r="C70" s="4">
        <v>1</v>
      </c>
      <c r="D70" s="5">
        <v>2</v>
      </c>
      <c r="E70" s="2" t="s">
        <v>27</v>
      </c>
      <c r="F70" s="2" t="s">
        <v>8</v>
      </c>
      <c r="G70" s="3">
        <v>0</v>
      </c>
      <c r="H70" s="3">
        <v>4</v>
      </c>
      <c r="I70" s="3">
        <v>4</v>
      </c>
      <c r="J70" s="3">
        <v>8</v>
      </c>
      <c r="K70" s="3">
        <v>2</v>
      </c>
      <c r="L70" s="3">
        <v>8</v>
      </c>
      <c r="M70" s="3">
        <v>8</v>
      </c>
      <c r="N70" s="3">
        <v>4</v>
      </c>
      <c r="O70" s="3">
        <v>12</v>
      </c>
      <c r="P70" s="3">
        <v>0</v>
      </c>
      <c r="Q70" s="3">
        <v>8</v>
      </c>
      <c r="R70" s="3">
        <v>10</v>
      </c>
      <c r="S70" s="22">
        <f>SUM(G70:R70)</f>
        <v>68</v>
      </c>
    </row>
    <row r="71" spans="1:19" ht="12.75">
      <c r="A71" s="2" t="s">
        <v>14</v>
      </c>
      <c r="B71" s="2" t="s">
        <v>46</v>
      </c>
      <c r="C71" s="4">
        <v>1</v>
      </c>
      <c r="D71" s="5">
        <v>2</v>
      </c>
      <c r="E71" s="2" t="s">
        <v>15</v>
      </c>
      <c r="F71" s="2" t="s">
        <v>8</v>
      </c>
      <c r="G71" s="3">
        <v>1166</v>
      </c>
      <c r="H71" s="3">
        <v>1122</v>
      </c>
      <c r="I71" s="3">
        <v>1236</v>
      </c>
      <c r="J71" s="3">
        <v>1154</v>
      </c>
      <c r="K71" s="3">
        <v>1288</v>
      </c>
      <c r="L71" s="3">
        <v>1178</v>
      </c>
      <c r="M71" s="3">
        <v>1224</v>
      </c>
      <c r="N71" s="3">
        <v>1240</v>
      </c>
      <c r="O71" s="3">
        <v>1298</v>
      </c>
      <c r="P71" s="3">
        <v>1302</v>
      </c>
      <c r="Q71" s="3">
        <v>1204</v>
      </c>
      <c r="R71" s="3">
        <v>1326</v>
      </c>
      <c r="S71" s="22">
        <f aca="true" t="shared" si="4" ref="S71:S98">SUM(G71:R71)</f>
        <v>14738</v>
      </c>
    </row>
    <row r="72" spans="1:19" ht="12.75">
      <c r="A72" s="2" t="s">
        <v>6</v>
      </c>
      <c r="B72" s="10" t="s">
        <v>46</v>
      </c>
      <c r="C72" s="4">
        <v>1</v>
      </c>
      <c r="D72" s="5">
        <v>1</v>
      </c>
      <c r="E72" s="2" t="s">
        <v>7</v>
      </c>
      <c r="F72" s="2" t="s">
        <v>8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22">
        <f t="shared" si="4"/>
        <v>0</v>
      </c>
    </row>
    <row r="73" spans="1:19" ht="12.75">
      <c r="A73" s="2" t="s">
        <v>6</v>
      </c>
      <c r="B73" s="2" t="s">
        <v>46</v>
      </c>
      <c r="C73" s="4">
        <v>1</v>
      </c>
      <c r="D73" s="5">
        <v>4</v>
      </c>
      <c r="E73" s="2" t="s">
        <v>7</v>
      </c>
      <c r="F73" s="2" t="s">
        <v>8</v>
      </c>
      <c r="G73" s="3">
        <v>1220</v>
      </c>
      <c r="H73" s="3">
        <v>1076</v>
      </c>
      <c r="I73" s="3">
        <v>1084</v>
      </c>
      <c r="J73" s="3">
        <v>1112</v>
      </c>
      <c r="K73" s="3">
        <v>944</v>
      </c>
      <c r="L73" s="3">
        <v>1044</v>
      </c>
      <c r="M73" s="3">
        <v>1068</v>
      </c>
      <c r="N73" s="3">
        <v>1004</v>
      </c>
      <c r="O73" s="3">
        <v>912.24</v>
      </c>
      <c r="P73" s="3">
        <v>1132.24</v>
      </c>
      <c r="Q73" s="3">
        <v>1036</v>
      </c>
      <c r="R73" s="3">
        <v>920</v>
      </c>
      <c r="S73" s="22">
        <f t="shared" si="4"/>
        <v>12552.48</v>
      </c>
    </row>
    <row r="74" spans="1:19" ht="12.75">
      <c r="A74" s="2" t="s">
        <v>14</v>
      </c>
      <c r="B74" s="2" t="s">
        <v>46</v>
      </c>
      <c r="C74" s="4">
        <v>1</v>
      </c>
      <c r="D74" s="5">
        <v>2</v>
      </c>
      <c r="E74" s="2" t="s">
        <v>15</v>
      </c>
      <c r="F74" s="2" t="s">
        <v>24</v>
      </c>
      <c r="G74" s="3">
        <v>2774</v>
      </c>
      <c r="H74" s="3">
        <v>2728</v>
      </c>
      <c r="I74" s="3">
        <v>2852</v>
      </c>
      <c r="J74" s="3">
        <v>2796</v>
      </c>
      <c r="K74" s="3">
        <v>2936</v>
      </c>
      <c r="L74" s="3">
        <v>3192</v>
      </c>
      <c r="M74" s="3">
        <v>3226</v>
      </c>
      <c r="N74" s="3">
        <v>3278</v>
      </c>
      <c r="O74" s="3">
        <v>3306</v>
      </c>
      <c r="P74" s="3">
        <v>3478</v>
      </c>
      <c r="Q74" s="3">
        <v>3504</v>
      </c>
      <c r="R74" s="3">
        <v>3700</v>
      </c>
      <c r="S74" s="22">
        <f t="shared" si="4"/>
        <v>37770</v>
      </c>
    </row>
    <row r="75" spans="1:19" ht="12.75">
      <c r="A75" s="2" t="s">
        <v>14</v>
      </c>
      <c r="B75" s="2" t="s">
        <v>46</v>
      </c>
      <c r="C75" s="4">
        <v>1</v>
      </c>
      <c r="D75" s="5">
        <v>4</v>
      </c>
      <c r="E75" s="2" t="s">
        <v>15</v>
      </c>
      <c r="F75" s="2" t="s">
        <v>24</v>
      </c>
      <c r="G75" s="3">
        <v>24</v>
      </c>
      <c r="H75" s="3">
        <v>16</v>
      </c>
      <c r="I75" s="3">
        <v>20</v>
      </c>
      <c r="J75" s="3">
        <v>12</v>
      </c>
      <c r="K75" s="3">
        <v>16</v>
      </c>
      <c r="L75" s="3">
        <v>28</v>
      </c>
      <c r="M75" s="3">
        <v>16</v>
      </c>
      <c r="N75" s="3">
        <v>24</v>
      </c>
      <c r="O75" s="3">
        <v>28</v>
      </c>
      <c r="P75" s="3">
        <v>20</v>
      </c>
      <c r="Q75" s="3">
        <v>8</v>
      </c>
      <c r="R75" s="3">
        <v>72</v>
      </c>
      <c r="S75" s="22">
        <f t="shared" si="4"/>
        <v>284</v>
      </c>
    </row>
    <row r="76" spans="1:19" ht="12.75">
      <c r="A76" s="2" t="s">
        <v>14</v>
      </c>
      <c r="B76" s="2" t="s">
        <v>46</v>
      </c>
      <c r="C76" s="4">
        <v>1</v>
      </c>
      <c r="D76" s="5">
        <v>6</v>
      </c>
      <c r="E76" s="2" t="s">
        <v>15</v>
      </c>
      <c r="F76" s="2" t="s">
        <v>24</v>
      </c>
      <c r="G76" s="3">
        <v>12</v>
      </c>
      <c r="H76" s="3">
        <v>18</v>
      </c>
      <c r="I76" s="3">
        <v>30</v>
      </c>
      <c r="J76" s="3">
        <v>30</v>
      </c>
      <c r="K76" s="3">
        <v>12</v>
      </c>
      <c r="L76" s="3">
        <v>18</v>
      </c>
      <c r="M76" s="3">
        <v>24</v>
      </c>
      <c r="N76" s="3">
        <v>18</v>
      </c>
      <c r="O76" s="3">
        <v>30</v>
      </c>
      <c r="P76" s="3">
        <v>12</v>
      </c>
      <c r="Q76" s="3">
        <v>24</v>
      </c>
      <c r="R76" s="3">
        <v>18</v>
      </c>
      <c r="S76" s="22">
        <f t="shared" si="4"/>
        <v>246</v>
      </c>
    </row>
    <row r="77" spans="1:19" ht="12.75">
      <c r="A77" s="2" t="s">
        <v>35</v>
      </c>
      <c r="B77" s="2" t="s">
        <v>46</v>
      </c>
      <c r="C77" s="4">
        <v>1</v>
      </c>
      <c r="D77" s="5">
        <v>0.5</v>
      </c>
      <c r="E77" s="2" t="s">
        <v>36</v>
      </c>
      <c r="F77" s="2" t="s">
        <v>12</v>
      </c>
      <c r="G77" s="3">
        <v>23</v>
      </c>
      <c r="H77" s="3">
        <v>17</v>
      </c>
      <c r="I77" s="3">
        <v>25.5</v>
      </c>
      <c r="J77" s="3">
        <v>22</v>
      </c>
      <c r="K77" s="3">
        <v>18.5</v>
      </c>
      <c r="L77" s="3">
        <v>23.5</v>
      </c>
      <c r="M77" s="3">
        <v>18</v>
      </c>
      <c r="N77" s="3">
        <v>24</v>
      </c>
      <c r="O77" s="3">
        <v>20</v>
      </c>
      <c r="P77" s="3">
        <v>27</v>
      </c>
      <c r="Q77" s="3">
        <v>20.5</v>
      </c>
      <c r="R77" s="3">
        <v>21</v>
      </c>
      <c r="S77" s="22">
        <f t="shared" si="4"/>
        <v>260</v>
      </c>
    </row>
    <row r="78" spans="1:19" ht="12.75">
      <c r="A78" s="2" t="s">
        <v>6</v>
      </c>
      <c r="B78" s="10" t="s">
        <v>46</v>
      </c>
      <c r="C78" s="4">
        <v>1</v>
      </c>
      <c r="D78" s="5">
        <v>0.51</v>
      </c>
      <c r="E78" s="2" t="s">
        <v>26</v>
      </c>
      <c r="F78" s="2" t="s">
        <v>12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22">
        <f t="shared" si="4"/>
        <v>0</v>
      </c>
    </row>
    <row r="79" spans="1:19" ht="12.75">
      <c r="A79" s="2" t="s">
        <v>6</v>
      </c>
      <c r="B79" s="2" t="s">
        <v>46</v>
      </c>
      <c r="C79" s="4">
        <v>4</v>
      </c>
      <c r="D79" s="5">
        <v>0.51</v>
      </c>
      <c r="E79" s="2" t="s">
        <v>26</v>
      </c>
      <c r="F79" s="2" t="s">
        <v>12</v>
      </c>
      <c r="G79" s="3">
        <v>301.92</v>
      </c>
      <c r="H79" s="3">
        <v>369.24</v>
      </c>
      <c r="I79" s="3">
        <v>352.92</v>
      </c>
      <c r="J79" s="3">
        <v>320.28000000000003</v>
      </c>
      <c r="K79" s="3">
        <v>442.68000000000006</v>
      </c>
      <c r="L79" s="3">
        <v>346.8</v>
      </c>
      <c r="M79" s="3">
        <v>465.12</v>
      </c>
      <c r="N79" s="3">
        <v>350.88</v>
      </c>
      <c r="O79" s="3">
        <v>418.2</v>
      </c>
      <c r="P79" s="3">
        <v>267.24</v>
      </c>
      <c r="Q79" s="3">
        <v>338.64</v>
      </c>
      <c r="R79" s="3">
        <v>403.92</v>
      </c>
      <c r="S79" s="22">
        <f t="shared" si="4"/>
        <v>4377.839999999999</v>
      </c>
    </row>
    <row r="80" spans="1:19" ht="12.75">
      <c r="A80" s="2" t="s">
        <v>6</v>
      </c>
      <c r="B80" s="10" t="s">
        <v>46</v>
      </c>
      <c r="C80" s="4">
        <v>1</v>
      </c>
      <c r="D80" s="5">
        <v>0.98</v>
      </c>
      <c r="E80" s="2" t="s">
        <v>20</v>
      </c>
      <c r="F80" s="2" t="s">
        <v>12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22">
        <f t="shared" si="4"/>
        <v>0</v>
      </c>
    </row>
    <row r="81" spans="1:19" ht="12.75">
      <c r="A81" s="2" t="s">
        <v>6</v>
      </c>
      <c r="B81" s="2" t="s">
        <v>46</v>
      </c>
      <c r="C81" s="4">
        <v>4</v>
      </c>
      <c r="D81" s="5">
        <v>0.98</v>
      </c>
      <c r="E81" s="2" t="s">
        <v>20</v>
      </c>
      <c r="F81" s="2" t="s">
        <v>12</v>
      </c>
      <c r="G81" s="3">
        <v>2881.2</v>
      </c>
      <c r="H81" s="3">
        <v>2555.84</v>
      </c>
      <c r="I81" s="3">
        <v>2830.2400000000007</v>
      </c>
      <c r="J81" s="3">
        <v>2936.08</v>
      </c>
      <c r="K81" s="3">
        <v>2642.08</v>
      </c>
      <c r="L81" s="3">
        <v>2932.16</v>
      </c>
      <c r="M81" s="3">
        <v>2740.08</v>
      </c>
      <c r="N81" s="3">
        <v>3112.48</v>
      </c>
      <c r="O81" s="3">
        <v>2979.2</v>
      </c>
      <c r="P81" s="3">
        <v>3218.32</v>
      </c>
      <c r="Q81" s="3">
        <v>2967.44</v>
      </c>
      <c r="R81" s="3">
        <v>3210.48</v>
      </c>
      <c r="S81" s="22">
        <f t="shared" si="4"/>
        <v>35005.6</v>
      </c>
    </row>
    <row r="82" spans="1:19" ht="12.75">
      <c r="A82" s="2" t="s">
        <v>10</v>
      </c>
      <c r="B82" s="10" t="s">
        <v>46</v>
      </c>
      <c r="C82" s="4">
        <v>1</v>
      </c>
      <c r="D82" s="5">
        <v>0.67</v>
      </c>
      <c r="E82" s="2" t="s">
        <v>11</v>
      </c>
      <c r="F82" s="2" t="s">
        <v>12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22">
        <f t="shared" si="4"/>
        <v>0</v>
      </c>
    </row>
    <row r="83" spans="1:19" ht="12.75">
      <c r="A83" s="2" t="s">
        <v>10</v>
      </c>
      <c r="B83" s="10" t="s">
        <v>46</v>
      </c>
      <c r="C83" s="4">
        <v>7</v>
      </c>
      <c r="D83" s="5">
        <v>0.67</v>
      </c>
      <c r="E83" s="2" t="s">
        <v>11</v>
      </c>
      <c r="F83" s="2" t="s">
        <v>12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22">
        <f t="shared" si="4"/>
        <v>0</v>
      </c>
    </row>
    <row r="84" spans="1:19" ht="12.75">
      <c r="A84" s="2" t="s">
        <v>10</v>
      </c>
      <c r="B84" s="2" t="s">
        <v>46</v>
      </c>
      <c r="C84" s="4">
        <v>28</v>
      </c>
      <c r="D84" s="5">
        <v>0.67</v>
      </c>
      <c r="E84" s="2" t="s">
        <v>11</v>
      </c>
      <c r="F84" s="2" t="s">
        <v>12</v>
      </c>
      <c r="G84" s="3">
        <v>342.37</v>
      </c>
      <c r="H84" s="3">
        <v>206.36</v>
      </c>
      <c r="I84" s="3">
        <v>347.06</v>
      </c>
      <c r="J84" s="3">
        <v>356.43999999999994</v>
      </c>
      <c r="K84" s="3">
        <v>300.15999999999997</v>
      </c>
      <c r="L84" s="3">
        <v>309.53999999999996</v>
      </c>
      <c r="M84" s="3">
        <v>300.16</v>
      </c>
      <c r="N84" s="3">
        <v>281.4</v>
      </c>
      <c r="O84" s="3">
        <v>393.96</v>
      </c>
      <c r="P84" s="3">
        <v>196.98</v>
      </c>
      <c r="Q84" s="3">
        <v>337.67999999999995</v>
      </c>
      <c r="R84" s="3">
        <v>253.26</v>
      </c>
      <c r="S84" s="22">
        <f t="shared" si="4"/>
        <v>3625.37</v>
      </c>
    </row>
    <row r="85" spans="1:19" ht="12.75">
      <c r="A85" s="2" t="s">
        <v>32</v>
      </c>
      <c r="B85" s="10" t="s">
        <v>46</v>
      </c>
      <c r="C85" s="4">
        <v>1</v>
      </c>
      <c r="D85" s="5">
        <v>0.5</v>
      </c>
      <c r="E85" s="2" t="s">
        <v>33</v>
      </c>
      <c r="F85" s="2" t="s">
        <v>12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22">
        <f t="shared" si="4"/>
        <v>0</v>
      </c>
    </row>
    <row r="86" spans="1:19" ht="12.75">
      <c r="A86" s="2" t="s">
        <v>32</v>
      </c>
      <c r="B86" s="10" t="s">
        <v>46</v>
      </c>
      <c r="C86" s="4">
        <v>1</v>
      </c>
      <c r="D86" s="5">
        <v>1</v>
      </c>
      <c r="E86" s="2" t="s">
        <v>42</v>
      </c>
      <c r="F86" s="2" t="s">
        <v>12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22">
        <f t="shared" si="4"/>
        <v>0</v>
      </c>
    </row>
    <row r="87" spans="1:19" ht="12.75">
      <c r="A87" s="2" t="s">
        <v>43</v>
      </c>
      <c r="B87" s="2" t="s">
        <v>46</v>
      </c>
      <c r="C87" s="4">
        <v>4</v>
      </c>
      <c r="D87" s="5">
        <v>1</v>
      </c>
      <c r="E87" s="2" t="s">
        <v>44</v>
      </c>
      <c r="F87" s="2" t="s">
        <v>12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104</v>
      </c>
      <c r="N87" s="3">
        <v>168</v>
      </c>
      <c r="O87" s="3">
        <v>280</v>
      </c>
      <c r="P87" s="3">
        <v>308</v>
      </c>
      <c r="Q87" s="3">
        <v>412</v>
      </c>
      <c r="R87" s="3">
        <v>436</v>
      </c>
      <c r="S87" s="22">
        <f t="shared" si="4"/>
        <v>1708</v>
      </c>
    </row>
    <row r="88" spans="1:19" ht="12.75">
      <c r="A88" s="2" t="s">
        <v>35</v>
      </c>
      <c r="B88" s="2" t="s">
        <v>46</v>
      </c>
      <c r="C88" s="4">
        <v>1</v>
      </c>
      <c r="D88" s="5">
        <v>0.5</v>
      </c>
      <c r="E88" s="2" t="s">
        <v>36</v>
      </c>
      <c r="F88" s="2" t="s">
        <v>25</v>
      </c>
      <c r="G88" s="3">
        <v>56</v>
      </c>
      <c r="H88" s="3">
        <v>59.5</v>
      </c>
      <c r="I88" s="3">
        <v>56.5</v>
      </c>
      <c r="J88" s="3">
        <v>69</v>
      </c>
      <c r="K88" s="3">
        <v>58.5</v>
      </c>
      <c r="L88" s="3">
        <v>65</v>
      </c>
      <c r="M88" s="3">
        <v>56</v>
      </c>
      <c r="N88" s="3">
        <v>71</v>
      </c>
      <c r="O88" s="3">
        <v>71.5</v>
      </c>
      <c r="P88" s="3">
        <v>68</v>
      </c>
      <c r="Q88" s="3">
        <v>72.5</v>
      </c>
      <c r="R88" s="3">
        <v>72</v>
      </c>
      <c r="S88" s="22">
        <f t="shared" si="4"/>
        <v>775.5</v>
      </c>
    </row>
    <row r="89" spans="1:19" ht="12.75">
      <c r="A89" s="2" t="s">
        <v>6</v>
      </c>
      <c r="B89" s="10" t="s">
        <v>46</v>
      </c>
      <c r="C89" s="4">
        <v>1</v>
      </c>
      <c r="D89" s="5">
        <v>0.98</v>
      </c>
      <c r="E89" s="2" t="s">
        <v>20</v>
      </c>
      <c r="F89" s="2" t="s">
        <v>25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22">
        <f t="shared" si="4"/>
        <v>0</v>
      </c>
    </row>
    <row r="90" spans="1:19" ht="12.75">
      <c r="A90" s="2" t="s">
        <v>6</v>
      </c>
      <c r="B90" s="2" t="s">
        <v>46</v>
      </c>
      <c r="C90" s="4">
        <v>4</v>
      </c>
      <c r="D90" s="5">
        <v>0.98</v>
      </c>
      <c r="E90" s="2" t="s">
        <v>20</v>
      </c>
      <c r="F90" s="2" t="s">
        <v>25</v>
      </c>
      <c r="G90" s="3">
        <v>4731.4400000000005</v>
      </c>
      <c r="H90" s="3">
        <v>4496.24</v>
      </c>
      <c r="I90" s="3">
        <v>4947.04</v>
      </c>
      <c r="J90" s="3">
        <v>4994.08</v>
      </c>
      <c r="K90" s="3">
        <v>5248.88</v>
      </c>
      <c r="L90" s="3">
        <v>5507.6</v>
      </c>
      <c r="M90" s="3">
        <v>5433.120000000001</v>
      </c>
      <c r="N90" s="3">
        <v>5750.64</v>
      </c>
      <c r="O90" s="3">
        <v>6032.879999999999</v>
      </c>
      <c r="P90" s="3">
        <v>6130.880000000001</v>
      </c>
      <c r="Q90" s="3">
        <v>5813.36</v>
      </c>
      <c r="R90" s="3">
        <v>6515.04</v>
      </c>
      <c r="S90" s="22">
        <f t="shared" si="4"/>
        <v>65601.2</v>
      </c>
    </row>
    <row r="91" spans="1:19" ht="12.75">
      <c r="A91" s="2" t="s">
        <v>22</v>
      </c>
      <c r="B91" s="10" t="s">
        <v>46</v>
      </c>
      <c r="C91" s="4">
        <v>1</v>
      </c>
      <c r="D91" s="5">
        <v>1</v>
      </c>
      <c r="E91" s="2" t="s">
        <v>23</v>
      </c>
      <c r="F91" s="11" t="s">
        <v>19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22">
        <f t="shared" si="4"/>
        <v>0</v>
      </c>
    </row>
    <row r="92" spans="1:19" ht="12.75">
      <c r="A92" s="2" t="s">
        <v>38</v>
      </c>
      <c r="B92" s="10" t="s">
        <v>46</v>
      </c>
      <c r="C92" s="4">
        <v>1</v>
      </c>
      <c r="D92" s="5">
        <v>4</v>
      </c>
      <c r="E92" s="2" t="s">
        <v>39</v>
      </c>
      <c r="F92" s="2" t="s">
        <v>19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22">
        <f t="shared" si="4"/>
        <v>0</v>
      </c>
    </row>
    <row r="93" spans="1:19" ht="12.75">
      <c r="A93" s="2" t="s">
        <v>38</v>
      </c>
      <c r="B93" s="10" t="s">
        <v>46</v>
      </c>
      <c r="C93" s="4">
        <v>1</v>
      </c>
      <c r="D93" s="5">
        <v>10</v>
      </c>
      <c r="E93" s="2" t="s">
        <v>40</v>
      </c>
      <c r="F93" s="2" t="s">
        <v>19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22">
        <f t="shared" si="4"/>
        <v>0</v>
      </c>
    </row>
    <row r="94" spans="1:19" ht="12.75">
      <c r="A94" s="2" t="s">
        <v>38</v>
      </c>
      <c r="B94" s="10" t="s">
        <v>46</v>
      </c>
      <c r="C94" s="4">
        <v>1</v>
      </c>
      <c r="D94" s="5">
        <v>20</v>
      </c>
      <c r="E94" s="2" t="s">
        <v>41</v>
      </c>
      <c r="F94" s="2" t="s">
        <v>19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22">
        <f t="shared" si="4"/>
        <v>0</v>
      </c>
    </row>
    <row r="95" spans="1:19" ht="12.75">
      <c r="A95" s="2" t="s">
        <v>32</v>
      </c>
      <c r="B95" s="10" t="s">
        <v>46</v>
      </c>
      <c r="C95" s="4">
        <v>1</v>
      </c>
      <c r="D95" s="5">
        <v>0.5</v>
      </c>
      <c r="E95" s="2" t="s">
        <v>33</v>
      </c>
      <c r="F95" s="2" t="s">
        <v>19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22">
        <f t="shared" si="4"/>
        <v>0</v>
      </c>
    </row>
    <row r="96" spans="1:19" ht="12.75">
      <c r="A96" s="2" t="s">
        <v>29</v>
      </c>
      <c r="B96" s="10" t="s">
        <v>46</v>
      </c>
      <c r="C96" s="4">
        <v>4</v>
      </c>
      <c r="D96" s="5">
        <v>1</v>
      </c>
      <c r="E96" s="2" t="s">
        <v>30</v>
      </c>
      <c r="F96" s="2" t="s">
        <v>19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22">
        <f t="shared" si="4"/>
        <v>0</v>
      </c>
    </row>
    <row r="97" spans="1:19" ht="12.75">
      <c r="A97" s="2" t="s">
        <v>17</v>
      </c>
      <c r="B97" s="10" t="s">
        <v>46</v>
      </c>
      <c r="C97" s="4">
        <v>1</v>
      </c>
      <c r="D97" s="5">
        <v>1</v>
      </c>
      <c r="E97" s="2" t="s">
        <v>18</v>
      </c>
      <c r="F97" s="2" t="s">
        <v>19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22">
        <f t="shared" si="4"/>
        <v>0</v>
      </c>
    </row>
    <row r="98" spans="1:19" ht="12.75">
      <c r="A98" s="2" t="s">
        <v>17</v>
      </c>
      <c r="B98" s="2" t="s">
        <v>46</v>
      </c>
      <c r="C98" s="4">
        <v>4</v>
      </c>
      <c r="D98" s="5">
        <v>1</v>
      </c>
      <c r="E98" s="2" t="s">
        <v>18</v>
      </c>
      <c r="F98" s="20" t="s">
        <v>19</v>
      </c>
      <c r="G98" s="21">
        <v>0</v>
      </c>
      <c r="H98" s="21">
        <v>0</v>
      </c>
      <c r="I98" s="21">
        <v>0</v>
      </c>
      <c r="J98" s="21">
        <v>8</v>
      </c>
      <c r="K98" s="21">
        <v>4</v>
      </c>
      <c r="L98" s="21">
        <v>4</v>
      </c>
      <c r="M98" s="21">
        <v>4</v>
      </c>
      <c r="N98" s="21">
        <v>12</v>
      </c>
      <c r="O98" s="21">
        <v>0</v>
      </c>
      <c r="P98" s="21">
        <v>0</v>
      </c>
      <c r="Q98" s="21">
        <v>0</v>
      </c>
      <c r="R98" s="21">
        <v>0</v>
      </c>
      <c r="S98" s="22">
        <f t="shared" si="4"/>
        <v>32</v>
      </c>
    </row>
    <row r="99" spans="6:19" ht="15">
      <c r="F99" s="16" t="s">
        <v>110</v>
      </c>
      <c r="G99" s="17">
        <f>SUM(G70:G98)</f>
        <v>13531.93</v>
      </c>
      <c r="H99" s="17">
        <f aca="true" t="shared" si="5" ref="H99:S99">SUM(H70:H98)</f>
        <v>12668.18</v>
      </c>
      <c r="I99" s="17">
        <f t="shared" si="5"/>
        <v>13785.259999999998</v>
      </c>
      <c r="J99" s="17">
        <f t="shared" si="5"/>
        <v>13817.880000000001</v>
      </c>
      <c r="K99" s="17">
        <f t="shared" si="5"/>
        <v>13912.8</v>
      </c>
      <c r="L99" s="17">
        <f t="shared" si="5"/>
        <v>14656.6</v>
      </c>
      <c r="M99" s="17">
        <f t="shared" si="5"/>
        <v>14686.480000000001</v>
      </c>
      <c r="N99" s="17">
        <f t="shared" si="5"/>
        <v>15338.400000000001</v>
      </c>
      <c r="O99" s="17">
        <f t="shared" si="5"/>
        <v>15781.979999999998</v>
      </c>
      <c r="P99" s="17">
        <f t="shared" si="5"/>
        <v>16160.66</v>
      </c>
      <c r="Q99" s="17">
        <f t="shared" si="5"/>
        <v>15746.119999999999</v>
      </c>
      <c r="R99" s="17">
        <f t="shared" si="5"/>
        <v>16957.7</v>
      </c>
      <c r="S99" s="19">
        <f t="shared" si="5"/>
        <v>177043.99</v>
      </c>
    </row>
    <row r="101" spans="1:19" ht="25.5">
      <c r="A101" s="9" t="s">
        <v>91</v>
      </c>
      <c r="B101" s="9" t="s">
        <v>92</v>
      </c>
      <c r="C101" s="9" t="s">
        <v>93</v>
      </c>
      <c r="D101" s="9" t="s">
        <v>94</v>
      </c>
      <c r="E101" s="9" t="s">
        <v>95</v>
      </c>
      <c r="F101" s="9" t="s">
        <v>96</v>
      </c>
      <c r="G101" s="12" t="s">
        <v>97</v>
      </c>
      <c r="H101" s="12" t="s">
        <v>98</v>
      </c>
      <c r="I101" s="12" t="s">
        <v>99</v>
      </c>
      <c r="J101" s="12" t="s">
        <v>100</v>
      </c>
      <c r="K101" s="12" t="s">
        <v>101</v>
      </c>
      <c r="L101" s="12" t="s">
        <v>102</v>
      </c>
      <c r="M101" s="12" t="s">
        <v>103</v>
      </c>
      <c r="N101" s="12" t="s">
        <v>104</v>
      </c>
      <c r="O101" s="12" t="s">
        <v>105</v>
      </c>
      <c r="P101" s="12" t="s">
        <v>106</v>
      </c>
      <c r="Q101" s="12" t="s">
        <v>107</v>
      </c>
      <c r="R101" s="12" t="s">
        <v>108</v>
      </c>
      <c r="S101" s="26" t="s">
        <v>109</v>
      </c>
    </row>
    <row r="102" spans="1:19" ht="12.75">
      <c r="A102" s="2" t="s">
        <v>14</v>
      </c>
      <c r="B102" s="10" t="s">
        <v>111</v>
      </c>
      <c r="C102" s="4">
        <v>1</v>
      </c>
      <c r="D102" s="5">
        <v>2</v>
      </c>
      <c r="E102" s="2" t="s">
        <v>27</v>
      </c>
      <c r="F102" s="11" t="s">
        <v>8</v>
      </c>
      <c r="G102" s="25">
        <f>G6+G38+G70</f>
        <v>9</v>
      </c>
      <c r="H102" s="25">
        <f aca="true" t="shared" si="6" ref="H102:R102">H6+H38+H70</f>
        <v>21</v>
      </c>
      <c r="I102" s="25">
        <f t="shared" si="6"/>
        <v>13</v>
      </c>
      <c r="J102" s="25">
        <f t="shared" si="6"/>
        <v>31</v>
      </c>
      <c r="K102" s="25">
        <f t="shared" si="6"/>
        <v>13</v>
      </c>
      <c r="L102" s="25">
        <f t="shared" si="6"/>
        <v>29</v>
      </c>
      <c r="M102" s="25">
        <f t="shared" si="6"/>
        <v>20</v>
      </c>
      <c r="N102" s="25">
        <f t="shared" si="6"/>
        <v>20</v>
      </c>
      <c r="O102" s="25">
        <f t="shared" si="6"/>
        <v>27</v>
      </c>
      <c r="P102" s="25">
        <f t="shared" si="6"/>
        <v>22.6</v>
      </c>
      <c r="Q102" s="25">
        <f t="shared" si="6"/>
        <v>24</v>
      </c>
      <c r="R102" s="25">
        <f t="shared" si="6"/>
        <v>32</v>
      </c>
      <c r="S102" s="17">
        <f>SUM(G102:R102)</f>
        <v>261.6</v>
      </c>
    </row>
    <row r="103" spans="1:19" ht="12.75">
      <c r="A103" s="2" t="s">
        <v>14</v>
      </c>
      <c r="B103" s="10" t="s">
        <v>111</v>
      </c>
      <c r="C103" s="4">
        <v>1</v>
      </c>
      <c r="D103" s="5">
        <v>2</v>
      </c>
      <c r="E103" s="2" t="s">
        <v>15</v>
      </c>
      <c r="F103" s="11" t="s">
        <v>8</v>
      </c>
      <c r="G103" s="25">
        <f aca="true" t="shared" si="7" ref="G103:R130">G7+G39+G71</f>
        <v>4738</v>
      </c>
      <c r="H103" s="25">
        <f t="shared" si="7"/>
        <v>4251.2</v>
      </c>
      <c r="I103" s="25">
        <f t="shared" si="7"/>
        <v>4804.799999999999</v>
      </c>
      <c r="J103" s="25">
        <f t="shared" si="7"/>
        <v>4430.8</v>
      </c>
      <c r="K103" s="25">
        <f t="shared" si="7"/>
        <v>4667.2</v>
      </c>
      <c r="L103" s="25">
        <f t="shared" si="7"/>
        <v>4358.2</v>
      </c>
      <c r="M103" s="25">
        <f t="shared" si="7"/>
        <v>4353.6</v>
      </c>
      <c r="N103" s="25">
        <f t="shared" si="7"/>
        <v>4379.2</v>
      </c>
      <c r="O103" s="25">
        <f t="shared" si="7"/>
        <v>4154.6</v>
      </c>
      <c r="P103" s="25">
        <f t="shared" si="7"/>
        <v>4456.2</v>
      </c>
      <c r="Q103" s="25">
        <f t="shared" si="7"/>
        <v>4465.6</v>
      </c>
      <c r="R103" s="25">
        <f t="shared" si="7"/>
        <v>4751.6</v>
      </c>
      <c r="S103" s="17">
        <f aca="true" t="shared" si="8" ref="S103:S130">SUM(G103:R103)</f>
        <v>53810.99999999999</v>
      </c>
    </row>
    <row r="104" spans="1:19" ht="12.75">
      <c r="A104" s="2" t="s">
        <v>6</v>
      </c>
      <c r="B104" s="10" t="s">
        <v>111</v>
      </c>
      <c r="C104" s="4">
        <v>1</v>
      </c>
      <c r="D104" s="5">
        <v>1</v>
      </c>
      <c r="E104" s="2" t="s">
        <v>7</v>
      </c>
      <c r="F104" s="11" t="s">
        <v>8</v>
      </c>
      <c r="G104" s="25">
        <f t="shared" si="7"/>
        <v>0</v>
      </c>
      <c r="H104" s="25">
        <f t="shared" si="7"/>
        <v>4</v>
      </c>
      <c r="I104" s="25">
        <f t="shared" si="7"/>
        <v>4</v>
      </c>
      <c r="J104" s="25">
        <f t="shared" si="7"/>
        <v>0</v>
      </c>
      <c r="K104" s="25">
        <f t="shared" si="7"/>
        <v>0</v>
      </c>
      <c r="L104" s="25">
        <f t="shared" si="7"/>
        <v>0</v>
      </c>
      <c r="M104" s="25">
        <f t="shared" si="7"/>
        <v>0</v>
      </c>
      <c r="N104" s="25">
        <f t="shared" si="7"/>
        <v>0</v>
      </c>
      <c r="O104" s="25">
        <f t="shared" si="7"/>
        <v>8</v>
      </c>
      <c r="P104" s="25">
        <f t="shared" si="7"/>
        <v>8</v>
      </c>
      <c r="Q104" s="25">
        <f t="shared" si="7"/>
        <v>16</v>
      </c>
      <c r="R104" s="25">
        <f t="shared" si="7"/>
        <v>8</v>
      </c>
      <c r="S104" s="17">
        <f t="shared" si="8"/>
        <v>48</v>
      </c>
    </row>
    <row r="105" spans="1:19" ht="12.75">
      <c r="A105" s="2" t="s">
        <v>6</v>
      </c>
      <c r="B105" s="10" t="s">
        <v>111</v>
      </c>
      <c r="C105" s="4">
        <v>1</v>
      </c>
      <c r="D105" s="5">
        <v>4</v>
      </c>
      <c r="E105" s="2" t="s">
        <v>7</v>
      </c>
      <c r="F105" s="11" t="s">
        <v>8</v>
      </c>
      <c r="G105" s="25">
        <f t="shared" si="7"/>
        <v>3828.84</v>
      </c>
      <c r="H105" s="25">
        <f t="shared" si="7"/>
        <v>3450.04</v>
      </c>
      <c r="I105" s="25">
        <f t="shared" si="7"/>
        <v>3824.04</v>
      </c>
      <c r="J105" s="25">
        <f t="shared" si="7"/>
        <v>3726.04</v>
      </c>
      <c r="K105" s="25">
        <f t="shared" si="7"/>
        <v>3255.84</v>
      </c>
      <c r="L105" s="25">
        <f t="shared" si="7"/>
        <v>3214</v>
      </c>
      <c r="M105" s="25">
        <f t="shared" si="7"/>
        <v>3573</v>
      </c>
      <c r="N105" s="25">
        <f t="shared" si="7"/>
        <v>3110</v>
      </c>
      <c r="O105" s="25">
        <f t="shared" si="7"/>
        <v>2889.24</v>
      </c>
      <c r="P105" s="25">
        <f t="shared" si="7"/>
        <v>3189.24</v>
      </c>
      <c r="Q105" s="25">
        <f t="shared" si="7"/>
        <v>3025</v>
      </c>
      <c r="R105" s="25">
        <f t="shared" si="7"/>
        <v>3157</v>
      </c>
      <c r="S105" s="17">
        <f t="shared" si="8"/>
        <v>40242.28</v>
      </c>
    </row>
    <row r="106" spans="1:19" ht="12.75">
      <c r="A106" s="2" t="s">
        <v>14</v>
      </c>
      <c r="B106" s="10" t="s">
        <v>111</v>
      </c>
      <c r="C106" s="4">
        <v>1</v>
      </c>
      <c r="D106" s="5">
        <v>2</v>
      </c>
      <c r="E106" s="2" t="s">
        <v>15</v>
      </c>
      <c r="F106" s="11" t="s">
        <v>24</v>
      </c>
      <c r="G106" s="25">
        <f t="shared" si="7"/>
        <v>11850.2</v>
      </c>
      <c r="H106" s="25">
        <f t="shared" si="7"/>
        <v>11320.4</v>
      </c>
      <c r="I106" s="25">
        <f t="shared" si="7"/>
        <v>12653</v>
      </c>
      <c r="J106" s="25">
        <f t="shared" si="7"/>
        <v>11719.8</v>
      </c>
      <c r="K106" s="25">
        <f t="shared" si="7"/>
        <v>11946.4</v>
      </c>
      <c r="L106" s="25">
        <f t="shared" si="7"/>
        <v>11891.8</v>
      </c>
      <c r="M106" s="25">
        <f t="shared" si="7"/>
        <v>12175.8</v>
      </c>
      <c r="N106" s="25">
        <f t="shared" si="7"/>
        <v>12616.8</v>
      </c>
      <c r="O106" s="25">
        <f t="shared" si="7"/>
        <v>12323.6</v>
      </c>
      <c r="P106" s="25">
        <f t="shared" si="7"/>
        <v>12680.2</v>
      </c>
      <c r="Q106" s="25">
        <f t="shared" si="7"/>
        <v>13035.2</v>
      </c>
      <c r="R106" s="25">
        <f t="shared" si="7"/>
        <v>13674.2</v>
      </c>
      <c r="S106" s="17">
        <f t="shared" si="8"/>
        <v>147887.40000000002</v>
      </c>
    </row>
    <row r="107" spans="1:19" ht="12.75">
      <c r="A107" s="2" t="s">
        <v>14</v>
      </c>
      <c r="B107" s="10" t="s">
        <v>111</v>
      </c>
      <c r="C107" s="4">
        <v>1</v>
      </c>
      <c r="D107" s="5">
        <v>4</v>
      </c>
      <c r="E107" s="2" t="s">
        <v>15</v>
      </c>
      <c r="F107" s="11" t="s">
        <v>24</v>
      </c>
      <c r="G107" s="25">
        <f t="shared" si="7"/>
        <v>172</v>
      </c>
      <c r="H107" s="25">
        <f t="shared" si="7"/>
        <v>148</v>
      </c>
      <c r="I107" s="25">
        <f t="shared" si="7"/>
        <v>157</v>
      </c>
      <c r="J107" s="25">
        <f t="shared" si="7"/>
        <v>153</v>
      </c>
      <c r="K107" s="25">
        <f t="shared" si="7"/>
        <v>204</v>
      </c>
      <c r="L107" s="25">
        <f t="shared" si="7"/>
        <v>102</v>
      </c>
      <c r="M107" s="25">
        <f t="shared" si="7"/>
        <v>189</v>
      </c>
      <c r="N107" s="25">
        <f t="shared" si="7"/>
        <v>174</v>
      </c>
      <c r="O107" s="25">
        <f t="shared" si="7"/>
        <v>170</v>
      </c>
      <c r="P107" s="25">
        <f t="shared" si="7"/>
        <v>244</v>
      </c>
      <c r="Q107" s="25">
        <f t="shared" si="7"/>
        <v>154</v>
      </c>
      <c r="R107" s="25">
        <f t="shared" si="7"/>
        <v>265</v>
      </c>
      <c r="S107" s="17">
        <f t="shared" si="8"/>
        <v>2132</v>
      </c>
    </row>
    <row r="108" spans="1:19" ht="12.75">
      <c r="A108" s="2" t="s">
        <v>14</v>
      </c>
      <c r="B108" s="10" t="s">
        <v>111</v>
      </c>
      <c r="C108" s="4">
        <v>1</v>
      </c>
      <c r="D108" s="5">
        <v>6</v>
      </c>
      <c r="E108" s="2" t="s">
        <v>15</v>
      </c>
      <c r="F108" s="11" t="s">
        <v>24</v>
      </c>
      <c r="G108" s="25">
        <f t="shared" si="7"/>
        <v>293</v>
      </c>
      <c r="H108" s="25">
        <f t="shared" si="7"/>
        <v>324</v>
      </c>
      <c r="I108" s="25">
        <f t="shared" si="7"/>
        <v>310</v>
      </c>
      <c r="J108" s="25">
        <f t="shared" si="7"/>
        <v>332</v>
      </c>
      <c r="K108" s="25">
        <f t="shared" si="7"/>
        <v>296</v>
      </c>
      <c r="L108" s="25">
        <f t="shared" si="7"/>
        <v>296</v>
      </c>
      <c r="M108" s="25">
        <f t="shared" si="7"/>
        <v>323</v>
      </c>
      <c r="N108" s="25">
        <f t="shared" si="7"/>
        <v>322</v>
      </c>
      <c r="O108" s="25">
        <f t="shared" si="7"/>
        <v>355</v>
      </c>
      <c r="P108" s="25">
        <f t="shared" si="7"/>
        <v>335</v>
      </c>
      <c r="Q108" s="25">
        <f t="shared" si="7"/>
        <v>342</v>
      </c>
      <c r="R108" s="25">
        <f t="shared" si="7"/>
        <v>434</v>
      </c>
      <c r="S108" s="17">
        <f t="shared" si="8"/>
        <v>3962</v>
      </c>
    </row>
    <row r="109" spans="1:19" ht="12.75">
      <c r="A109" s="2" t="s">
        <v>35</v>
      </c>
      <c r="B109" s="10" t="s">
        <v>111</v>
      </c>
      <c r="C109" s="4">
        <v>1</v>
      </c>
      <c r="D109" s="5">
        <v>0.5</v>
      </c>
      <c r="E109" s="2" t="s">
        <v>36</v>
      </c>
      <c r="F109" s="11" t="s">
        <v>12</v>
      </c>
      <c r="G109" s="25">
        <f t="shared" si="7"/>
        <v>85.5</v>
      </c>
      <c r="H109" s="25">
        <f t="shared" si="7"/>
        <v>75</v>
      </c>
      <c r="I109" s="25">
        <f t="shared" si="7"/>
        <v>91</v>
      </c>
      <c r="J109" s="25">
        <f t="shared" si="7"/>
        <v>82</v>
      </c>
      <c r="K109" s="25">
        <f t="shared" si="7"/>
        <v>71.5</v>
      </c>
      <c r="L109" s="25">
        <f t="shared" si="7"/>
        <v>66.5</v>
      </c>
      <c r="M109" s="25">
        <f t="shared" si="7"/>
        <v>74</v>
      </c>
      <c r="N109" s="25">
        <f t="shared" si="7"/>
        <v>72.5</v>
      </c>
      <c r="O109" s="25">
        <f t="shared" si="7"/>
        <v>65</v>
      </c>
      <c r="P109" s="25">
        <f t="shared" si="7"/>
        <v>79</v>
      </c>
      <c r="Q109" s="25">
        <f t="shared" si="7"/>
        <v>71</v>
      </c>
      <c r="R109" s="25">
        <f t="shared" si="7"/>
        <v>95</v>
      </c>
      <c r="S109" s="17">
        <f t="shared" si="8"/>
        <v>928</v>
      </c>
    </row>
    <row r="110" spans="1:19" ht="12.75">
      <c r="A110" s="2" t="s">
        <v>6</v>
      </c>
      <c r="B110" s="10" t="s">
        <v>111</v>
      </c>
      <c r="C110" s="4">
        <v>1</v>
      </c>
      <c r="D110" s="5">
        <v>0.51</v>
      </c>
      <c r="E110" s="2" t="s">
        <v>26</v>
      </c>
      <c r="F110" s="11" t="s">
        <v>12</v>
      </c>
      <c r="G110" s="25">
        <f t="shared" si="7"/>
        <v>4.08</v>
      </c>
      <c r="H110" s="25">
        <f t="shared" si="7"/>
        <v>0</v>
      </c>
      <c r="I110" s="25">
        <f t="shared" si="7"/>
        <v>6.12</v>
      </c>
      <c r="J110" s="25">
        <f t="shared" si="7"/>
        <v>6.63</v>
      </c>
      <c r="K110" s="25">
        <f t="shared" si="7"/>
        <v>10.2</v>
      </c>
      <c r="L110" s="25">
        <f t="shared" si="7"/>
        <v>14.28</v>
      </c>
      <c r="M110" s="25">
        <f t="shared" si="7"/>
        <v>2.04</v>
      </c>
      <c r="N110" s="25">
        <f t="shared" si="7"/>
        <v>20.400000000000002</v>
      </c>
      <c r="O110" s="25">
        <f t="shared" si="7"/>
        <v>20.91</v>
      </c>
      <c r="P110" s="25">
        <f t="shared" si="7"/>
        <v>12.24</v>
      </c>
      <c r="Q110" s="25">
        <f t="shared" si="7"/>
        <v>10.2</v>
      </c>
      <c r="R110" s="25">
        <f t="shared" si="7"/>
        <v>4.08</v>
      </c>
      <c r="S110" s="17">
        <f t="shared" si="8"/>
        <v>111.17999999999999</v>
      </c>
    </row>
    <row r="111" spans="1:19" ht="12.75">
      <c r="A111" s="2" t="s">
        <v>6</v>
      </c>
      <c r="B111" s="10" t="s">
        <v>111</v>
      </c>
      <c r="C111" s="4">
        <v>4</v>
      </c>
      <c r="D111" s="5">
        <v>0.51</v>
      </c>
      <c r="E111" s="2" t="s">
        <v>26</v>
      </c>
      <c r="F111" s="11" t="s">
        <v>12</v>
      </c>
      <c r="G111" s="25">
        <f t="shared" si="7"/>
        <v>592.3900000000001</v>
      </c>
      <c r="H111" s="25">
        <f t="shared" si="7"/>
        <v>670.6800000000001</v>
      </c>
      <c r="I111" s="25">
        <f t="shared" si="7"/>
        <v>687.4000000000001</v>
      </c>
      <c r="J111" s="25">
        <f t="shared" si="7"/>
        <v>598.26</v>
      </c>
      <c r="K111" s="25">
        <f t="shared" si="7"/>
        <v>764.0600000000001</v>
      </c>
      <c r="L111" s="25">
        <f t="shared" si="7"/>
        <v>661.7</v>
      </c>
      <c r="M111" s="25">
        <f t="shared" si="7"/>
        <v>814.78</v>
      </c>
      <c r="N111" s="25">
        <f t="shared" si="7"/>
        <v>634.38</v>
      </c>
      <c r="O111" s="25">
        <f t="shared" si="7"/>
        <v>728.53</v>
      </c>
      <c r="P111" s="25">
        <f t="shared" si="7"/>
        <v>581.9000000000001</v>
      </c>
      <c r="Q111" s="25">
        <f t="shared" si="7"/>
        <v>620.94</v>
      </c>
      <c r="R111" s="25">
        <f t="shared" si="7"/>
        <v>759.34</v>
      </c>
      <c r="S111" s="17">
        <f t="shared" si="8"/>
        <v>8114.360000000001</v>
      </c>
    </row>
    <row r="112" spans="1:19" ht="12.75">
      <c r="A112" s="2" t="s">
        <v>6</v>
      </c>
      <c r="B112" s="10" t="s">
        <v>111</v>
      </c>
      <c r="C112" s="4">
        <v>1</v>
      </c>
      <c r="D112" s="5">
        <v>0.98</v>
      </c>
      <c r="E112" s="2" t="s">
        <v>20</v>
      </c>
      <c r="F112" s="11" t="s">
        <v>12</v>
      </c>
      <c r="G112" s="25">
        <f t="shared" si="7"/>
        <v>69.03999999999999</v>
      </c>
      <c r="H112" s="25">
        <f t="shared" si="7"/>
        <v>64.2</v>
      </c>
      <c r="I112" s="25">
        <f t="shared" si="7"/>
        <v>71.04</v>
      </c>
      <c r="J112" s="25">
        <f t="shared" si="7"/>
        <v>83.72</v>
      </c>
      <c r="K112" s="25">
        <f t="shared" si="7"/>
        <v>42.519999999999996</v>
      </c>
      <c r="L112" s="25">
        <f t="shared" si="7"/>
        <v>51.28</v>
      </c>
      <c r="M112" s="25">
        <f t="shared" si="7"/>
        <v>60.2</v>
      </c>
      <c r="N112" s="25">
        <f t="shared" si="7"/>
        <v>92.4</v>
      </c>
      <c r="O112" s="25">
        <f t="shared" si="7"/>
        <v>115</v>
      </c>
      <c r="P112" s="25">
        <f t="shared" si="7"/>
        <v>64.96000000000001</v>
      </c>
      <c r="Q112" s="25">
        <f t="shared" si="7"/>
        <v>95.24</v>
      </c>
      <c r="R112" s="25">
        <f t="shared" si="7"/>
        <v>104.16</v>
      </c>
      <c r="S112" s="17">
        <f t="shared" si="8"/>
        <v>913.76</v>
      </c>
    </row>
    <row r="113" spans="1:19" ht="12.75">
      <c r="A113" s="2" t="s">
        <v>6</v>
      </c>
      <c r="B113" s="10" t="s">
        <v>111</v>
      </c>
      <c r="C113" s="4">
        <v>4</v>
      </c>
      <c r="D113" s="5">
        <v>0.98</v>
      </c>
      <c r="E113" s="2" t="s">
        <v>20</v>
      </c>
      <c r="F113" s="11" t="s">
        <v>12</v>
      </c>
      <c r="G113" s="25">
        <f t="shared" si="7"/>
        <v>8908.98</v>
      </c>
      <c r="H113" s="25">
        <f t="shared" si="7"/>
        <v>8045.120000000001</v>
      </c>
      <c r="I113" s="25">
        <f t="shared" si="7"/>
        <v>8656.7</v>
      </c>
      <c r="J113" s="25">
        <f t="shared" si="7"/>
        <v>8278.48</v>
      </c>
      <c r="K113" s="25">
        <f t="shared" si="7"/>
        <v>7928.0599999999995</v>
      </c>
      <c r="L113" s="25">
        <f t="shared" si="7"/>
        <v>8028.68</v>
      </c>
      <c r="M113" s="25">
        <f t="shared" si="7"/>
        <v>7585.78</v>
      </c>
      <c r="N113" s="25">
        <f t="shared" si="7"/>
        <v>8502.26</v>
      </c>
      <c r="O113" s="25">
        <f t="shared" si="7"/>
        <v>7414.5</v>
      </c>
      <c r="P113" s="25">
        <f t="shared" si="7"/>
        <v>7705.199999999999</v>
      </c>
      <c r="Q113" s="25">
        <f t="shared" si="7"/>
        <v>7500.58</v>
      </c>
      <c r="R113" s="25">
        <f t="shared" si="7"/>
        <v>7856.58</v>
      </c>
      <c r="S113" s="17">
        <f t="shared" si="8"/>
        <v>96410.92</v>
      </c>
    </row>
    <row r="114" spans="1:19" ht="12.75">
      <c r="A114" s="2" t="s">
        <v>10</v>
      </c>
      <c r="B114" s="10" t="s">
        <v>111</v>
      </c>
      <c r="C114" s="4">
        <v>1</v>
      </c>
      <c r="D114" s="5">
        <v>0.67</v>
      </c>
      <c r="E114" s="2" t="s">
        <v>11</v>
      </c>
      <c r="F114" s="11" t="s">
        <v>12</v>
      </c>
      <c r="G114" s="25">
        <f t="shared" si="7"/>
        <v>0</v>
      </c>
      <c r="H114" s="25">
        <f t="shared" si="7"/>
        <v>77.72</v>
      </c>
      <c r="I114" s="25">
        <f t="shared" si="7"/>
        <v>0</v>
      </c>
      <c r="J114" s="25">
        <f t="shared" si="7"/>
        <v>37.52</v>
      </c>
      <c r="K114" s="25">
        <f t="shared" si="7"/>
        <v>28</v>
      </c>
      <c r="L114" s="25">
        <f t="shared" si="7"/>
        <v>0</v>
      </c>
      <c r="M114" s="25">
        <f t="shared" si="7"/>
        <v>46.76</v>
      </c>
      <c r="N114" s="25">
        <f t="shared" si="7"/>
        <v>32.69</v>
      </c>
      <c r="O114" s="25">
        <f t="shared" si="7"/>
        <v>0</v>
      </c>
      <c r="P114" s="25">
        <f t="shared" si="7"/>
        <v>9.38</v>
      </c>
      <c r="Q114" s="25">
        <f t="shared" si="7"/>
        <v>28</v>
      </c>
      <c r="R114" s="25">
        <f t="shared" si="7"/>
        <v>28</v>
      </c>
      <c r="S114" s="17">
        <f t="shared" si="8"/>
        <v>288.07</v>
      </c>
    </row>
    <row r="115" spans="1:19" ht="12.75">
      <c r="A115" s="2" t="s">
        <v>10</v>
      </c>
      <c r="B115" s="10" t="s">
        <v>111</v>
      </c>
      <c r="C115" s="4">
        <v>7</v>
      </c>
      <c r="D115" s="5">
        <v>0.67</v>
      </c>
      <c r="E115" s="2" t="s">
        <v>11</v>
      </c>
      <c r="F115" s="11" t="s">
        <v>12</v>
      </c>
      <c r="G115" s="25">
        <f t="shared" si="7"/>
        <v>170.52</v>
      </c>
      <c r="H115" s="25">
        <f t="shared" si="7"/>
        <v>93.52000000000001</v>
      </c>
      <c r="I115" s="25">
        <f t="shared" si="7"/>
        <v>121.52000000000001</v>
      </c>
      <c r="J115" s="25">
        <f t="shared" si="7"/>
        <v>93.52000000000001</v>
      </c>
      <c r="K115" s="25">
        <f t="shared" si="7"/>
        <v>158.76</v>
      </c>
      <c r="L115" s="25">
        <f t="shared" si="7"/>
        <v>204.81</v>
      </c>
      <c r="M115" s="25">
        <f t="shared" si="7"/>
        <v>130.76</v>
      </c>
      <c r="N115" s="25">
        <f t="shared" si="7"/>
        <v>177.52</v>
      </c>
      <c r="O115" s="25">
        <f t="shared" si="7"/>
        <v>130.76</v>
      </c>
      <c r="P115" s="25">
        <f t="shared" si="7"/>
        <v>159.57</v>
      </c>
      <c r="Q115" s="25">
        <f t="shared" si="7"/>
        <v>84</v>
      </c>
      <c r="R115" s="25">
        <f t="shared" si="7"/>
        <v>192.38</v>
      </c>
      <c r="S115" s="17">
        <f t="shared" si="8"/>
        <v>1717.6399999999999</v>
      </c>
    </row>
    <row r="116" spans="1:19" ht="12.75">
      <c r="A116" s="2" t="s">
        <v>10</v>
      </c>
      <c r="B116" s="10" t="s">
        <v>111</v>
      </c>
      <c r="C116" s="4">
        <v>28</v>
      </c>
      <c r="D116" s="5">
        <v>0.67</v>
      </c>
      <c r="E116" s="2" t="s">
        <v>11</v>
      </c>
      <c r="F116" s="11" t="s">
        <v>12</v>
      </c>
      <c r="G116" s="25">
        <f t="shared" si="7"/>
        <v>736.91</v>
      </c>
      <c r="H116" s="25">
        <f t="shared" si="7"/>
        <v>650.0799999999999</v>
      </c>
      <c r="I116" s="25">
        <f t="shared" si="7"/>
        <v>666.4200000000001</v>
      </c>
      <c r="J116" s="25">
        <f t="shared" si="7"/>
        <v>793.26</v>
      </c>
      <c r="K116" s="25">
        <f t="shared" si="7"/>
        <v>647.94</v>
      </c>
      <c r="L116" s="25">
        <f t="shared" si="7"/>
        <v>620.0799999999999</v>
      </c>
      <c r="M116" s="25">
        <f t="shared" si="7"/>
        <v>866.1600000000001</v>
      </c>
      <c r="N116" s="25">
        <f t="shared" si="7"/>
        <v>639.8</v>
      </c>
      <c r="O116" s="25">
        <f t="shared" si="7"/>
        <v>767.71</v>
      </c>
      <c r="P116" s="25">
        <f t="shared" si="7"/>
        <v>648.9399999999999</v>
      </c>
      <c r="Q116" s="25">
        <f t="shared" si="7"/>
        <v>855.3</v>
      </c>
      <c r="R116" s="25">
        <f t="shared" si="7"/>
        <v>757.63</v>
      </c>
      <c r="S116" s="17">
        <f t="shared" si="8"/>
        <v>8650.23</v>
      </c>
    </row>
    <row r="117" spans="1:19" ht="12.75">
      <c r="A117" s="2" t="s">
        <v>32</v>
      </c>
      <c r="B117" s="10" t="s">
        <v>111</v>
      </c>
      <c r="C117" s="4">
        <v>1</v>
      </c>
      <c r="D117" s="5">
        <v>0.5</v>
      </c>
      <c r="E117" s="2" t="s">
        <v>33</v>
      </c>
      <c r="F117" s="11" t="s">
        <v>12</v>
      </c>
      <c r="G117" s="25">
        <f t="shared" si="7"/>
        <v>8</v>
      </c>
      <c r="H117" s="25">
        <f t="shared" si="7"/>
        <v>10</v>
      </c>
      <c r="I117" s="25">
        <f t="shared" si="7"/>
        <v>9</v>
      </c>
      <c r="J117" s="25">
        <f t="shared" si="7"/>
        <v>6.5</v>
      </c>
      <c r="K117" s="25">
        <f t="shared" si="7"/>
        <v>7</v>
      </c>
      <c r="L117" s="25">
        <f t="shared" si="7"/>
        <v>10</v>
      </c>
      <c r="M117" s="25">
        <f t="shared" si="7"/>
        <v>12</v>
      </c>
      <c r="N117" s="25">
        <f t="shared" si="7"/>
        <v>6.5</v>
      </c>
      <c r="O117" s="25">
        <f t="shared" si="7"/>
        <v>12.5</v>
      </c>
      <c r="P117" s="25">
        <f t="shared" si="7"/>
        <v>16</v>
      </c>
      <c r="Q117" s="25">
        <f t="shared" si="7"/>
        <v>8</v>
      </c>
      <c r="R117" s="25">
        <f t="shared" si="7"/>
        <v>11</v>
      </c>
      <c r="S117" s="17">
        <f t="shared" si="8"/>
        <v>116.5</v>
      </c>
    </row>
    <row r="118" spans="1:19" ht="12.75">
      <c r="A118" s="2" t="s">
        <v>32</v>
      </c>
      <c r="B118" s="10" t="s">
        <v>111</v>
      </c>
      <c r="C118" s="4">
        <v>1</v>
      </c>
      <c r="D118" s="5">
        <v>1</v>
      </c>
      <c r="E118" s="2" t="s">
        <v>42</v>
      </c>
      <c r="F118" s="11" t="s">
        <v>12</v>
      </c>
      <c r="G118" s="25">
        <f t="shared" si="7"/>
        <v>3</v>
      </c>
      <c r="H118" s="25">
        <f t="shared" si="7"/>
        <v>2</v>
      </c>
      <c r="I118" s="25">
        <f t="shared" si="7"/>
        <v>1</v>
      </c>
      <c r="J118" s="25">
        <f t="shared" si="7"/>
        <v>4</v>
      </c>
      <c r="K118" s="25">
        <f t="shared" si="7"/>
        <v>3</v>
      </c>
      <c r="L118" s="25">
        <f t="shared" si="7"/>
        <v>5</v>
      </c>
      <c r="M118" s="25">
        <f t="shared" si="7"/>
        <v>5</v>
      </c>
      <c r="N118" s="25">
        <f t="shared" si="7"/>
        <v>5</v>
      </c>
      <c r="O118" s="25">
        <f t="shared" si="7"/>
        <v>2.5</v>
      </c>
      <c r="P118" s="25">
        <f t="shared" si="7"/>
        <v>5.5</v>
      </c>
      <c r="Q118" s="25">
        <f t="shared" si="7"/>
        <v>8</v>
      </c>
      <c r="R118" s="25">
        <f t="shared" si="7"/>
        <v>5.5</v>
      </c>
      <c r="S118" s="17">
        <f t="shared" si="8"/>
        <v>49.5</v>
      </c>
    </row>
    <row r="119" spans="1:19" ht="12.75">
      <c r="A119" s="2" t="s">
        <v>43</v>
      </c>
      <c r="B119" s="10" t="s">
        <v>111</v>
      </c>
      <c r="C119" s="4">
        <v>4</v>
      </c>
      <c r="D119" s="5">
        <v>1</v>
      </c>
      <c r="E119" s="2" t="s">
        <v>44</v>
      </c>
      <c r="F119" s="11" t="s">
        <v>12</v>
      </c>
      <c r="G119" s="25">
        <f t="shared" si="7"/>
        <v>0</v>
      </c>
      <c r="H119" s="25">
        <f t="shared" si="7"/>
        <v>0</v>
      </c>
      <c r="I119" s="25">
        <f t="shared" si="7"/>
        <v>0</v>
      </c>
      <c r="J119" s="25">
        <f t="shared" si="7"/>
        <v>0</v>
      </c>
      <c r="K119" s="25">
        <f t="shared" si="7"/>
        <v>48</v>
      </c>
      <c r="L119" s="25">
        <f t="shared" si="7"/>
        <v>116</v>
      </c>
      <c r="M119" s="25">
        <f t="shared" si="7"/>
        <v>406</v>
      </c>
      <c r="N119" s="25">
        <f t="shared" si="7"/>
        <v>487</v>
      </c>
      <c r="O119" s="25">
        <f t="shared" si="7"/>
        <v>805</v>
      </c>
      <c r="P119" s="25">
        <f t="shared" si="7"/>
        <v>878</v>
      </c>
      <c r="Q119" s="25">
        <f t="shared" si="7"/>
        <v>1049</v>
      </c>
      <c r="R119" s="25">
        <f t="shared" si="7"/>
        <v>1222</v>
      </c>
      <c r="S119" s="17">
        <f t="shared" si="8"/>
        <v>5011</v>
      </c>
    </row>
    <row r="120" spans="1:19" ht="12.75">
      <c r="A120" s="2" t="s">
        <v>35</v>
      </c>
      <c r="B120" s="10" t="s">
        <v>111</v>
      </c>
      <c r="C120" s="4">
        <v>1</v>
      </c>
      <c r="D120" s="5">
        <v>0.5</v>
      </c>
      <c r="E120" s="2" t="s">
        <v>36</v>
      </c>
      <c r="F120" s="11" t="s">
        <v>25</v>
      </c>
      <c r="G120" s="25">
        <f t="shared" si="7"/>
        <v>172.5</v>
      </c>
      <c r="H120" s="25">
        <f t="shared" si="7"/>
        <v>163.5</v>
      </c>
      <c r="I120" s="25">
        <f t="shared" si="7"/>
        <v>182</v>
      </c>
      <c r="J120" s="25">
        <f t="shared" si="7"/>
        <v>185</v>
      </c>
      <c r="K120" s="25">
        <f t="shared" si="7"/>
        <v>170.5</v>
      </c>
      <c r="L120" s="25">
        <f t="shared" si="7"/>
        <v>178</v>
      </c>
      <c r="M120" s="25">
        <f t="shared" si="7"/>
        <v>175.5</v>
      </c>
      <c r="N120" s="25">
        <f t="shared" si="7"/>
        <v>193</v>
      </c>
      <c r="O120" s="25">
        <f t="shared" si="7"/>
        <v>197.5</v>
      </c>
      <c r="P120" s="25">
        <f t="shared" si="7"/>
        <v>203.5</v>
      </c>
      <c r="Q120" s="25">
        <f t="shared" si="7"/>
        <v>203</v>
      </c>
      <c r="R120" s="25">
        <f t="shared" si="7"/>
        <v>213</v>
      </c>
      <c r="S120" s="17">
        <f t="shared" si="8"/>
        <v>2237</v>
      </c>
    </row>
    <row r="121" spans="1:19" ht="12.75">
      <c r="A121" s="2" t="s">
        <v>6</v>
      </c>
      <c r="B121" s="10" t="s">
        <v>111</v>
      </c>
      <c r="C121" s="4">
        <v>1</v>
      </c>
      <c r="D121" s="5">
        <v>0.98</v>
      </c>
      <c r="E121" s="2" t="s">
        <v>20</v>
      </c>
      <c r="F121" s="11" t="s">
        <v>25</v>
      </c>
      <c r="G121" s="25">
        <f t="shared" si="7"/>
        <v>62.72</v>
      </c>
      <c r="H121" s="25">
        <f t="shared" si="7"/>
        <v>48.02</v>
      </c>
      <c r="I121" s="25">
        <f t="shared" si="7"/>
        <v>67.62</v>
      </c>
      <c r="J121" s="25">
        <f t="shared" si="7"/>
        <v>79.38</v>
      </c>
      <c r="K121" s="25">
        <f t="shared" si="7"/>
        <v>91.14</v>
      </c>
      <c r="L121" s="25">
        <f t="shared" si="7"/>
        <v>100.94</v>
      </c>
      <c r="M121" s="25">
        <f t="shared" si="7"/>
        <v>135.24</v>
      </c>
      <c r="N121" s="25">
        <f t="shared" si="7"/>
        <v>151.9</v>
      </c>
      <c r="O121" s="25">
        <f t="shared" si="7"/>
        <v>165.62</v>
      </c>
      <c r="P121" s="25">
        <f t="shared" si="7"/>
        <v>194.04</v>
      </c>
      <c r="Q121" s="25">
        <f t="shared" si="7"/>
        <v>158.76</v>
      </c>
      <c r="R121" s="25">
        <f t="shared" si="7"/>
        <v>200.9</v>
      </c>
      <c r="S121" s="17">
        <f t="shared" si="8"/>
        <v>1456.28</v>
      </c>
    </row>
    <row r="122" spans="1:19" ht="12.75">
      <c r="A122" s="2" t="s">
        <v>6</v>
      </c>
      <c r="B122" s="10" t="s">
        <v>111</v>
      </c>
      <c r="C122" s="4">
        <v>4</v>
      </c>
      <c r="D122" s="5">
        <v>0.98</v>
      </c>
      <c r="E122" s="2" t="s">
        <v>20</v>
      </c>
      <c r="F122" s="14" t="s">
        <v>25</v>
      </c>
      <c r="G122" s="25">
        <f t="shared" si="7"/>
        <v>12107.26</v>
      </c>
      <c r="H122" s="25">
        <f t="shared" si="7"/>
        <v>11697.900000000001</v>
      </c>
      <c r="I122" s="25">
        <f t="shared" si="7"/>
        <v>12996.84</v>
      </c>
      <c r="J122" s="25">
        <f t="shared" si="7"/>
        <v>12662.88</v>
      </c>
      <c r="K122" s="25">
        <f t="shared" si="7"/>
        <v>12669.259999999998</v>
      </c>
      <c r="L122" s="25">
        <f t="shared" si="7"/>
        <v>12719.56</v>
      </c>
      <c r="M122" s="25">
        <f t="shared" si="7"/>
        <v>12849.28</v>
      </c>
      <c r="N122" s="25">
        <f t="shared" si="7"/>
        <v>13260.119999999999</v>
      </c>
      <c r="O122" s="25">
        <f t="shared" si="7"/>
        <v>12840.739999999998</v>
      </c>
      <c r="P122" s="25">
        <f t="shared" si="7"/>
        <v>13565.68</v>
      </c>
      <c r="Q122" s="25">
        <f t="shared" si="7"/>
        <v>13124.880000000001</v>
      </c>
      <c r="R122" s="25">
        <f t="shared" si="7"/>
        <v>14177.419999999998</v>
      </c>
      <c r="S122" s="17">
        <f t="shared" si="8"/>
        <v>154671.82</v>
      </c>
    </row>
    <row r="123" spans="1:19" ht="12.75">
      <c r="A123" s="2" t="s">
        <v>22</v>
      </c>
      <c r="B123" s="10" t="s">
        <v>111</v>
      </c>
      <c r="C123" s="4">
        <v>1</v>
      </c>
      <c r="D123" s="5">
        <v>1</v>
      </c>
      <c r="E123" s="11" t="s">
        <v>23</v>
      </c>
      <c r="F123" s="23" t="s">
        <v>19</v>
      </c>
      <c r="G123" s="25">
        <f t="shared" si="7"/>
        <v>148</v>
      </c>
      <c r="H123" s="25">
        <f t="shared" si="7"/>
        <v>103</v>
      </c>
      <c r="I123" s="25">
        <f t="shared" si="7"/>
        <v>122</v>
      </c>
      <c r="J123" s="25">
        <f t="shared" si="7"/>
        <v>110</v>
      </c>
      <c r="K123" s="25">
        <f t="shared" si="7"/>
        <v>110</v>
      </c>
      <c r="L123" s="25">
        <f t="shared" si="7"/>
        <v>100</v>
      </c>
      <c r="M123" s="25">
        <f t="shared" si="7"/>
        <v>122</v>
      </c>
      <c r="N123" s="25">
        <f t="shared" si="7"/>
        <v>100</v>
      </c>
      <c r="O123" s="25">
        <f aca="true" t="shared" si="9" ref="H123:R130">O27+O59+O91</f>
        <v>97</v>
      </c>
      <c r="P123" s="25">
        <f t="shared" si="9"/>
        <v>94</v>
      </c>
      <c r="Q123" s="25">
        <f t="shared" si="9"/>
        <v>101</v>
      </c>
      <c r="R123" s="25">
        <f t="shared" si="9"/>
        <v>114</v>
      </c>
      <c r="S123" s="17">
        <f t="shared" si="8"/>
        <v>1321</v>
      </c>
    </row>
    <row r="124" spans="1:19" ht="12.75">
      <c r="A124" s="2" t="s">
        <v>38</v>
      </c>
      <c r="B124" s="10" t="s">
        <v>111</v>
      </c>
      <c r="C124" s="4">
        <v>1</v>
      </c>
      <c r="D124" s="5">
        <v>4</v>
      </c>
      <c r="E124" s="2" t="s">
        <v>39</v>
      </c>
      <c r="F124" s="24" t="s">
        <v>19</v>
      </c>
      <c r="G124" s="25">
        <f t="shared" si="7"/>
        <v>76</v>
      </c>
      <c r="H124" s="25">
        <f t="shared" si="9"/>
        <v>72</v>
      </c>
      <c r="I124" s="25">
        <f t="shared" si="9"/>
        <v>84</v>
      </c>
      <c r="J124" s="25">
        <f t="shared" si="9"/>
        <v>100</v>
      </c>
      <c r="K124" s="25">
        <f t="shared" si="9"/>
        <v>90</v>
      </c>
      <c r="L124" s="25">
        <f t="shared" si="9"/>
        <v>72</v>
      </c>
      <c r="M124" s="25">
        <f t="shared" si="9"/>
        <v>72</v>
      </c>
      <c r="N124" s="25">
        <f t="shared" si="9"/>
        <v>80</v>
      </c>
      <c r="O124" s="25">
        <f t="shared" si="9"/>
        <v>76</v>
      </c>
      <c r="P124" s="25">
        <f t="shared" si="9"/>
        <v>88</v>
      </c>
      <c r="Q124" s="25">
        <f t="shared" si="9"/>
        <v>69</v>
      </c>
      <c r="R124" s="25">
        <f t="shared" si="9"/>
        <v>73</v>
      </c>
      <c r="S124" s="17">
        <f t="shared" si="8"/>
        <v>952</v>
      </c>
    </row>
    <row r="125" spans="1:19" ht="12.75">
      <c r="A125" s="2" t="s">
        <v>38</v>
      </c>
      <c r="B125" s="10" t="s">
        <v>111</v>
      </c>
      <c r="C125" s="4">
        <v>1</v>
      </c>
      <c r="D125" s="5">
        <v>10</v>
      </c>
      <c r="E125" s="2" t="s">
        <v>40</v>
      </c>
      <c r="F125" s="11" t="s">
        <v>19</v>
      </c>
      <c r="G125" s="25">
        <f t="shared" si="7"/>
        <v>70</v>
      </c>
      <c r="H125" s="25">
        <f t="shared" si="9"/>
        <v>50</v>
      </c>
      <c r="I125" s="25">
        <f t="shared" si="9"/>
        <v>30</v>
      </c>
      <c r="J125" s="25">
        <f t="shared" si="9"/>
        <v>40</v>
      </c>
      <c r="K125" s="25">
        <f t="shared" si="9"/>
        <v>51</v>
      </c>
      <c r="L125" s="25">
        <f t="shared" si="9"/>
        <v>40</v>
      </c>
      <c r="M125" s="25">
        <f t="shared" si="9"/>
        <v>40</v>
      </c>
      <c r="N125" s="25">
        <f t="shared" si="9"/>
        <v>60</v>
      </c>
      <c r="O125" s="25">
        <f t="shared" si="9"/>
        <v>90</v>
      </c>
      <c r="P125" s="25">
        <f t="shared" si="9"/>
        <v>100</v>
      </c>
      <c r="Q125" s="25">
        <f t="shared" si="9"/>
        <v>131</v>
      </c>
      <c r="R125" s="25">
        <f t="shared" si="9"/>
        <v>171</v>
      </c>
      <c r="S125" s="17">
        <f t="shared" si="8"/>
        <v>873</v>
      </c>
    </row>
    <row r="126" spans="1:19" ht="12.75">
      <c r="A126" s="2" t="s">
        <v>38</v>
      </c>
      <c r="B126" s="10" t="s">
        <v>111</v>
      </c>
      <c r="C126" s="4">
        <v>1</v>
      </c>
      <c r="D126" s="5">
        <v>20</v>
      </c>
      <c r="E126" s="2" t="s">
        <v>41</v>
      </c>
      <c r="F126" s="11" t="s">
        <v>19</v>
      </c>
      <c r="G126" s="25">
        <f t="shared" si="7"/>
        <v>123</v>
      </c>
      <c r="H126" s="25">
        <f t="shared" si="9"/>
        <v>143</v>
      </c>
      <c r="I126" s="25">
        <f t="shared" si="9"/>
        <v>264</v>
      </c>
      <c r="J126" s="25">
        <f t="shared" si="9"/>
        <v>246</v>
      </c>
      <c r="K126" s="25">
        <f t="shared" si="9"/>
        <v>263</v>
      </c>
      <c r="L126" s="25">
        <f t="shared" si="9"/>
        <v>243</v>
      </c>
      <c r="M126" s="25">
        <f t="shared" si="9"/>
        <v>243</v>
      </c>
      <c r="N126" s="25">
        <f t="shared" si="9"/>
        <v>263</v>
      </c>
      <c r="O126" s="25">
        <f t="shared" si="9"/>
        <v>242</v>
      </c>
      <c r="P126" s="25">
        <f t="shared" si="9"/>
        <v>243</v>
      </c>
      <c r="Q126" s="25">
        <f t="shared" si="9"/>
        <v>266</v>
      </c>
      <c r="R126" s="25">
        <f t="shared" si="9"/>
        <v>285</v>
      </c>
      <c r="S126" s="17">
        <f t="shared" si="8"/>
        <v>2824</v>
      </c>
    </row>
    <row r="127" spans="1:19" ht="12.75">
      <c r="A127" s="2" t="s">
        <v>32</v>
      </c>
      <c r="B127" s="10" t="s">
        <v>111</v>
      </c>
      <c r="C127" s="4">
        <v>1</v>
      </c>
      <c r="D127" s="5">
        <v>0.5</v>
      </c>
      <c r="E127" s="2" t="s">
        <v>33</v>
      </c>
      <c r="F127" s="11" t="s">
        <v>19</v>
      </c>
      <c r="G127" s="25">
        <f t="shared" si="7"/>
        <v>7</v>
      </c>
      <c r="H127" s="25">
        <f t="shared" si="9"/>
        <v>1.5</v>
      </c>
      <c r="I127" s="25">
        <f t="shared" si="9"/>
        <v>3.5</v>
      </c>
      <c r="J127" s="25">
        <f t="shared" si="9"/>
        <v>4</v>
      </c>
      <c r="K127" s="25">
        <f t="shared" si="9"/>
        <v>4</v>
      </c>
      <c r="L127" s="25">
        <f t="shared" si="9"/>
        <v>2.5</v>
      </c>
      <c r="M127" s="25">
        <f t="shared" si="9"/>
        <v>3</v>
      </c>
      <c r="N127" s="25">
        <f t="shared" si="9"/>
        <v>5</v>
      </c>
      <c r="O127" s="25">
        <f t="shared" si="9"/>
        <v>2.5</v>
      </c>
      <c r="P127" s="25">
        <f t="shared" si="9"/>
        <v>5</v>
      </c>
      <c r="Q127" s="25">
        <f t="shared" si="9"/>
        <v>3</v>
      </c>
      <c r="R127" s="25">
        <f t="shared" si="9"/>
        <v>3.5</v>
      </c>
      <c r="S127" s="17">
        <f t="shared" si="8"/>
        <v>44.5</v>
      </c>
    </row>
    <row r="128" spans="1:19" ht="12.75">
      <c r="A128" s="2" t="s">
        <v>29</v>
      </c>
      <c r="B128" s="10" t="s">
        <v>111</v>
      </c>
      <c r="C128" s="4">
        <v>4</v>
      </c>
      <c r="D128" s="5">
        <v>1</v>
      </c>
      <c r="E128" s="2" t="s">
        <v>30</v>
      </c>
      <c r="F128" s="11" t="s">
        <v>19</v>
      </c>
      <c r="G128" s="25">
        <f t="shared" si="7"/>
        <v>8</v>
      </c>
      <c r="H128" s="25">
        <f t="shared" si="9"/>
        <v>0</v>
      </c>
      <c r="I128" s="25">
        <f t="shared" si="9"/>
        <v>12</v>
      </c>
      <c r="J128" s="25">
        <f t="shared" si="9"/>
        <v>0</v>
      </c>
      <c r="K128" s="25">
        <f t="shared" si="9"/>
        <v>8</v>
      </c>
      <c r="L128" s="25">
        <f t="shared" si="9"/>
        <v>0</v>
      </c>
      <c r="M128" s="25">
        <f t="shared" si="9"/>
        <v>8</v>
      </c>
      <c r="N128" s="25">
        <f t="shared" si="9"/>
        <v>8</v>
      </c>
      <c r="O128" s="25">
        <f t="shared" si="9"/>
        <v>0</v>
      </c>
      <c r="P128" s="25">
        <f t="shared" si="9"/>
        <v>12</v>
      </c>
      <c r="Q128" s="25">
        <f t="shared" si="9"/>
        <v>8</v>
      </c>
      <c r="R128" s="25">
        <f t="shared" si="9"/>
        <v>8</v>
      </c>
      <c r="S128" s="17">
        <f t="shared" si="8"/>
        <v>72</v>
      </c>
    </row>
    <row r="129" spans="1:19" ht="12.75">
      <c r="A129" s="2" t="s">
        <v>17</v>
      </c>
      <c r="B129" s="10" t="s">
        <v>111</v>
      </c>
      <c r="C129" s="4">
        <v>1</v>
      </c>
      <c r="D129" s="5">
        <v>1</v>
      </c>
      <c r="E129" s="2" t="s">
        <v>18</v>
      </c>
      <c r="F129" s="11" t="s">
        <v>19</v>
      </c>
      <c r="G129" s="25">
        <f t="shared" si="7"/>
        <v>16</v>
      </c>
      <c r="H129" s="25">
        <f t="shared" si="9"/>
        <v>8</v>
      </c>
      <c r="I129" s="25">
        <f t="shared" si="9"/>
        <v>16</v>
      </c>
      <c r="J129" s="25">
        <f t="shared" si="9"/>
        <v>4</v>
      </c>
      <c r="K129" s="25">
        <f t="shared" si="9"/>
        <v>8</v>
      </c>
      <c r="L129" s="25">
        <f t="shared" si="9"/>
        <v>4</v>
      </c>
      <c r="M129" s="25">
        <f t="shared" si="9"/>
        <v>8</v>
      </c>
      <c r="N129" s="25">
        <f t="shared" si="9"/>
        <v>8</v>
      </c>
      <c r="O129" s="25">
        <f t="shared" si="9"/>
        <v>11</v>
      </c>
      <c r="P129" s="25">
        <f t="shared" si="9"/>
        <v>0</v>
      </c>
      <c r="Q129" s="25">
        <f t="shared" si="9"/>
        <v>12</v>
      </c>
      <c r="R129" s="25">
        <f t="shared" si="9"/>
        <v>0</v>
      </c>
      <c r="S129" s="17">
        <f t="shared" si="8"/>
        <v>95</v>
      </c>
    </row>
    <row r="130" spans="1:19" ht="12.75">
      <c r="A130" s="2" t="s">
        <v>17</v>
      </c>
      <c r="B130" s="10" t="s">
        <v>111</v>
      </c>
      <c r="C130" s="4">
        <v>4</v>
      </c>
      <c r="D130" s="5">
        <v>1</v>
      </c>
      <c r="E130" s="2" t="s">
        <v>18</v>
      </c>
      <c r="F130" s="14" t="s">
        <v>19</v>
      </c>
      <c r="G130" s="25">
        <f t="shared" si="7"/>
        <v>8</v>
      </c>
      <c r="H130" s="25">
        <f t="shared" si="9"/>
        <v>8</v>
      </c>
      <c r="I130" s="25">
        <f t="shared" si="9"/>
        <v>0</v>
      </c>
      <c r="J130" s="25">
        <f t="shared" si="9"/>
        <v>12</v>
      </c>
      <c r="K130" s="25">
        <f t="shared" si="9"/>
        <v>4</v>
      </c>
      <c r="L130" s="25">
        <f t="shared" si="9"/>
        <v>4</v>
      </c>
      <c r="M130" s="25">
        <f t="shared" si="9"/>
        <v>4</v>
      </c>
      <c r="N130" s="25">
        <f t="shared" si="9"/>
        <v>12</v>
      </c>
      <c r="O130" s="25">
        <f t="shared" si="9"/>
        <v>0</v>
      </c>
      <c r="P130" s="25">
        <f t="shared" si="9"/>
        <v>0</v>
      </c>
      <c r="Q130" s="25">
        <f t="shared" si="9"/>
        <v>0</v>
      </c>
      <c r="R130" s="25">
        <f t="shared" si="9"/>
        <v>0</v>
      </c>
      <c r="S130" s="17">
        <f t="shared" si="8"/>
        <v>52</v>
      </c>
    </row>
    <row r="131" spans="6:19" ht="15">
      <c r="F131" s="16" t="s">
        <v>110</v>
      </c>
      <c r="G131" s="17">
        <f>SUM(G102:G130)</f>
        <v>44267.94</v>
      </c>
      <c r="H131" s="17">
        <f aca="true" t="shared" si="10" ref="H131:S131">SUM(H102:H130)</f>
        <v>41501.880000000005</v>
      </c>
      <c r="I131" s="17">
        <f t="shared" si="10"/>
        <v>45854</v>
      </c>
      <c r="J131" s="17">
        <f t="shared" si="10"/>
        <v>43819.79</v>
      </c>
      <c r="K131" s="17">
        <f t="shared" si="10"/>
        <v>43560.37999999999</v>
      </c>
      <c r="L131" s="17">
        <f t="shared" si="10"/>
        <v>43133.33</v>
      </c>
      <c r="M131" s="17">
        <f t="shared" si="10"/>
        <v>44297.9</v>
      </c>
      <c r="N131" s="17">
        <f t="shared" si="10"/>
        <v>45433.47</v>
      </c>
      <c r="O131" s="17">
        <f t="shared" si="10"/>
        <v>43712.20999999999</v>
      </c>
      <c r="P131" s="17">
        <f t="shared" si="10"/>
        <v>45601.15</v>
      </c>
      <c r="Q131" s="17">
        <f t="shared" si="10"/>
        <v>45468.7</v>
      </c>
      <c r="R131" s="17">
        <f t="shared" si="10"/>
        <v>48603.29000000001</v>
      </c>
      <c r="S131" s="19">
        <f t="shared" si="10"/>
        <v>535254.04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G1" sqref="G1:H16384"/>
    </sheetView>
  </sheetViews>
  <sheetFormatPr defaultColWidth="9.140625" defaultRowHeight="12.75"/>
  <cols>
    <col min="1" max="1" width="24.421875" style="0" customWidth="1"/>
    <col min="2" max="2" width="13.8515625" style="0" customWidth="1"/>
    <col min="3" max="3" width="12.140625" style="0" bestFit="1" customWidth="1"/>
    <col min="4" max="4" width="13.140625" style="0" bestFit="1" customWidth="1"/>
    <col min="5" max="5" width="12.00390625" style="0" bestFit="1" customWidth="1"/>
    <col min="6" max="6" width="20.421875" style="0" bestFit="1" customWidth="1"/>
  </cols>
  <sheetData>
    <row r="1" ht="15">
      <c r="A1" s="7" t="s">
        <v>88</v>
      </c>
    </row>
    <row r="2" spans="1:6" ht="12.75">
      <c r="A2" s="1"/>
      <c r="B2" s="1"/>
      <c r="C2" s="1"/>
      <c r="D2" s="1"/>
      <c r="E2" s="1"/>
      <c r="F2" s="1"/>
    </row>
    <row r="3" spans="1:6" ht="30" customHeight="1">
      <c r="A3" s="6" t="s">
        <v>1</v>
      </c>
      <c r="B3" s="6" t="s">
        <v>0</v>
      </c>
      <c r="C3" s="6" t="s">
        <v>2</v>
      </c>
      <c r="D3" s="6" t="s">
        <v>3</v>
      </c>
      <c r="E3" s="6" t="s">
        <v>47</v>
      </c>
      <c r="F3" s="6" t="s">
        <v>48</v>
      </c>
    </row>
    <row r="4" spans="1:6" ht="12.75">
      <c r="A4" s="2" t="s">
        <v>14</v>
      </c>
      <c r="B4" s="2" t="s">
        <v>13</v>
      </c>
      <c r="C4" s="2" t="s">
        <v>27</v>
      </c>
      <c r="D4" s="2" t="s">
        <v>8</v>
      </c>
      <c r="E4" s="2" t="s">
        <v>49</v>
      </c>
      <c r="F4" s="2" t="s">
        <v>50</v>
      </c>
    </row>
    <row r="5" spans="1:6" ht="12.75">
      <c r="A5" s="2" t="s">
        <v>14</v>
      </c>
      <c r="B5" s="2" t="s">
        <v>13</v>
      </c>
      <c r="C5" s="2" t="s">
        <v>15</v>
      </c>
      <c r="D5" s="2" t="s">
        <v>8</v>
      </c>
      <c r="E5" s="2" t="s">
        <v>51</v>
      </c>
      <c r="F5" s="2" t="s">
        <v>50</v>
      </c>
    </row>
    <row r="6" spans="1:6" ht="12.75">
      <c r="A6" s="2" t="s">
        <v>14</v>
      </c>
      <c r="B6" s="2" t="s">
        <v>13</v>
      </c>
      <c r="C6" s="2" t="s">
        <v>15</v>
      </c>
      <c r="D6" s="2" t="s">
        <v>24</v>
      </c>
      <c r="E6" s="2" t="s">
        <v>52</v>
      </c>
      <c r="F6" s="2" t="s">
        <v>50</v>
      </c>
    </row>
    <row r="7" spans="1:6" ht="12.75">
      <c r="A7" s="2" t="s">
        <v>14</v>
      </c>
      <c r="B7" s="2" t="s">
        <v>13</v>
      </c>
      <c r="C7" s="2" t="s">
        <v>15</v>
      </c>
      <c r="D7" s="2" t="s">
        <v>24</v>
      </c>
      <c r="E7" s="2" t="s">
        <v>53</v>
      </c>
      <c r="F7" s="2" t="s">
        <v>50</v>
      </c>
    </row>
    <row r="8" spans="1:6" ht="12.75">
      <c r="A8" s="2" t="s">
        <v>14</v>
      </c>
      <c r="B8" s="2" t="s">
        <v>13</v>
      </c>
      <c r="C8" s="2" t="s">
        <v>15</v>
      </c>
      <c r="D8" s="2" t="s">
        <v>24</v>
      </c>
      <c r="E8" s="2" t="s">
        <v>54</v>
      </c>
      <c r="F8" s="2" t="s">
        <v>50</v>
      </c>
    </row>
    <row r="9" spans="1:6" ht="12.75">
      <c r="A9" s="2" t="s">
        <v>35</v>
      </c>
      <c r="B9" s="2" t="s">
        <v>34</v>
      </c>
      <c r="C9" s="2" t="s">
        <v>36</v>
      </c>
      <c r="D9" s="2" t="s">
        <v>12</v>
      </c>
      <c r="E9" s="2" t="s">
        <v>55</v>
      </c>
      <c r="F9" s="2" t="s">
        <v>56</v>
      </c>
    </row>
    <row r="10" spans="1:6" ht="12.75">
      <c r="A10" s="2" t="s">
        <v>35</v>
      </c>
      <c r="B10" s="2" t="s">
        <v>34</v>
      </c>
      <c r="C10" s="2" t="s">
        <v>36</v>
      </c>
      <c r="D10" s="2" t="s">
        <v>25</v>
      </c>
      <c r="E10" s="2" t="s">
        <v>57</v>
      </c>
      <c r="F10" s="2" t="s">
        <v>56</v>
      </c>
    </row>
    <row r="11" spans="1:6" ht="12.75">
      <c r="A11" s="2" t="s">
        <v>6</v>
      </c>
      <c r="B11" s="2" t="s">
        <v>5</v>
      </c>
      <c r="C11" s="2" t="s">
        <v>7</v>
      </c>
      <c r="D11" s="2" t="s">
        <v>8</v>
      </c>
      <c r="E11" s="2" t="s">
        <v>58</v>
      </c>
      <c r="F11" s="2" t="s">
        <v>59</v>
      </c>
    </row>
    <row r="12" spans="1:6" ht="12.75">
      <c r="A12" s="2" t="s">
        <v>6</v>
      </c>
      <c r="B12" s="2" t="s">
        <v>5</v>
      </c>
      <c r="C12" s="2" t="s">
        <v>7</v>
      </c>
      <c r="D12" s="2" t="s">
        <v>8</v>
      </c>
      <c r="E12" s="2" t="s">
        <v>60</v>
      </c>
      <c r="F12" s="2" t="s">
        <v>59</v>
      </c>
    </row>
    <row r="13" spans="1:6" ht="12.75">
      <c r="A13" s="2" t="s">
        <v>6</v>
      </c>
      <c r="B13" s="2" t="s">
        <v>5</v>
      </c>
      <c r="C13" s="2" t="s">
        <v>26</v>
      </c>
      <c r="D13" s="2" t="s">
        <v>12</v>
      </c>
      <c r="E13" s="2" t="s">
        <v>61</v>
      </c>
      <c r="F13" s="2" t="s">
        <v>59</v>
      </c>
    </row>
    <row r="14" spans="1:6" ht="12.75">
      <c r="A14" s="2" t="s">
        <v>6</v>
      </c>
      <c r="B14" s="2" t="s">
        <v>5</v>
      </c>
      <c r="C14" s="2" t="s">
        <v>26</v>
      </c>
      <c r="D14" s="2" t="s">
        <v>12</v>
      </c>
      <c r="E14" s="2" t="s">
        <v>62</v>
      </c>
      <c r="F14" s="2" t="s">
        <v>59</v>
      </c>
    </row>
    <row r="15" spans="1:6" ht="12.75">
      <c r="A15" s="2" t="s">
        <v>6</v>
      </c>
      <c r="B15" s="2" t="s">
        <v>5</v>
      </c>
      <c r="C15" s="2" t="s">
        <v>20</v>
      </c>
      <c r="D15" s="2" t="s">
        <v>12</v>
      </c>
      <c r="E15" s="2" t="s">
        <v>63</v>
      </c>
      <c r="F15" s="2" t="s">
        <v>59</v>
      </c>
    </row>
    <row r="16" spans="1:6" ht="12.75">
      <c r="A16" s="2" t="s">
        <v>6</v>
      </c>
      <c r="B16" s="2" t="s">
        <v>5</v>
      </c>
      <c r="C16" s="2" t="s">
        <v>20</v>
      </c>
      <c r="D16" s="2" t="s">
        <v>12</v>
      </c>
      <c r="E16" s="2" t="s">
        <v>64</v>
      </c>
      <c r="F16" s="2" t="s">
        <v>59</v>
      </c>
    </row>
    <row r="17" spans="1:6" ht="12.75">
      <c r="A17" s="2" t="s">
        <v>6</v>
      </c>
      <c r="B17" s="2" t="s">
        <v>5</v>
      </c>
      <c r="C17" s="2" t="s">
        <v>20</v>
      </c>
      <c r="D17" s="2" t="s">
        <v>25</v>
      </c>
      <c r="E17" s="2" t="s">
        <v>65</v>
      </c>
      <c r="F17" s="2" t="s">
        <v>59</v>
      </c>
    </row>
    <row r="18" spans="1:6" ht="12.75">
      <c r="A18" s="2" t="s">
        <v>6</v>
      </c>
      <c r="B18" s="2" t="s">
        <v>5</v>
      </c>
      <c r="C18" s="2" t="s">
        <v>20</v>
      </c>
      <c r="D18" s="2" t="s">
        <v>25</v>
      </c>
      <c r="E18" s="2" t="s">
        <v>66</v>
      </c>
      <c r="F18" s="2" t="s">
        <v>59</v>
      </c>
    </row>
    <row r="19" spans="1:6" ht="12.75">
      <c r="A19" s="2" t="s">
        <v>10</v>
      </c>
      <c r="B19" s="2" t="s">
        <v>9</v>
      </c>
      <c r="C19" s="2" t="s">
        <v>11</v>
      </c>
      <c r="D19" s="2" t="s">
        <v>12</v>
      </c>
      <c r="E19" s="2" t="s">
        <v>67</v>
      </c>
      <c r="F19" s="2" t="s">
        <v>68</v>
      </c>
    </row>
    <row r="20" spans="1:6" ht="12.75">
      <c r="A20" s="2" t="s">
        <v>10</v>
      </c>
      <c r="B20" s="2" t="s">
        <v>9</v>
      </c>
      <c r="C20" s="2" t="s">
        <v>11</v>
      </c>
      <c r="D20" s="2" t="s">
        <v>12</v>
      </c>
      <c r="E20" s="2" t="s">
        <v>69</v>
      </c>
      <c r="F20" s="2" t="s">
        <v>59</v>
      </c>
    </row>
    <row r="21" spans="1:6" ht="12.75">
      <c r="A21" s="2" t="s">
        <v>10</v>
      </c>
      <c r="B21" s="2" t="s">
        <v>9</v>
      </c>
      <c r="C21" s="2" t="s">
        <v>11</v>
      </c>
      <c r="D21" s="2" t="s">
        <v>12</v>
      </c>
      <c r="E21" s="2" t="s">
        <v>70</v>
      </c>
      <c r="F21" s="2" t="s">
        <v>68</v>
      </c>
    </row>
    <row r="22" spans="1:6" ht="12.75">
      <c r="A22" s="2" t="s">
        <v>10</v>
      </c>
      <c r="B22" s="2" t="s">
        <v>9</v>
      </c>
      <c r="C22" s="2" t="s">
        <v>11</v>
      </c>
      <c r="D22" s="2" t="s">
        <v>12</v>
      </c>
      <c r="E22" s="2" t="s">
        <v>71</v>
      </c>
      <c r="F22" s="2" t="s">
        <v>68</v>
      </c>
    </row>
    <row r="23" spans="1:6" ht="12.75">
      <c r="A23" s="2" t="s">
        <v>10</v>
      </c>
      <c r="B23" s="2" t="s">
        <v>9</v>
      </c>
      <c r="C23" s="2" t="s">
        <v>11</v>
      </c>
      <c r="D23" s="2" t="s">
        <v>12</v>
      </c>
      <c r="E23" s="2" t="s">
        <v>72</v>
      </c>
      <c r="F23" s="2" t="s">
        <v>68</v>
      </c>
    </row>
    <row r="24" spans="1:6" ht="12.75">
      <c r="A24" s="2" t="s">
        <v>22</v>
      </c>
      <c r="B24" s="2" t="s">
        <v>21</v>
      </c>
      <c r="C24" s="2" t="s">
        <v>23</v>
      </c>
      <c r="D24" s="2" t="s">
        <v>19</v>
      </c>
      <c r="E24" s="2" t="s">
        <v>73</v>
      </c>
      <c r="F24" s="2" t="s">
        <v>74</v>
      </c>
    </row>
    <row r="25" spans="1:6" ht="12.75">
      <c r="A25" s="2" t="s">
        <v>38</v>
      </c>
      <c r="B25" s="2" t="s">
        <v>37</v>
      </c>
      <c r="C25" s="2" t="s">
        <v>39</v>
      </c>
      <c r="D25" s="2" t="s">
        <v>19</v>
      </c>
      <c r="E25" s="2" t="s">
        <v>75</v>
      </c>
      <c r="F25" s="2" t="s">
        <v>76</v>
      </c>
    </row>
    <row r="26" spans="1:6" ht="12.75">
      <c r="A26" s="2" t="s">
        <v>38</v>
      </c>
      <c r="B26" s="2" t="s">
        <v>37</v>
      </c>
      <c r="C26" s="2" t="s">
        <v>40</v>
      </c>
      <c r="D26" s="2" t="s">
        <v>19</v>
      </c>
      <c r="E26" s="2" t="s">
        <v>77</v>
      </c>
      <c r="F26" s="2" t="s">
        <v>76</v>
      </c>
    </row>
    <row r="27" spans="1:6" ht="12.75">
      <c r="A27" s="2" t="s">
        <v>38</v>
      </c>
      <c r="B27" s="2" t="s">
        <v>37</v>
      </c>
      <c r="C27" s="2" t="s">
        <v>41</v>
      </c>
      <c r="D27" s="2" t="s">
        <v>19</v>
      </c>
      <c r="E27" s="2" t="s">
        <v>78</v>
      </c>
      <c r="F27" s="2" t="s">
        <v>76</v>
      </c>
    </row>
    <row r="28" spans="1:6" ht="12.75">
      <c r="A28" s="2" t="s">
        <v>32</v>
      </c>
      <c r="B28" s="2" t="s">
        <v>31</v>
      </c>
      <c r="C28" s="2" t="s">
        <v>33</v>
      </c>
      <c r="D28" s="2" t="s">
        <v>12</v>
      </c>
      <c r="E28" s="2" t="s">
        <v>79</v>
      </c>
      <c r="F28" s="2" t="s">
        <v>56</v>
      </c>
    </row>
    <row r="29" spans="1:6" ht="12.75">
      <c r="A29" s="2" t="s">
        <v>32</v>
      </c>
      <c r="B29" s="2" t="s">
        <v>31</v>
      </c>
      <c r="C29" s="2" t="s">
        <v>33</v>
      </c>
      <c r="D29" s="2" t="s">
        <v>19</v>
      </c>
      <c r="E29" s="2" t="s">
        <v>80</v>
      </c>
      <c r="F29" s="2" t="s">
        <v>56</v>
      </c>
    </row>
    <row r="30" spans="1:6" ht="12.75">
      <c r="A30" s="2" t="s">
        <v>32</v>
      </c>
      <c r="B30" s="2" t="s">
        <v>31</v>
      </c>
      <c r="C30" s="2" t="s">
        <v>42</v>
      </c>
      <c r="D30" s="2" t="s">
        <v>12</v>
      </c>
      <c r="E30" s="2" t="s">
        <v>81</v>
      </c>
      <c r="F30" s="2" t="s">
        <v>56</v>
      </c>
    </row>
    <row r="31" spans="1:6" ht="12.75">
      <c r="A31" s="2" t="s">
        <v>29</v>
      </c>
      <c r="B31" s="2" t="s">
        <v>28</v>
      </c>
      <c r="C31" s="2" t="s">
        <v>30</v>
      </c>
      <c r="D31" s="2" t="s">
        <v>19</v>
      </c>
      <c r="E31" s="2" t="s">
        <v>82</v>
      </c>
      <c r="F31" s="2" t="s">
        <v>83</v>
      </c>
    </row>
    <row r="32" spans="1:6" ht="12.75">
      <c r="A32" s="2" t="s">
        <v>17</v>
      </c>
      <c r="B32" s="2" t="s">
        <v>16</v>
      </c>
      <c r="C32" s="2" t="s">
        <v>18</v>
      </c>
      <c r="D32" s="2" t="s">
        <v>19</v>
      </c>
      <c r="E32" s="2" t="s">
        <v>84</v>
      </c>
      <c r="F32" s="2" t="s">
        <v>85</v>
      </c>
    </row>
    <row r="33" spans="1:6" ht="12.75">
      <c r="A33" s="2" t="s">
        <v>17</v>
      </c>
      <c r="B33" s="2" t="s">
        <v>16</v>
      </c>
      <c r="C33" s="2" t="s">
        <v>18</v>
      </c>
      <c r="D33" s="2" t="s">
        <v>19</v>
      </c>
      <c r="E33" s="2" t="s">
        <v>86</v>
      </c>
      <c r="F33" s="2" t="s">
        <v>85</v>
      </c>
    </row>
    <row r="34" spans="1:6" ht="12.75">
      <c r="A34" s="2" t="s">
        <v>43</v>
      </c>
      <c r="B34" s="2" t="s">
        <v>21</v>
      </c>
      <c r="C34" s="2" t="s">
        <v>44</v>
      </c>
      <c r="D34" s="2" t="s">
        <v>12</v>
      </c>
      <c r="E34" s="2" t="s">
        <v>87</v>
      </c>
      <c r="F34" s="2" t="s">
        <v>74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dcterms:created xsi:type="dcterms:W3CDTF">2012-06-18T17:13:08Z</dcterms:created>
  <dcterms:modified xsi:type="dcterms:W3CDTF">2012-06-18T17:13:09Z</dcterms:modified>
  <cp:category/>
  <cp:version/>
  <cp:contentType/>
  <cp:contentStatus/>
</cp:coreProperties>
</file>