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35" windowWidth="21075" windowHeight="9780" firstSheet="1" activeTab="3"/>
  </bookViews>
  <sheets>
    <sheet name="NOAW Utilization for PEC" sheetId="4" r:id="rId1"/>
    <sheet name="NOAW Historical Factors" sheetId="5" r:id="rId2"/>
    <sheet name="NOAW NDC" sheetId="6" r:id="rId3"/>
    <sheet name="Hep C AA Utilization for PEC" sheetId="7" r:id="rId4"/>
    <sheet name="Hep C AA Historical Factors" sheetId="8" r:id="rId5"/>
    <sheet name="Hep C AA NDC" sheetId="9" r:id="rId6"/>
    <sheet name="SHNA Utilization for PEC" sheetId="10" r:id="rId7"/>
    <sheet name="SHNA Historical Factors" sheetId="12" r:id="rId8"/>
    <sheet name="SHNA NDC" sheetId="13" r:id="rId9"/>
    <sheet name="AA Utilization for PEC" sheetId="14" r:id="rId10"/>
    <sheet name="AA Historical Factors" sheetId="15" r:id="rId11"/>
    <sheet name="AA NDC" sheetId="16" r:id="rId12"/>
    <sheet name="MS DM Utilization for PEC" sheetId="17" r:id="rId13"/>
    <sheet name="MS DM Historical Factors" sheetId="18" r:id="rId14"/>
    <sheet name="MS DM NDC" sheetId="19" r:id="rId15"/>
  </sheets>
  <definedNames>
    <definedName name="_xlnm._FilterDatabase" localSheetId="11" hidden="1">'AA NDC'!$A$3:$I$98</definedName>
    <definedName name="_xlnm._FilterDatabase" localSheetId="5" hidden="1">'Hep C AA NDC'!$A$3:$I$12</definedName>
    <definedName name="_xlnm._FilterDatabase" localSheetId="14" hidden="1">'MS DM NDC'!$A$3:$I$44</definedName>
    <definedName name="_xlnm._FilterDatabase" localSheetId="12" hidden="1">'MS DM Utilization for PEC'!$A$4:$G$15</definedName>
    <definedName name="_xlnm._FilterDatabase" localSheetId="2" hidden="1">'NOAW NDC'!$A$3:$I$83</definedName>
    <definedName name="_xlnm._FilterDatabase" localSheetId="8" hidden="1">'SHNA NDC'!$A$3:$I$42</definedName>
    <definedName name="HepCAAUtilizationforPEC" localSheetId="3">#REF!</definedName>
    <definedName name="NOAWUtilizationforPEC" localSheetId="0">#REF!</definedName>
    <definedName name="_xlnm.Print_Area" localSheetId="10">'AA Historical Factors'!$A$3:$Q$124</definedName>
    <definedName name="_xlnm.Print_Area" localSheetId="4">'Hep C AA Historical Factors'!$A$3:$Q$11</definedName>
    <definedName name="_xlnm.Print_Area" localSheetId="0">'NOAW Utilization for PEC'!$A$1:$K$113</definedName>
    <definedName name="_xlnm.Print_Area" localSheetId="7">'SHNA Historical Factors'!$A$3:$Q$59</definedName>
  </definedNames>
  <calcPr calcId="125725"/>
  <fileRecoveryPr repairLoad="1"/>
</workbook>
</file>

<file path=xl/calcChain.xml><?xml version="1.0" encoding="utf-8"?>
<calcChain xmlns="http://schemas.openxmlformats.org/spreadsheetml/2006/main">
  <c r="Q121" i="18"/>
  <c r="P121"/>
  <c r="O121"/>
  <c r="N121"/>
  <c r="M121"/>
  <c r="L121"/>
  <c r="K121"/>
  <c r="J121"/>
  <c r="I121"/>
  <c r="H121"/>
  <c r="G121"/>
  <c r="F121"/>
  <c r="R121" s="1"/>
  <c r="Q120"/>
  <c r="P120"/>
  <c r="O120"/>
  <c r="N120"/>
  <c r="M120"/>
  <c r="L120"/>
  <c r="K120"/>
  <c r="J120"/>
  <c r="R120" s="1"/>
  <c r="I120"/>
  <c r="H120"/>
  <c r="G120"/>
  <c r="F120"/>
  <c r="Q119"/>
  <c r="P119"/>
  <c r="O119"/>
  <c r="N119"/>
  <c r="M119"/>
  <c r="L119"/>
  <c r="K119"/>
  <c r="J119"/>
  <c r="R119" s="1"/>
  <c r="I119"/>
  <c r="H119"/>
  <c r="G119"/>
  <c r="F119"/>
  <c r="Q118"/>
  <c r="P118"/>
  <c r="O118"/>
  <c r="N118"/>
  <c r="M118"/>
  <c r="L118"/>
  <c r="K118"/>
  <c r="J118"/>
  <c r="I118"/>
  <c r="H118"/>
  <c r="G118"/>
  <c r="F118"/>
  <c r="R118" s="1"/>
  <c r="Q117"/>
  <c r="P117"/>
  <c r="O117"/>
  <c r="N117"/>
  <c r="M117"/>
  <c r="L117"/>
  <c r="K117"/>
  <c r="R117" s="1"/>
  <c r="J117"/>
  <c r="I117"/>
  <c r="H117"/>
  <c r="G117"/>
  <c r="F117"/>
  <c r="Q116"/>
  <c r="P116"/>
  <c r="O116"/>
  <c r="N116"/>
  <c r="M116"/>
  <c r="L116"/>
  <c r="K116"/>
  <c r="J116"/>
  <c r="I116"/>
  <c r="H116"/>
  <c r="G116"/>
  <c r="F116"/>
  <c r="R116" s="1"/>
  <c r="Q115"/>
  <c r="P115"/>
  <c r="O115"/>
  <c r="N115"/>
  <c r="M115"/>
  <c r="L115"/>
  <c r="K115"/>
  <c r="J115"/>
  <c r="I115"/>
  <c r="H115"/>
  <c r="G115"/>
  <c r="F115"/>
  <c r="R115" s="1"/>
  <c r="Q114"/>
  <c r="P114"/>
  <c r="O114"/>
  <c r="N114"/>
  <c r="M114"/>
  <c r="L114"/>
  <c r="K114"/>
  <c r="R114" s="1"/>
  <c r="J114"/>
  <c r="I114"/>
  <c r="H114"/>
  <c r="G114"/>
  <c r="F114"/>
  <c r="Q113"/>
  <c r="P113"/>
  <c r="O113"/>
  <c r="N113"/>
  <c r="M113"/>
  <c r="L113"/>
  <c r="K113"/>
  <c r="J113"/>
  <c r="I113"/>
  <c r="H113"/>
  <c r="G113"/>
  <c r="F113"/>
  <c r="R113" s="1"/>
  <c r="Q112"/>
  <c r="P112"/>
  <c r="O112"/>
  <c r="N112"/>
  <c r="M112"/>
  <c r="L112"/>
  <c r="K112"/>
  <c r="R112" s="1"/>
  <c r="J112"/>
  <c r="I112"/>
  <c r="H112"/>
  <c r="G112"/>
  <c r="F112"/>
  <c r="Q111"/>
  <c r="P111"/>
  <c r="O111"/>
  <c r="N111"/>
  <c r="M111"/>
  <c r="L111"/>
  <c r="K111"/>
  <c r="J111"/>
  <c r="R111" s="1"/>
  <c r="I111"/>
  <c r="H111"/>
  <c r="G111"/>
  <c r="F111"/>
  <c r="Q110"/>
  <c r="P110"/>
  <c r="O110"/>
  <c r="N110"/>
  <c r="M110"/>
  <c r="L110"/>
  <c r="K110"/>
  <c r="J110"/>
  <c r="I110"/>
  <c r="H110"/>
  <c r="G110"/>
  <c r="F110"/>
  <c r="R110" s="1"/>
  <c r="Q109"/>
  <c r="P109"/>
  <c r="O109"/>
  <c r="N109"/>
  <c r="M109"/>
  <c r="L109"/>
  <c r="K109"/>
  <c r="R109" s="1"/>
  <c r="J109"/>
  <c r="I109"/>
  <c r="H109"/>
  <c r="G109"/>
  <c r="F109"/>
  <c r="Q108"/>
  <c r="P108"/>
  <c r="O108"/>
  <c r="N108"/>
  <c r="M108"/>
  <c r="L108"/>
  <c r="K108"/>
  <c r="J108"/>
  <c r="I108"/>
  <c r="H108"/>
  <c r="G108"/>
  <c r="F108"/>
  <c r="R108" s="1"/>
  <c r="Q107"/>
  <c r="P107"/>
  <c r="O107"/>
  <c r="N107"/>
  <c r="M107"/>
  <c r="L107"/>
  <c r="K107"/>
  <c r="J107"/>
  <c r="I107"/>
  <c r="H107"/>
  <c r="G107"/>
  <c r="F107"/>
  <c r="R107" s="1"/>
  <c r="Q106"/>
  <c r="P106"/>
  <c r="O106"/>
  <c r="N106"/>
  <c r="M106"/>
  <c r="L106"/>
  <c r="K106"/>
  <c r="R106" s="1"/>
  <c r="J106"/>
  <c r="I106"/>
  <c r="H106"/>
  <c r="G106"/>
  <c r="F106"/>
  <c r="Q105"/>
  <c r="P105"/>
  <c r="O105"/>
  <c r="N105"/>
  <c r="M105"/>
  <c r="L105"/>
  <c r="K105"/>
  <c r="J105"/>
  <c r="I105"/>
  <c r="H105"/>
  <c r="G105"/>
  <c r="F105"/>
  <c r="R105" s="1"/>
  <c r="Q104"/>
  <c r="P104"/>
  <c r="O104"/>
  <c r="N104"/>
  <c r="M104"/>
  <c r="L104"/>
  <c r="K104"/>
  <c r="R104" s="1"/>
  <c r="J104"/>
  <c r="I104"/>
  <c r="H104"/>
  <c r="G104"/>
  <c r="F104"/>
  <c r="Q103"/>
  <c r="P103"/>
  <c r="O103"/>
  <c r="N103"/>
  <c r="M103"/>
  <c r="L103"/>
  <c r="K103"/>
  <c r="J103"/>
  <c r="R103" s="1"/>
  <c r="I103"/>
  <c r="H103"/>
  <c r="G103"/>
  <c r="F103"/>
  <c r="Q102"/>
  <c r="P102"/>
  <c r="O102"/>
  <c r="N102"/>
  <c r="M102"/>
  <c r="L102"/>
  <c r="K102"/>
  <c r="J102"/>
  <c r="I102"/>
  <c r="H102"/>
  <c r="G102"/>
  <c r="F102"/>
  <c r="R102" s="1"/>
  <c r="Q101"/>
  <c r="P101"/>
  <c r="O101"/>
  <c r="N101"/>
  <c r="M101"/>
  <c r="L101"/>
  <c r="K101"/>
  <c r="R101" s="1"/>
  <c r="J101"/>
  <c r="I101"/>
  <c r="H101"/>
  <c r="G101"/>
  <c r="F101"/>
  <c r="Q100"/>
  <c r="P100"/>
  <c r="O100"/>
  <c r="N100"/>
  <c r="M100"/>
  <c r="L100"/>
  <c r="K100"/>
  <c r="J100"/>
  <c r="I100"/>
  <c r="H100"/>
  <c r="G100"/>
  <c r="F100"/>
  <c r="R100" s="1"/>
  <c r="Q99"/>
  <c r="P99"/>
  <c r="O99"/>
  <c r="N99"/>
  <c r="M99"/>
  <c r="L99"/>
  <c r="K99"/>
  <c r="J99"/>
  <c r="I99"/>
  <c r="H99"/>
  <c r="G99"/>
  <c r="F99"/>
  <c r="R99" s="1"/>
  <c r="Q98"/>
  <c r="Q122" s="1"/>
  <c r="P98"/>
  <c r="O98"/>
  <c r="N98"/>
  <c r="M98"/>
  <c r="L98"/>
  <c r="K98"/>
  <c r="K122" s="1"/>
  <c r="J98"/>
  <c r="R98" s="1"/>
  <c r="I98"/>
  <c r="I122" s="1"/>
  <c r="H98"/>
  <c r="G98"/>
  <c r="F98"/>
  <c r="Q97"/>
  <c r="P97"/>
  <c r="P122" s="1"/>
  <c r="O97"/>
  <c r="O122" s="1"/>
  <c r="N97"/>
  <c r="M97"/>
  <c r="L97"/>
  <c r="K97"/>
  <c r="J97"/>
  <c r="I97"/>
  <c r="H97"/>
  <c r="H122" s="1"/>
  <c r="G97"/>
  <c r="G122" s="1"/>
  <c r="F97"/>
  <c r="R97" s="1"/>
  <c r="Q96"/>
  <c r="P96"/>
  <c r="O96"/>
  <c r="N96"/>
  <c r="N122" s="1"/>
  <c r="M96"/>
  <c r="M122" s="1"/>
  <c r="L96"/>
  <c r="L122" s="1"/>
  <c r="K96"/>
  <c r="J96"/>
  <c r="R96" s="1"/>
  <c r="I96"/>
  <c r="H96"/>
  <c r="G96"/>
  <c r="F96"/>
  <c r="F122" s="1"/>
  <c r="Q92"/>
  <c r="P92"/>
  <c r="O92"/>
  <c r="N92"/>
  <c r="M92"/>
  <c r="L92"/>
  <c r="K92"/>
  <c r="J92"/>
  <c r="I92"/>
  <c r="H92"/>
  <c r="G92"/>
  <c r="F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92" s="1"/>
  <c r="R71"/>
  <c r="R70"/>
  <c r="R69"/>
  <c r="R68"/>
  <c r="R67"/>
  <c r="R66"/>
  <c r="Q62"/>
  <c r="P62"/>
  <c r="O62"/>
  <c r="N62"/>
  <c r="M62"/>
  <c r="L62"/>
  <c r="K62"/>
  <c r="J62"/>
  <c r="I62"/>
  <c r="H62"/>
  <c r="G62"/>
  <c r="F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62" s="1"/>
  <c r="Q32"/>
  <c r="P32"/>
  <c r="O32"/>
  <c r="N32"/>
  <c r="M32"/>
  <c r="L32"/>
  <c r="K32"/>
  <c r="J32"/>
  <c r="I32"/>
  <c r="H32"/>
  <c r="G32"/>
  <c r="F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32" s="1"/>
  <c r="G222" i="17"/>
  <c r="F222"/>
  <c r="D222"/>
  <c r="C222"/>
  <c r="G221"/>
  <c r="F221"/>
  <c r="D221"/>
  <c r="C221"/>
  <c r="G219"/>
  <c r="F219"/>
  <c r="G215"/>
  <c r="F215"/>
  <c r="G211"/>
  <c r="G223" s="1"/>
  <c r="F211"/>
  <c r="F223" s="1"/>
  <c r="G206"/>
  <c r="F206"/>
  <c r="D206"/>
  <c r="C206"/>
  <c r="G205"/>
  <c r="F205"/>
  <c r="D205"/>
  <c r="C205"/>
  <c r="G203"/>
  <c r="F203"/>
  <c r="G199"/>
  <c r="F199"/>
  <c r="G195"/>
  <c r="G207" s="1"/>
  <c r="F195"/>
  <c r="F207" s="1"/>
  <c r="G190"/>
  <c r="F190"/>
  <c r="D190"/>
  <c r="C190"/>
  <c r="G189"/>
  <c r="F189"/>
  <c r="D189"/>
  <c r="C189"/>
  <c r="G188"/>
  <c r="F188"/>
  <c r="D188"/>
  <c r="C188"/>
  <c r="G186"/>
  <c r="F186"/>
  <c r="G181"/>
  <c r="F181"/>
  <c r="G176"/>
  <c r="G191" s="1"/>
  <c r="F176"/>
  <c r="F191" s="1"/>
  <c r="G171"/>
  <c r="F171"/>
  <c r="G170"/>
  <c r="F170"/>
  <c r="D170"/>
  <c r="C170"/>
  <c r="G169"/>
  <c r="F169"/>
  <c r="D169"/>
  <c r="C169"/>
  <c r="G167"/>
  <c r="F167"/>
  <c r="G163"/>
  <c r="F163"/>
  <c r="G159"/>
  <c r="F159"/>
  <c r="G155"/>
  <c r="F155"/>
  <c r="G154"/>
  <c r="F154"/>
  <c r="D154"/>
  <c r="C154"/>
  <c r="G153"/>
  <c r="F153"/>
  <c r="D153"/>
  <c r="C153"/>
  <c r="G151"/>
  <c r="F151"/>
  <c r="G147"/>
  <c r="F147"/>
  <c r="G143"/>
  <c r="F143"/>
  <c r="G138"/>
  <c r="F138"/>
  <c r="D138"/>
  <c r="C138"/>
  <c r="G136"/>
  <c r="F136"/>
  <c r="G133"/>
  <c r="G139" s="1"/>
  <c r="F133"/>
  <c r="F139" s="1"/>
  <c r="G130"/>
  <c r="F130"/>
  <c r="G126"/>
  <c r="F126"/>
  <c r="D126"/>
  <c r="C126"/>
  <c r="G124"/>
  <c r="F124"/>
  <c r="G121"/>
  <c r="F121"/>
  <c r="G118"/>
  <c r="G127" s="1"/>
  <c r="F118"/>
  <c r="F127" s="1"/>
  <c r="G114"/>
  <c r="F114"/>
  <c r="D114"/>
  <c r="C114"/>
  <c r="G112"/>
  <c r="F112"/>
  <c r="G109"/>
  <c r="G115" s="1"/>
  <c r="F109"/>
  <c r="F115" s="1"/>
  <c r="G106"/>
  <c r="F106"/>
  <c r="G102"/>
  <c r="F102"/>
  <c r="D102"/>
  <c r="C102"/>
  <c r="G100"/>
  <c r="F100"/>
  <c r="G97"/>
  <c r="F97"/>
  <c r="G94"/>
  <c r="G103" s="1"/>
  <c r="F94"/>
  <c r="F103" s="1"/>
  <c r="G90"/>
  <c r="F90"/>
  <c r="D90"/>
  <c r="C90"/>
  <c r="G88"/>
  <c r="F88"/>
  <c r="G85"/>
  <c r="G91" s="1"/>
  <c r="F85"/>
  <c r="F91" s="1"/>
  <c r="G82"/>
  <c r="F82"/>
  <c r="G78"/>
  <c r="F78"/>
  <c r="D78"/>
  <c r="C78"/>
  <c r="G76"/>
  <c r="F76"/>
  <c r="G73"/>
  <c r="F73"/>
  <c r="G70"/>
  <c r="G79" s="1"/>
  <c r="F70"/>
  <c r="F79" s="1"/>
  <c r="G66"/>
  <c r="F66"/>
  <c r="D66"/>
  <c r="C66"/>
  <c r="G65"/>
  <c r="F65"/>
  <c r="D65"/>
  <c r="C65"/>
  <c r="G64"/>
  <c r="F64"/>
  <c r="D64"/>
  <c r="C64"/>
  <c r="G62"/>
  <c r="F62"/>
  <c r="G57"/>
  <c r="G67" s="1"/>
  <c r="F57"/>
  <c r="F67" s="1"/>
  <c r="G52"/>
  <c r="F52"/>
  <c r="G46"/>
  <c r="F46"/>
  <c r="D46"/>
  <c r="C46"/>
  <c r="G45"/>
  <c r="F45"/>
  <c r="D45"/>
  <c r="C45"/>
  <c r="G44"/>
  <c r="F44"/>
  <c r="D44"/>
  <c r="C44"/>
  <c r="G42"/>
  <c r="F42"/>
  <c r="G37"/>
  <c r="F37"/>
  <c r="G32"/>
  <c r="G47" s="1"/>
  <c r="F32"/>
  <c r="F47" s="1"/>
  <c r="G26"/>
  <c r="F26"/>
  <c r="D26"/>
  <c r="C26"/>
  <c r="G24"/>
  <c r="F24"/>
  <c r="G21"/>
  <c r="G27" s="1"/>
  <c r="F21"/>
  <c r="F27" s="1"/>
  <c r="G18"/>
  <c r="F18"/>
  <c r="G14"/>
  <c r="F14"/>
  <c r="D14"/>
  <c r="C14"/>
  <c r="G12"/>
  <c r="F12"/>
  <c r="G9"/>
  <c r="F9"/>
  <c r="G6"/>
  <c r="G15" s="1"/>
  <c r="F6"/>
  <c r="F15" s="1"/>
  <c r="Q493" i="15"/>
  <c r="P493"/>
  <c r="O493"/>
  <c r="N493"/>
  <c r="M493"/>
  <c r="L493"/>
  <c r="K493"/>
  <c r="J493"/>
  <c r="I493"/>
  <c r="H493"/>
  <c r="G493"/>
  <c r="F493"/>
  <c r="R493" s="1"/>
  <c r="Q492"/>
  <c r="P492"/>
  <c r="O492"/>
  <c r="N492"/>
  <c r="M492"/>
  <c r="L492"/>
  <c r="K492"/>
  <c r="J492"/>
  <c r="R492" s="1"/>
  <c r="I492"/>
  <c r="H492"/>
  <c r="G492"/>
  <c r="F492"/>
  <c r="Q491"/>
  <c r="P491"/>
  <c r="O491"/>
  <c r="N491"/>
  <c r="M491"/>
  <c r="L491"/>
  <c r="K491"/>
  <c r="J491"/>
  <c r="I491"/>
  <c r="H491"/>
  <c r="G491"/>
  <c r="F491"/>
  <c r="R491" s="1"/>
  <c r="Q490"/>
  <c r="P490"/>
  <c r="O490"/>
  <c r="N490"/>
  <c r="M490"/>
  <c r="L490"/>
  <c r="K490"/>
  <c r="J490"/>
  <c r="I490"/>
  <c r="H490"/>
  <c r="G490"/>
  <c r="F490"/>
  <c r="R490" s="1"/>
  <c r="Q489"/>
  <c r="P489"/>
  <c r="O489"/>
  <c r="N489"/>
  <c r="M489"/>
  <c r="L489"/>
  <c r="K489"/>
  <c r="J489"/>
  <c r="R489" s="1"/>
  <c r="I489"/>
  <c r="H489"/>
  <c r="G489"/>
  <c r="F489"/>
  <c r="Q488"/>
  <c r="P488"/>
  <c r="O488"/>
  <c r="N488"/>
  <c r="M488"/>
  <c r="L488"/>
  <c r="K488"/>
  <c r="J488"/>
  <c r="I488"/>
  <c r="H488"/>
  <c r="G488"/>
  <c r="F488"/>
  <c r="R488" s="1"/>
  <c r="Q487"/>
  <c r="P487"/>
  <c r="O487"/>
  <c r="N487"/>
  <c r="M487"/>
  <c r="L487"/>
  <c r="K487"/>
  <c r="R487" s="1"/>
  <c r="J487"/>
  <c r="I487"/>
  <c r="H487"/>
  <c r="G487"/>
  <c r="F487"/>
  <c r="Q486"/>
  <c r="P486"/>
  <c r="O486"/>
  <c r="N486"/>
  <c r="M486"/>
  <c r="L486"/>
  <c r="K486"/>
  <c r="J486"/>
  <c r="R486" s="1"/>
  <c r="I486"/>
  <c r="H486"/>
  <c r="G486"/>
  <c r="F486"/>
  <c r="Q485"/>
  <c r="P485"/>
  <c r="O485"/>
  <c r="N485"/>
  <c r="M485"/>
  <c r="L485"/>
  <c r="K485"/>
  <c r="J485"/>
  <c r="I485"/>
  <c r="H485"/>
  <c r="G485"/>
  <c r="F485"/>
  <c r="R485" s="1"/>
  <c r="Q484"/>
  <c r="P484"/>
  <c r="O484"/>
  <c r="N484"/>
  <c r="M484"/>
  <c r="L484"/>
  <c r="K484"/>
  <c r="J484"/>
  <c r="R484" s="1"/>
  <c r="I484"/>
  <c r="H484"/>
  <c r="G484"/>
  <c r="F484"/>
  <c r="Q483"/>
  <c r="P483"/>
  <c r="O483"/>
  <c r="N483"/>
  <c r="M483"/>
  <c r="L483"/>
  <c r="K483"/>
  <c r="J483"/>
  <c r="I483"/>
  <c r="H483"/>
  <c r="G483"/>
  <c r="F483"/>
  <c r="R483" s="1"/>
  <c r="Q482"/>
  <c r="P482"/>
  <c r="O482"/>
  <c r="N482"/>
  <c r="M482"/>
  <c r="L482"/>
  <c r="K482"/>
  <c r="J482"/>
  <c r="I482"/>
  <c r="H482"/>
  <c r="G482"/>
  <c r="F482"/>
  <c r="R482" s="1"/>
  <c r="Q481"/>
  <c r="P481"/>
  <c r="O481"/>
  <c r="N481"/>
  <c r="M481"/>
  <c r="L481"/>
  <c r="K481"/>
  <c r="J481"/>
  <c r="R481" s="1"/>
  <c r="I481"/>
  <c r="H481"/>
  <c r="G481"/>
  <c r="F481"/>
  <c r="Q480"/>
  <c r="P480"/>
  <c r="O480"/>
  <c r="N480"/>
  <c r="M480"/>
  <c r="L480"/>
  <c r="K480"/>
  <c r="J480"/>
  <c r="I480"/>
  <c r="H480"/>
  <c r="G480"/>
  <c r="F480"/>
  <c r="R480" s="1"/>
  <c r="Q479"/>
  <c r="P479"/>
  <c r="O479"/>
  <c r="N479"/>
  <c r="M479"/>
  <c r="L479"/>
  <c r="K479"/>
  <c r="R479" s="1"/>
  <c r="J479"/>
  <c r="I479"/>
  <c r="H479"/>
  <c r="G479"/>
  <c r="F479"/>
  <c r="Q478"/>
  <c r="P478"/>
  <c r="O478"/>
  <c r="N478"/>
  <c r="M478"/>
  <c r="L478"/>
  <c r="K478"/>
  <c r="J478"/>
  <c r="R478" s="1"/>
  <c r="I478"/>
  <c r="H478"/>
  <c r="G478"/>
  <c r="F478"/>
  <c r="Q477"/>
  <c r="P477"/>
  <c r="O477"/>
  <c r="N477"/>
  <c r="M477"/>
  <c r="L477"/>
  <c r="K477"/>
  <c r="J477"/>
  <c r="I477"/>
  <c r="H477"/>
  <c r="G477"/>
  <c r="F477"/>
  <c r="R477" s="1"/>
  <c r="Q476"/>
  <c r="P476"/>
  <c r="O476"/>
  <c r="N476"/>
  <c r="M476"/>
  <c r="L476"/>
  <c r="K476"/>
  <c r="R476" s="1"/>
  <c r="J476"/>
  <c r="I476"/>
  <c r="H476"/>
  <c r="G476"/>
  <c r="F476"/>
  <c r="Q475"/>
  <c r="P475"/>
  <c r="O475"/>
  <c r="N475"/>
  <c r="M475"/>
  <c r="L475"/>
  <c r="K475"/>
  <c r="J475"/>
  <c r="I475"/>
  <c r="H475"/>
  <c r="G475"/>
  <c r="F475"/>
  <c r="R475" s="1"/>
  <c r="Q474"/>
  <c r="P474"/>
  <c r="O474"/>
  <c r="N474"/>
  <c r="M474"/>
  <c r="L474"/>
  <c r="K474"/>
  <c r="J474"/>
  <c r="I474"/>
  <c r="H474"/>
  <c r="G474"/>
  <c r="F474"/>
  <c r="R474" s="1"/>
  <c r="Q473"/>
  <c r="P473"/>
  <c r="O473"/>
  <c r="N473"/>
  <c r="M473"/>
  <c r="L473"/>
  <c r="K473"/>
  <c r="J473"/>
  <c r="R473" s="1"/>
  <c r="I473"/>
  <c r="H473"/>
  <c r="G473"/>
  <c r="F473"/>
  <c r="Q472"/>
  <c r="P472"/>
  <c r="O472"/>
  <c r="N472"/>
  <c r="M472"/>
  <c r="L472"/>
  <c r="K472"/>
  <c r="J472"/>
  <c r="I472"/>
  <c r="H472"/>
  <c r="G472"/>
  <c r="F472"/>
  <c r="R472" s="1"/>
  <c r="Q471"/>
  <c r="P471"/>
  <c r="O471"/>
  <c r="N471"/>
  <c r="M471"/>
  <c r="L471"/>
  <c r="K471"/>
  <c r="R471" s="1"/>
  <c r="J471"/>
  <c r="I471"/>
  <c r="H471"/>
  <c r="G471"/>
  <c r="F471"/>
  <c r="Q470"/>
  <c r="P470"/>
  <c r="O470"/>
  <c r="N470"/>
  <c r="M470"/>
  <c r="L470"/>
  <c r="K470"/>
  <c r="J470"/>
  <c r="R470" s="1"/>
  <c r="I470"/>
  <c r="H470"/>
  <c r="G470"/>
  <c r="F470"/>
  <c r="Q469"/>
  <c r="P469"/>
  <c r="O469"/>
  <c r="N469"/>
  <c r="M469"/>
  <c r="L469"/>
  <c r="K469"/>
  <c r="J469"/>
  <c r="I469"/>
  <c r="H469"/>
  <c r="G469"/>
  <c r="F469"/>
  <c r="R469" s="1"/>
  <c r="Q468"/>
  <c r="P468"/>
  <c r="O468"/>
  <c r="N468"/>
  <c r="M468"/>
  <c r="L468"/>
  <c r="K468"/>
  <c r="J468"/>
  <c r="R468" s="1"/>
  <c r="I468"/>
  <c r="H468"/>
  <c r="G468"/>
  <c r="F468"/>
  <c r="Q467"/>
  <c r="P467"/>
  <c r="O467"/>
  <c r="N467"/>
  <c r="M467"/>
  <c r="L467"/>
  <c r="K467"/>
  <c r="J467"/>
  <c r="I467"/>
  <c r="H467"/>
  <c r="G467"/>
  <c r="F467"/>
  <c r="R467" s="1"/>
  <c r="Q466"/>
  <c r="P466"/>
  <c r="O466"/>
  <c r="N466"/>
  <c r="M466"/>
  <c r="L466"/>
  <c r="K466"/>
  <c r="J466"/>
  <c r="I466"/>
  <c r="H466"/>
  <c r="G466"/>
  <c r="F466"/>
  <c r="R466" s="1"/>
  <c r="Q465"/>
  <c r="P465"/>
  <c r="O465"/>
  <c r="N465"/>
  <c r="M465"/>
  <c r="L465"/>
  <c r="K465"/>
  <c r="R465" s="1"/>
  <c r="J465"/>
  <c r="I465"/>
  <c r="H465"/>
  <c r="G465"/>
  <c r="F465"/>
  <c r="Q464"/>
  <c r="P464"/>
  <c r="O464"/>
  <c r="N464"/>
  <c r="M464"/>
  <c r="L464"/>
  <c r="K464"/>
  <c r="J464"/>
  <c r="I464"/>
  <c r="H464"/>
  <c r="G464"/>
  <c r="F464"/>
  <c r="R464" s="1"/>
  <c r="Q463"/>
  <c r="P463"/>
  <c r="O463"/>
  <c r="N463"/>
  <c r="M463"/>
  <c r="L463"/>
  <c r="K463"/>
  <c r="J463"/>
  <c r="R463" s="1"/>
  <c r="I463"/>
  <c r="H463"/>
  <c r="G463"/>
  <c r="F463"/>
  <c r="Q462"/>
  <c r="P462"/>
  <c r="O462"/>
  <c r="N462"/>
  <c r="M462"/>
  <c r="L462"/>
  <c r="K462"/>
  <c r="J462"/>
  <c r="R462" s="1"/>
  <c r="I462"/>
  <c r="H462"/>
  <c r="G462"/>
  <c r="F462"/>
  <c r="Q461"/>
  <c r="P461"/>
  <c r="O461"/>
  <c r="N461"/>
  <c r="M461"/>
  <c r="L461"/>
  <c r="K461"/>
  <c r="J461"/>
  <c r="I461"/>
  <c r="H461"/>
  <c r="G461"/>
  <c r="F461"/>
  <c r="R461" s="1"/>
  <c r="Q460"/>
  <c r="P460"/>
  <c r="O460"/>
  <c r="N460"/>
  <c r="M460"/>
  <c r="L460"/>
  <c r="K460"/>
  <c r="J460"/>
  <c r="R460" s="1"/>
  <c r="I460"/>
  <c r="H460"/>
  <c r="G460"/>
  <c r="F460"/>
  <c r="Q459"/>
  <c r="P459"/>
  <c r="O459"/>
  <c r="N459"/>
  <c r="M459"/>
  <c r="L459"/>
  <c r="K459"/>
  <c r="J459"/>
  <c r="I459"/>
  <c r="H459"/>
  <c r="G459"/>
  <c r="F459"/>
  <c r="R459" s="1"/>
  <c r="Q458"/>
  <c r="P458"/>
  <c r="O458"/>
  <c r="N458"/>
  <c r="M458"/>
  <c r="L458"/>
  <c r="K458"/>
  <c r="J458"/>
  <c r="I458"/>
  <c r="H458"/>
  <c r="G458"/>
  <c r="F458"/>
  <c r="R458" s="1"/>
  <c r="Q457"/>
  <c r="P457"/>
  <c r="O457"/>
  <c r="N457"/>
  <c r="M457"/>
  <c r="L457"/>
  <c r="K457"/>
  <c r="R457" s="1"/>
  <c r="J457"/>
  <c r="I457"/>
  <c r="H457"/>
  <c r="G457"/>
  <c r="F457"/>
  <c r="Q456"/>
  <c r="P456"/>
  <c r="O456"/>
  <c r="N456"/>
  <c r="M456"/>
  <c r="L456"/>
  <c r="K456"/>
  <c r="J456"/>
  <c r="I456"/>
  <c r="H456"/>
  <c r="G456"/>
  <c r="F456"/>
  <c r="R456" s="1"/>
  <c r="Q455"/>
  <c r="P455"/>
  <c r="O455"/>
  <c r="N455"/>
  <c r="M455"/>
  <c r="L455"/>
  <c r="K455"/>
  <c r="R455" s="1"/>
  <c r="J455"/>
  <c r="I455"/>
  <c r="H455"/>
  <c r="G455"/>
  <c r="F455"/>
  <c r="R454"/>
  <c r="Q454"/>
  <c r="P454"/>
  <c r="O454"/>
  <c r="N454"/>
  <c r="M454"/>
  <c r="L454"/>
  <c r="K454"/>
  <c r="J454"/>
  <c r="I454"/>
  <c r="H454"/>
  <c r="G454"/>
  <c r="F454"/>
  <c r="Q453"/>
  <c r="P453"/>
  <c r="O453"/>
  <c r="N453"/>
  <c r="M453"/>
  <c r="L453"/>
  <c r="K453"/>
  <c r="J453"/>
  <c r="I453"/>
  <c r="H453"/>
  <c r="G453"/>
  <c r="F453"/>
  <c r="R453" s="1"/>
  <c r="Q452"/>
  <c r="P452"/>
  <c r="O452"/>
  <c r="N452"/>
  <c r="M452"/>
  <c r="L452"/>
  <c r="K452"/>
  <c r="J452"/>
  <c r="R452" s="1"/>
  <c r="I452"/>
  <c r="H452"/>
  <c r="G452"/>
  <c r="F452"/>
  <c r="Q451"/>
  <c r="P451"/>
  <c r="O451"/>
  <c r="N451"/>
  <c r="M451"/>
  <c r="L451"/>
  <c r="K451"/>
  <c r="J451"/>
  <c r="I451"/>
  <c r="H451"/>
  <c r="G451"/>
  <c r="F451"/>
  <c r="R451" s="1"/>
  <c r="Q450"/>
  <c r="P450"/>
  <c r="O450"/>
  <c r="N450"/>
  <c r="M450"/>
  <c r="L450"/>
  <c r="K450"/>
  <c r="J450"/>
  <c r="I450"/>
  <c r="H450"/>
  <c r="G450"/>
  <c r="F450"/>
  <c r="R450" s="1"/>
  <c r="Q449"/>
  <c r="P449"/>
  <c r="O449"/>
  <c r="N449"/>
  <c r="M449"/>
  <c r="L449"/>
  <c r="K449"/>
  <c r="J449"/>
  <c r="R449" s="1"/>
  <c r="I449"/>
  <c r="H449"/>
  <c r="G449"/>
  <c r="F449"/>
  <c r="Q448"/>
  <c r="P448"/>
  <c r="O448"/>
  <c r="N448"/>
  <c r="M448"/>
  <c r="L448"/>
  <c r="K448"/>
  <c r="J448"/>
  <c r="I448"/>
  <c r="H448"/>
  <c r="G448"/>
  <c r="F448"/>
  <c r="R448" s="1"/>
  <c r="Q447"/>
  <c r="P447"/>
  <c r="O447"/>
  <c r="N447"/>
  <c r="M447"/>
  <c r="L447"/>
  <c r="K447"/>
  <c r="J447"/>
  <c r="R447" s="1"/>
  <c r="I447"/>
  <c r="H447"/>
  <c r="G447"/>
  <c r="F447"/>
  <c r="Q446"/>
  <c r="P446"/>
  <c r="O446"/>
  <c r="N446"/>
  <c r="M446"/>
  <c r="L446"/>
  <c r="K446"/>
  <c r="J446"/>
  <c r="R446" s="1"/>
  <c r="I446"/>
  <c r="H446"/>
  <c r="G446"/>
  <c r="F446"/>
  <c r="Q445"/>
  <c r="P445"/>
  <c r="O445"/>
  <c r="N445"/>
  <c r="M445"/>
  <c r="L445"/>
  <c r="K445"/>
  <c r="J445"/>
  <c r="I445"/>
  <c r="H445"/>
  <c r="G445"/>
  <c r="F445"/>
  <c r="R445" s="1"/>
  <c r="Q444"/>
  <c r="P444"/>
  <c r="O444"/>
  <c r="N444"/>
  <c r="M444"/>
  <c r="L444"/>
  <c r="K444"/>
  <c r="R444" s="1"/>
  <c r="J444"/>
  <c r="I444"/>
  <c r="H444"/>
  <c r="G444"/>
  <c r="F444"/>
  <c r="Q443"/>
  <c r="P443"/>
  <c r="O443"/>
  <c r="N443"/>
  <c r="M443"/>
  <c r="L443"/>
  <c r="K443"/>
  <c r="J443"/>
  <c r="I443"/>
  <c r="H443"/>
  <c r="G443"/>
  <c r="F443"/>
  <c r="R443" s="1"/>
  <c r="Q442"/>
  <c r="P442"/>
  <c r="O442"/>
  <c r="N442"/>
  <c r="M442"/>
  <c r="L442"/>
  <c r="K442"/>
  <c r="J442"/>
  <c r="I442"/>
  <c r="H442"/>
  <c r="G442"/>
  <c r="F442"/>
  <c r="R442" s="1"/>
  <c r="Q441"/>
  <c r="P441"/>
  <c r="O441"/>
  <c r="N441"/>
  <c r="M441"/>
  <c r="L441"/>
  <c r="K441"/>
  <c r="J441"/>
  <c r="R441" s="1"/>
  <c r="I441"/>
  <c r="H441"/>
  <c r="G441"/>
  <c r="F441"/>
  <c r="Q440"/>
  <c r="P440"/>
  <c r="O440"/>
  <c r="N440"/>
  <c r="M440"/>
  <c r="L440"/>
  <c r="K440"/>
  <c r="J440"/>
  <c r="I440"/>
  <c r="H440"/>
  <c r="G440"/>
  <c r="F440"/>
  <c r="R440" s="1"/>
  <c r="Q439"/>
  <c r="P439"/>
  <c r="O439"/>
  <c r="N439"/>
  <c r="M439"/>
  <c r="L439"/>
  <c r="K439"/>
  <c r="R439" s="1"/>
  <c r="J439"/>
  <c r="I439"/>
  <c r="H439"/>
  <c r="G439"/>
  <c r="F439"/>
  <c r="Q438"/>
  <c r="P438"/>
  <c r="O438"/>
  <c r="N438"/>
  <c r="M438"/>
  <c r="L438"/>
  <c r="K438"/>
  <c r="J438"/>
  <c r="R438" s="1"/>
  <c r="I438"/>
  <c r="H438"/>
  <c r="G438"/>
  <c r="F438"/>
  <c r="Q437"/>
  <c r="P437"/>
  <c r="O437"/>
  <c r="N437"/>
  <c r="M437"/>
  <c r="L437"/>
  <c r="K437"/>
  <c r="J437"/>
  <c r="I437"/>
  <c r="H437"/>
  <c r="G437"/>
  <c r="F437"/>
  <c r="R437" s="1"/>
  <c r="Q436"/>
  <c r="P436"/>
  <c r="O436"/>
  <c r="N436"/>
  <c r="M436"/>
  <c r="L436"/>
  <c r="K436"/>
  <c r="J436"/>
  <c r="R436" s="1"/>
  <c r="I436"/>
  <c r="H436"/>
  <c r="G436"/>
  <c r="F436"/>
  <c r="Q435"/>
  <c r="P435"/>
  <c r="O435"/>
  <c r="N435"/>
  <c r="M435"/>
  <c r="L435"/>
  <c r="K435"/>
  <c r="J435"/>
  <c r="I435"/>
  <c r="H435"/>
  <c r="G435"/>
  <c r="F435"/>
  <c r="R435" s="1"/>
  <c r="Q434"/>
  <c r="P434"/>
  <c r="O434"/>
  <c r="N434"/>
  <c r="M434"/>
  <c r="L434"/>
  <c r="K434"/>
  <c r="J434"/>
  <c r="I434"/>
  <c r="H434"/>
  <c r="G434"/>
  <c r="F434"/>
  <c r="R434" s="1"/>
  <c r="Q433"/>
  <c r="P433"/>
  <c r="O433"/>
  <c r="N433"/>
  <c r="M433"/>
  <c r="L433"/>
  <c r="K433"/>
  <c r="J433"/>
  <c r="R433" s="1"/>
  <c r="I433"/>
  <c r="H433"/>
  <c r="G433"/>
  <c r="F433"/>
  <c r="Q432"/>
  <c r="P432"/>
  <c r="O432"/>
  <c r="N432"/>
  <c r="M432"/>
  <c r="L432"/>
  <c r="K432"/>
  <c r="J432"/>
  <c r="I432"/>
  <c r="H432"/>
  <c r="G432"/>
  <c r="F432"/>
  <c r="R432" s="1"/>
  <c r="Q431"/>
  <c r="P431"/>
  <c r="O431"/>
  <c r="N431"/>
  <c r="M431"/>
  <c r="L431"/>
  <c r="K431"/>
  <c r="R431" s="1"/>
  <c r="J431"/>
  <c r="I431"/>
  <c r="H431"/>
  <c r="G431"/>
  <c r="F431"/>
  <c r="R430"/>
  <c r="Q430"/>
  <c r="P430"/>
  <c r="O430"/>
  <c r="N430"/>
  <c r="M430"/>
  <c r="L430"/>
  <c r="K430"/>
  <c r="J430"/>
  <c r="I430"/>
  <c r="H430"/>
  <c r="G430"/>
  <c r="F430"/>
  <c r="Q429"/>
  <c r="P429"/>
  <c r="O429"/>
  <c r="N429"/>
  <c r="M429"/>
  <c r="L429"/>
  <c r="K429"/>
  <c r="J429"/>
  <c r="I429"/>
  <c r="H429"/>
  <c r="G429"/>
  <c r="F429"/>
  <c r="R429" s="1"/>
  <c r="Q428"/>
  <c r="P428"/>
  <c r="O428"/>
  <c r="N428"/>
  <c r="M428"/>
  <c r="L428"/>
  <c r="K428"/>
  <c r="R428" s="1"/>
  <c r="J428"/>
  <c r="I428"/>
  <c r="H428"/>
  <c r="G428"/>
  <c r="F428"/>
  <c r="Q427"/>
  <c r="P427"/>
  <c r="O427"/>
  <c r="N427"/>
  <c r="M427"/>
  <c r="L427"/>
  <c r="K427"/>
  <c r="J427"/>
  <c r="I427"/>
  <c r="H427"/>
  <c r="G427"/>
  <c r="F427"/>
  <c r="R427" s="1"/>
  <c r="Q426"/>
  <c r="P426"/>
  <c r="O426"/>
  <c r="N426"/>
  <c r="M426"/>
  <c r="L426"/>
  <c r="K426"/>
  <c r="J426"/>
  <c r="I426"/>
  <c r="H426"/>
  <c r="G426"/>
  <c r="F426"/>
  <c r="R426" s="1"/>
  <c r="Q425"/>
  <c r="P425"/>
  <c r="O425"/>
  <c r="N425"/>
  <c r="M425"/>
  <c r="L425"/>
  <c r="K425"/>
  <c r="J425"/>
  <c r="R425" s="1"/>
  <c r="I425"/>
  <c r="H425"/>
  <c r="G425"/>
  <c r="F425"/>
  <c r="Q424"/>
  <c r="P424"/>
  <c r="O424"/>
  <c r="N424"/>
  <c r="M424"/>
  <c r="L424"/>
  <c r="K424"/>
  <c r="J424"/>
  <c r="I424"/>
  <c r="H424"/>
  <c r="G424"/>
  <c r="F424"/>
  <c r="R424" s="1"/>
  <c r="Q423"/>
  <c r="P423"/>
  <c r="O423"/>
  <c r="N423"/>
  <c r="M423"/>
  <c r="L423"/>
  <c r="K423"/>
  <c r="R423" s="1"/>
  <c r="J423"/>
  <c r="I423"/>
  <c r="H423"/>
  <c r="G423"/>
  <c r="F423"/>
  <c r="Q422"/>
  <c r="P422"/>
  <c r="O422"/>
  <c r="N422"/>
  <c r="M422"/>
  <c r="L422"/>
  <c r="K422"/>
  <c r="J422"/>
  <c r="R422" s="1"/>
  <c r="I422"/>
  <c r="H422"/>
  <c r="G422"/>
  <c r="F422"/>
  <c r="Q421"/>
  <c r="P421"/>
  <c r="O421"/>
  <c r="N421"/>
  <c r="M421"/>
  <c r="L421"/>
  <c r="K421"/>
  <c r="J421"/>
  <c r="I421"/>
  <c r="H421"/>
  <c r="G421"/>
  <c r="F421"/>
  <c r="R421" s="1"/>
  <c r="Q420"/>
  <c r="P420"/>
  <c r="O420"/>
  <c r="N420"/>
  <c r="M420"/>
  <c r="L420"/>
  <c r="K420"/>
  <c r="J420"/>
  <c r="R420" s="1"/>
  <c r="I420"/>
  <c r="H420"/>
  <c r="G420"/>
  <c r="F420"/>
  <c r="Q419"/>
  <c r="P419"/>
  <c r="O419"/>
  <c r="N419"/>
  <c r="M419"/>
  <c r="L419"/>
  <c r="K419"/>
  <c r="J419"/>
  <c r="I419"/>
  <c r="H419"/>
  <c r="G419"/>
  <c r="F419"/>
  <c r="R419" s="1"/>
  <c r="Q418"/>
  <c r="P418"/>
  <c r="O418"/>
  <c r="N418"/>
  <c r="M418"/>
  <c r="L418"/>
  <c r="K418"/>
  <c r="J418"/>
  <c r="I418"/>
  <c r="H418"/>
  <c r="G418"/>
  <c r="F418"/>
  <c r="R418" s="1"/>
  <c r="Q417"/>
  <c r="P417"/>
  <c r="O417"/>
  <c r="N417"/>
  <c r="M417"/>
  <c r="L417"/>
  <c r="K417"/>
  <c r="J417"/>
  <c r="R417" s="1"/>
  <c r="I417"/>
  <c r="H417"/>
  <c r="G417"/>
  <c r="F417"/>
  <c r="Q416"/>
  <c r="P416"/>
  <c r="O416"/>
  <c r="N416"/>
  <c r="M416"/>
  <c r="L416"/>
  <c r="K416"/>
  <c r="J416"/>
  <c r="I416"/>
  <c r="H416"/>
  <c r="G416"/>
  <c r="F416"/>
  <c r="R416" s="1"/>
  <c r="Q415"/>
  <c r="P415"/>
  <c r="O415"/>
  <c r="N415"/>
  <c r="M415"/>
  <c r="L415"/>
  <c r="K415"/>
  <c r="J415"/>
  <c r="R415" s="1"/>
  <c r="I415"/>
  <c r="H415"/>
  <c r="G415"/>
  <c r="F415"/>
  <c r="Q414"/>
  <c r="P414"/>
  <c r="O414"/>
  <c r="N414"/>
  <c r="M414"/>
  <c r="L414"/>
  <c r="K414"/>
  <c r="J414"/>
  <c r="R414" s="1"/>
  <c r="I414"/>
  <c r="H414"/>
  <c r="G414"/>
  <c r="F414"/>
  <c r="Q413"/>
  <c r="P413"/>
  <c r="O413"/>
  <c r="N413"/>
  <c r="M413"/>
  <c r="L413"/>
  <c r="K413"/>
  <c r="J413"/>
  <c r="I413"/>
  <c r="H413"/>
  <c r="G413"/>
  <c r="F413"/>
  <c r="R413" s="1"/>
  <c r="Q412"/>
  <c r="P412"/>
  <c r="O412"/>
  <c r="N412"/>
  <c r="M412"/>
  <c r="L412"/>
  <c r="K412"/>
  <c r="R412" s="1"/>
  <c r="J412"/>
  <c r="I412"/>
  <c r="H412"/>
  <c r="G412"/>
  <c r="F412"/>
  <c r="Q411"/>
  <c r="P411"/>
  <c r="O411"/>
  <c r="N411"/>
  <c r="M411"/>
  <c r="L411"/>
  <c r="K411"/>
  <c r="J411"/>
  <c r="I411"/>
  <c r="H411"/>
  <c r="G411"/>
  <c r="F411"/>
  <c r="R411" s="1"/>
  <c r="Q410"/>
  <c r="P410"/>
  <c r="O410"/>
  <c r="N410"/>
  <c r="M410"/>
  <c r="L410"/>
  <c r="K410"/>
  <c r="J410"/>
  <c r="I410"/>
  <c r="H410"/>
  <c r="G410"/>
  <c r="F410"/>
  <c r="R410" s="1"/>
  <c r="Q409"/>
  <c r="P409"/>
  <c r="O409"/>
  <c r="N409"/>
  <c r="M409"/>
  <c r="L409"/>
  <c r="K409"/>
  <c r="J409"/>
  <c r="R409" s="1"/>
  <c r="I409"/>
  <c r="H409"/>
  <c r="G409"/>
  <c r="F409"/>
  <c r="Q408"/>
  <c r="P408"/>
  <c r="O408"/>
  <c r="N408"/>
  <c r="M408"/>
  <c r="L408"/>
  <c r="K408"/>
  <c r="J408"/>
  <c r="I408"/>
  <c r="H408"/>
  <c r="G408"/>
  <c r="F408"/>
  <c r="R408" s="1"/>
  <c r="Q407"/>
  <c r="P407"/>
  <c r="O407"/>
  <c r="N407"/>
  <c r="M407"/>
  <c r="L407"/>
  <c r="K407"/>
  <c r="R407" s="1"/>
  <c r="J407"/>
  <c r="I407"/>
  <c r="H407"/>
  <c r="G407"/>
  <c r="F407"/>
  <c r="Q406"/>
  <c r="P406"/>
  <c r="O406"/>
  <c r="N406"/>
  <c r="M406"/>
  <c r="L406"/>
  <c r="K406"/>
  <c r="J406"/>
  <c r="R406" s="1"/>
  <c r="I406"/>
  <c r="H406"/>
  <c r="G406"/>
  <c r="F406"/>
  <c r="Q405"/>
  <c r="P405"/>
  <c r="O405"/>
  <c r="N405"/>
  <c r="M405"/>
  <c r="L405"/>
  <c r="K405"/>
  <c r="J405"/>
  <c r="I405"/>
  <c r="H405"/>
  <c r="G405"/>
  <c r="F405"/>
  <c r="R405" s="1"/>
  <c r="Q404"/>
  <c r="P404"/>
  <c r="O404"/>
  <c r="N404"/>
  <c r="M404"/>
  <c r="L404"/>
  <c r="K404"/>
  <c r="R404" s="1"/>
  <c r="J404"/>
  <c r="I404"/>
  <c r="H404"/>
  <c r="G404"/>
  <c r="F404"/>
  <c r="Q403"/>
  <c r="P403"/>
  <c r="O403"/>
  <c r="N403"/>
  <c r="M403"/>
  <c r="L403"/>
  <c r="K403"/>
  <c r="J403"/>
  <c r="I403"/>
  <c r="H403"/>
  <c r="G403"/>
  <c r="F403"/>
  <c r="R403" s="1"/>
  <c r="Q402"/>
  <c r="P402"/>
  <c r="O402"/>
  <c r="N402"/>
  <c r="M402"/>
  <c r="L402"/>
  <c r="K402"/>
  <c r="J402"/>
  <c r="I402"/>
  <c r="H402"/>
  <c r="G402"/>
  <c r="F402"/>
  <c r="R402" s="1"/>
  <c r="Q401"/>
  <c r="P401"/>
  <c r="O401"/>
  <c r="N401"/>
  <c r="M401"/>
  <c r="L401"/>
  <c r="K401"/>
  <c r="J401"/>
  <c r="R401" s="1"/>
  <c r="I401"/>
  <c r="H401"/>
  <c r="G401"/>
  <c r="F401"/>
  <c r="Q400"/>
  <c r="P400"/>
  <c r="O400"/>
  <c r="N400"/>
  <c r="M400"/>
  <c r="L400"/>
  <c r="K400"/>
  <c r="J400"/>
  <c r="I400"/>
  <c r="H400"/>
  <c r="G400"/>
  <c r="F400"/>
  <c r="R400" s="1"/>
  <c r="Q399"/>
  <c r="P399"/>
  <c r="O399"/>
  <c r="N399"/>
  <c r="M399"/>
  <c r="L399"/>
  <c r="K399"/>
  <c r="J399"/>
  <c r="R399" s="1"/>
  <c r="I399"/>
  <c r="H399"/>
  <c r="G399"/>
  <c r="F399"/>
  <c r="Q398"/>
  <c r="P398"/>
  <c r="O398"/>
  <c r="N398"/>
  <c r="M398"/>
  <c r="L398"/>
  <c r="K398"/>
  <c r="J398"/>
  <c r="R398" s="1"/>
  <c r="I398"/>
  <c r="H398"/>
  <c r="G398"/>
  <c r="F398"/>
  <c r="Q397"/>
  <c r="P397"/>
  <c r="O397"/>
  <c r="N397"/>
  <c r="M397"/>
  <c r="L397"/>
  <c r="K397"/>
  <c r="J397"/>
  <c r="I397"/>
  <c r="H397"/>
  <c r="G397"/>
  <c r="F397"/>
  <c r="R397" s="1"/>
  <c r="Q396"/>
  <c r="P396"/>
  <c r="O396"/>
  <c r="N396"/>
  <c r="M396"/>
  <c r="L396"/>
  <c r="K396"/>
  <c r="J396"/>
  <c r="R396" s="1"/>
  <c r="I396"/>
  <c r="H396"/>
  <c r="G396"/>
  <c r="F396"/>
  <c r="Q395"/>
  <c r="P395"/>
  <c r="O395"/>
  <c r="N395"/>
  <c r="M395"/>
  <c r="L395"/>
  <c r="K395"/>
  <c r="J395"/>
  <c r="I395"/>
  <c r="H395"/>
  <c r="G395"/>
  <c r="F395"/>
  <c r="R395" s="1"/>
  <c r="Q394"/>
  <c r="P394"/>
  <c r="O394"/>
  <c r="N394"/>
  <c r="M394"/>
  <c r="L394"/>
  <c r="K394"/>
  <c r="J394"/>
  <c r="I394"/>
  <c r="H394"/>
  <c r="G394"/>
  <c r="F394"/>
  <c r="R394" s="1"/>
  <c r="Q393"/>
  <c r="P393"/>
  <c r="O393"/>
  <c r="N393"/>
  <c r="M393"/>
  <c r="L393"/>
  <c r="K393"/>
  <c r="J393"/>
  <c r="R393" s="1"/>
  <c r="I393"/>
  <c r="H393"/>
  <c r="G393"/>
  <c r="F393"/>
  <c r="Q392"/>
  <c r="P392"/>
  <c r="O392"/>
  <c r="N392"/>
  <c r="M392"/>
  <c r="L392"/>
  <c r="K392"/>
  <c r="J392"/>
  <c r="I392"/>
  <c r="H392"/>
  <c r="G392"/>
  <c r="F392"/>
  <c r="R392" s="1"/>
  <c r="Q391"/>
  <c r="P391"/>
  <c r="O391"/>
  <c r="N391"/>
  <c r="M391"/>
  <c r="L391"/>
  <c r="K391"/>
  <c r="R391" s="1"/>
  <c r="J391"/>
  <c r="I391"/>
  <c r="H391"/>
  <c r="G391"/>
  <c r="F391"/>
  <c r="Q390"/>
  <c r="P390"/>
  <c r="O390"/>
  <c r="N390"/>
  <c r="M390"/>
  <c r="L390"/>
  <c r="K390"/>
  <c r="J390"/>
  <c r="R390" s="1"/>
  <c r="I390"/>
  <c r="H390"/>
  <c r="G390"/>
  <c r="F390"/>
  <c r="Q389"/>
  <c r="P389"/>
  <c r="O389"/>
  <c r="N389"/>
  <c r="M389"/>
  <c r="L389"/>
  <c r="K389"/>
  <c r="J389"/>
  <c r="I389"/>
  <c r="H389"/>
  <c r="G389"/>
  <c r="F389"/>
  <c r="R389" s="1"/>
  <c r="Q388"/>
  <c r="P388"/>
  <c r="O388"/>
  <c r="N388"/>
  <c r="M388"/>
  <c r="L388"/>
  <c r="K388"/>
  <c r="J388"/>
  <c r="R388" s="1"/>
  <c r="I388"/>
  <c r="H388"/>
  <c r="G388"/>
  <c r="F388"/>
  <c r="Q387"/>
  <c r="P387"/>
  <c r="O387"/>
  <c r="N387"/>
  <c r="M387"/>
  <c r="L387"/>
  <c r="K387"/>
  <c r="J387"/>
  <c r="I387"/>
  <c r="H387"/>
  <c r="G387"/>
  <c r="F387"/>
  <c r="R387" s="1"/>
  <c r="Q386"/>
  <c r="P386"/>
  <c r="O386"/>
  <c r="N386"/>
  <c r="M386"/>
  <c r="L386"/>
  <c r="K386"/>
  <c r="J386"/>
  <c r="I386"/>
  <c r="H386"/>
  <c r="G386"/>
  <c r="F386"/>
  <c r="R386" s="1"/>
  <c r="Q385"/>
  <c r="P385"/>
  <c r="O385"/>
  <c r="N385"/>
  <c r="M385"/>
  <c r="L385"/>
  <c r="K385"/>
  <c r="J385"/>
  <c r="R385" s="1"/>
  <c r="I385"/>
  <c r="H385"/>
  <c r="G385"/>
  <c r="F385"/>
  <c r="Q384"/>
  <c r="P384"/>
  <c r="O384"/>
  <c r="N384"/>
  <c r="M384"/>
  <c r="L384"/>
  <c r="K384"/>
  <c r="J384"/>
  <c r="I384"/>
  <c r="H384"/>
  <c r="G384"/>
  <c r="F384"/>
  <c r="R384" s="1"/>
  <c r="Q383"/>
  <c r="P383"/>
  <c r="O383"/>
  <c r="N383"/>
  <c r="M383"/>
  <c r="L383"/>
  <c r="K383"/>
  <c r="R383" s="1"/>
  <c r="J383"/>
  <c r="I383"/>
  <c r="H383"/>
  <c r="G383"/>
  <c r="F383"/>
  <c r="Q382"/>
  <c r="P382"/>
  <c r="O382"/>
  <c r="N382"/>
  <c r="M382"/>
  <c r="L382"/>
  <c r="K382"/>
  <c r="J382"/>
  <c r="J494" s="1"/>
  <c r="I382"/>
  <c r="H382"/>
  <c r="G382"/>
  <c r="F382"/>
  <c r="Q381"/>
  <c r="P381"/>
  <c r="O381"/>
  <c r="N381"/>
  <c r="M381"/>
  <c r="L381"/>
  <c r="K381"/>
  <c r="J381"/>
  <c r="I381"/>
  <c r="H381"/>
  <c r="G381"/>
  <c r="F381"/>
  <c r="R381" s="1"/>
  <c r="Q380"/>
  <c r="P380"/>
  <c r="O380"/>
  <c r="N380"/>
  <c r="M380"/>
  <c r="L380"/>
  <c r="K380"/>
  <c r="J380"/>
  <c r="R380" s="1"/>
  <c r="I380"/>
  <c r="H380"/>
  <c r="G380"/>
  <c r="F380"/>
  <c r="Q379"/>
  <c r="Q494" s="1"/>
  <c r="P379"/>
  <c r="O379"/>
  <c r="N379"/>
  <c r="M379"/>
  <c r="L379"/>
  <c r="K379"/>
  <c r="J379"/>
  <c r="I379"/>
  <c r="I494" s="1"/>
  <c r="H379"/>
  <c r="G379"/>
  <c r="F379"/>
  <c r="R379" s="1"/>
  <c r="Q378"/>
  <c r="P378"/>
  <c r="O378"/>
  <c r="N378"/>
  <c r="M378"/>
  <c r="L378"/>
  <c r="K378"/>
  <c r="J378"/>
  <c r="I378"/>
  <c r="H378"/>
  <c r="G378"/>
  <c r="F378"/>
  <c r="R378" s="1"/>
  <c r="Q377"/>
  <c r="P377"/>
  <c r="O377"/>
  <c r="N377"/>
  <c r="M377"/>
  <c r="L377"/>
  <c r="K377"/>
  <c r="J377"/>
  <c r="R377" s="1"/>
  <c r="I377"/>
  <c r="H377"/>
  <c r="G377"/>
  <c r="F377"/>
  <c r="Q376"/>
  <c r="P376"/>
  <c r="P494" s="1"/>
  <c r="O376"/>
  <c r="O494" s="1"/>
  <c r="N376"/>
  <c r="M376"/>
  <c r="L376"/>
  <c r="K376"/>
  <c r="J376"/>
  <c r="I376"/>
  <c r="H376"/>
  <c r="H494" s="1"/>
  <c r="G376"/>
  <c r="G494" s="1"/>
  <c r="F376"/>
  <c r="R376" s="1"/>
  <c r="Q375"/>
  <c r="P375"/>
  <c r="O375"/>
  <c r="N375"/>
  <c r="N494" s="1"/>
  <c r="M375"/>
  <c r="M494" s="1"/>
  <c r="L375"/>
  <c r="L494" s="1"/>
  <c r="K375"/>
  <c r="K494" s="1"/>
  <c r="J375"/>
  <c r="R375" s="1"/>
  <c r="I375"/>
  <c r="H375"/>
  <c r="G375"/>
  <c r="F375"/>
  <c r="F494" s="1"/>
  <c r="Q371"/>
  <c r="P371"/>
  <c r="O371"/>
  <c r="N371"/>
  <c r="M371"/>
  <c r="L371"/>
  <c r="K371"/>
  <c r="J371"/>
  <c r="I371"/>
  <c r="H371"/>
  <c r="G371"/>
  <c r="F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371" s="1"/>
  <c r="R254"/>
  <c r="R253"/>
  <c r="R252"/>
  <c r="Q248"/>
  <c r="P248"/>
  <c r="O248"/>
  <c r="N248"/>
  <c r="M248"/>
  <c r="L248"/>
  <c r="K248"/>
  <c r="J248"/>
  <c r="I248"/>
  <c r="H248"/>
  <c r="G248"/>
  <c r="F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248" s="1"/>
  <c r="Q125"/>
  <c r="P125"/>
  <c r="O125"/>
  <c r="N125"/>
  <c r="M125"/>
  <c r="L125"/>
  <c r="K125"/>
  <c r="J125"/>
  <c r="I125"/>
  <c r="H125"/>
  <c r="G125"/>
  <c r="F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125" s="1"/>
  <c r="R8"/>
  <c r="R7"/>
  <c r="R6"/>
  <c r="G557" i="14"/>
  <c r="H556" s="1"/>
  <c r="H557" s="1"/>
  <c r="G556"/>
  <c r="F556"/>
  <c r="D556"/>
  <c r="C556"/>
  <c r="G554"/>
  <c r="H553" s="1"/>
  <c r="H554" s="1"/>
  <c r="F554"/>
  <c r="I553"/>
  <c r="J553" s="1"/>
  <c r="K553" s="1"/>
  <c r="K554" s="1"/>
  <c r="G551"/>
  <c r="H550" s="1"/>
  <c r="H551" s="1"/>
  <c r="F551"/>
  <c r="J550"/>
  <c r="K550" s="1"/>
  <c r="K551" s="1"/>
  <c r="I550"/>
  <c r="K548"/>
  <c r="L547" s="1"/>
  <c r="G548"/>
  <c r="H547" s="1"/>
  <c r="H548" s="1"/>
  <c r="F548"/>
  <c r="I547"/>
  <c r="J547" s="1"/>
  <c r="K547" s="1"/>
  <c r="G544"/>
  <c r="F544"/>
  <c r="D544"/>
  <c r="C544"/>
  <c r="J543"/>
  <c r="I543"/>
  <c r="G543"/>
  <c r="K543" s="1"/>
  <c r="F543"/>
  <c r="F545" s="1"/>
  <c r="E543"/>
  <c r="D543"/>
  <c r="C543"/>
  <c r="G541"/>
  <c r="F541"/>
  <c r="J540"/>
  <c r="K540" s="1"/>
  <c r="I540"/>
  <c r="K539"/>
  <c r="K541" s="1"/>
  <c r="L539" s="1"/>
  <c r="J539"/>
  <c r="I539"/>
  <c r="G537"/>
  <c r="F537"/>
  <c r="K536"/>
  <c r="J536"/>
  <c r="I536"/>
  <c r="H536"/>
  <c r="I535"/>
  <c r="J535" s="1"/>
  <c r="K535" s="1"/>
  <c r="H535"/>
  <c r="H537" s="1"/>
  <c r="K533"/>
  <c r="L531" s="1"/>
  <c r="G533"/>
  <c r="H531" s="1"/>
  <c r="H533" s="1"/>
  <c r="F533"/>
  <c r="I532"/>
  <c r="J532" s="1"/>
  <c r="K532" s="1"/>
  <c r="H532"/>
  <c r="I531"/>
  <c r="J531" s="1"/>
  <c r="K531" s="1"/>
  <c r="G529"/>
  <c r="F529"/>
  <c r="G528"/>
  <c r="F528"/>
  <c r="D528"/>
  <c r="C528"/>
  <c r="G526"/>
  <c r="F526"/>
  <c r="L525"/>
  <c r="K525"/>
  <c r="K526" s="1"/>
  <c r="J525"/>
  <c r="I525"/>
  <c r="H525"/>
  <c r="H526" s="1"/>
  <c r="G523"/>
  <c r="H522" s="1"/>
  <c r="H523" s="1"/>
  <c r="F523"/>
  <c r="L522"/>
  <c r="I522"/>
  <c r="J522" s="1"/>
  <c r="K522" s="1"/>
  <c r="K523" s="1"/>
  <c r="H520"/>
  <c r="G520"/>
  <c r="H519" s="1"/>
  <c r="F520"/>
  <c r="J519"/>
  <c r="K519" s="1"/>
  <c r="K520" s="1"/>
  <c r="L519" s="1"/>
  <c r="I519"/>
  <c r="G517"/>
  <c r="H516" s="1"/>
  <c r="H517" s="1"/>
  <c r="G516"/>
  <c r="F516"/>
  <c r="D516"/>
  <c r="C516"/>
  <c r="G514"/>
  <c r="H513" s="1"/>
  <c r="H514" s="1"/>
  <c r="F514"/>
  <c r="L513"/>
  <c r="I513"/>
  <c r="J513" s="1"/>
  <c r="K513" s="1"/>
  <c r="K514" s="1"/>
  <c r="H511"/>
  <c r="G511"/>
  <c r="H510" s="1"/>
  <c r="F511"/>
  <c r="J510"/>
  <c r="K510" s="1"/>
  <c r="K511" s="1"/>
  <c r="I510"/>
  <c r="K508"/>
  <c r="L507" s="1"/>
  <c r="G508"/>
  <c r="H507" s="1"/>
  <c r="H508" s="1"/>
  <c r="F508"/>
  <c r="I507"/>
  <c r="J507" s="1"/>
  <c r="K507" s="1"/>
  <c r="I504"/>
  <c r="G504"/>
  <c r="F504"/>
  <c r="F505" s="1"/>
  <c r="D504"/>
  <c r="C504"/>
  <c r="H502"/>
  <c r="G502"/>
  <c r="H501" s="1"/>
  <c r="F502"/>
  <c r="J501"/>
  <c r="K501" s="1"/>
  <c r="K502" s="1"/>
  <c r="L501" s="1"/>
  <c r="I501"/>
  <c r="K499"/>
  <c r="G499"/>
  <c r="F499"/>
  <c r="I498"/>
  <c r="J498" s="1"/>
  <c r="K498" s="1"/>
  <c r="H498"/>
  <c r="H499" s="1"/>
  <c r="K496"/>
  <c r="L495" s="1"/>
  <c r="H496"/>
  <c r="G496"/>
  <c r="F496"/>
  <c r="I495"/>
  <c r="J495" s="1"/>
  <c r="K495" s="1"/>
  <c r="H495"/>
  <c r="F493"/>
  <c r="J492"/>
  <c r="I492"/>
  <c r="G492"/>
  <c r="F492"/>
  <c r="E492"/>
  <c r="D492"/>
  <c r="C492"/>
  <c r="K490"/>
  <c r="L489" s="1"/>
  <c r="G490"/>
  <c r="H489" s="1"/>
  <c r="H490" s="1"/>
  <c r="F490"/>
  <c r="I489"/>
  <c r="J489" s="1"/>
  <c r="K489" s="1"/>
  <c r="H487"/>
  <c r="G487"/>
  <c r="F487"/>
  <c r="I486"/>
  <c r="J486" s="1"/>
  <c r="K486" s="1"/>
  <c r="K487" s="1"/>
  <c r="L486" s="1"/>
  <c r="H486"/>
  <c r="G484"/>
  <c r="F484"/>
  <c r="J483"/>
  <c r="K483" s="1"/>
  <c r="K484" s="1"/>
  <c r="L483" s="1"/>
  <c r="I483"/>
  <c r="H483"/>
  <c r="H484" s="1"/>
  <c r="G481"/>
  <c r="I480"/>
  <c r="H480"/>
  <c r="H481" s="1"/>
  <c r="G480"/>
  <c r="F480"/>
  <c r="F481" s="1"/>
  <c r="D480"/>
  <c r="C480"/>
  <c r="G478"/>
  <c r="F478"/>
  <c r="I477"/>
  <c r="J477" s="1"/>
  <c r="K477" s="1"/>
  <c r="K478" s="1"/>
  <c r="L477" s="1"/>
  <c r="H477"/>
  <c r="H478" s="1"/>
  <c r="K475"/>
  <c r="L474" s="1"/>
  <c r="G475"/>
  <c r="F475"/>
  <c r="J474"/>
  <c r="K474" s="1"/>
  <c r="I474"/>
  <c r="H474"/>
  <c r="H475" s="1"/>
  <c r="G472"/>
  <c r="F472"/>
  <c r="K471"/>
  <c r="K472" s="1"/>
  <c r="L471" s="1"/>
  <c r="J471"/>
  <c r="I471"/>
  <c r="H471"/>
  <c r="H472" s="1"/>
  <c r="I468"/>
  <c r="G468"/>
  <c r="G469" s="1"/>
  <c r="F468"/>
  <c r="F469" s="1"/>
  <c r="D468"/>
  <c r="C468"/>
  <c r="G466"/>
  <c r="F466"/>
  <c r="J465"/>
  <c r="K465" s="1"/>
  <c r="K466" s="1"/>
  <c r="L465" s="1"/>
  <c r="I465"/>
  <c r="H465"/>
  <c r="H466" s="1"/>
  <c r="G463"/>
  <c r="F463"/>
  <c r="I462"/>
  <c r="J462" s="1"/>
  <c r="K462" s="1"/>
  <c r="K463" s="1"/>
  <c r="L462" s="1"/>
  <c r="H462"/>
  <c r="H463" s="1"/>
  <c r="G460"/>
  <c r="H459" s="1"/>
  <c r="H460" s="1"/>
  <c r="F460"/>
  <c r="K459"/>
  <c r="K460" s="1"/>
  <c r="L459" s="1"/>
  <c r="J459"/>
  <c r="I459"/>
  <c r="F457"/>
  <c r="L456"/>
  <c r="K456"/>
  <c r="K457" s="1"/>
  <c r="G456"/>
  <c r="G457" s="1"/>
  <c r="H456" s="1"/>
  <c r="H457" s="1"/>
  <c r="F456"/>
  <c r="I456" s="1"/>
  <c r="E456"/>
  <c r="J456" s="1"/>
  <c r="D456"/>
  <c r="C456"/>
  <c r="G454"/>
  <c r="F454"/>
  <c r="K453"/>
  <c r="K454" s="1"/>
  <c r="L453" s="1"/>
  <c r="J453"/>
  <c r="I453"/>
  <c r="H453"/>
  <c r="H454" s="1"/>
  <c r="H451"/>
  <c r="G451"/>
  <c r="F451"/>
  <c r="L450"/>
  <c r="K450"/>
  <c r="K451" s="1"/>
  <c r="J450"/>
  <c r="I450"/>
  <c r="H450"/>
  <c r="G448"/>
  <c r="F448"/>
  <c r="L447"/>
  <c r="K447"/>
  <c r="K448" s="1"/>
  <c r="J447"/>
  <c r="I447"/>
  <c r="H447"/>
  <c r="H448" s="1"/>
  <c r="G445"/>
  <c r="G444"/>
  <c r="H444" s="1"/>
  <c r="H445" s="1"/>
  <c r="F444"/>
  <c r="I444" s="1"/>
  <c r="D444"/>
  <c r="C444"/>
  <c r="H442"/>
  <c r="G442"/>
  <c r="F442"/>
  <c r="L441"/>
  <c r="K441"/>
  <c r="K442" s="1"/>
  <c r="J441"/>
  <c r="I441"/>
  <c r="H441"/>
  <c r="G439"/>
  <c r="F439"/>
  <c r="K438"/>
  <c r="K439" s="1"/>
  <c r="L438" s="1"/>
  <c r="J438"/>
  <c r="I438"/>
  <c r="H438"/>
  <c r="H439" s="1"/>
  <c r="G436"/>
  <c r="H435" s="1"/>
  <c r="H436" s="1"/>
  <c r="F436"/>
  <c r="I435"/>
  <c r="J435" s="1"/>
  <c r="K435" s="1"/>
  <c r="K436" s="1"/>
  <c r="L435" s="1"/>
  <c r="G432"/>
  <c r="F432"/>
  <c r="I432" s="1"/>
  <c r="E432"/>
  <c r="J432" s="1"/>
  <c r="K432" s="1"/>
  <c r="D432"/>
  <c r="C432"/>
  <c r="G431"/>
  <c r="G433" s="1"/>
  <c r="H431" s="1"/>
  <c r="F431"/>
  <c r="F433" s="1"/>
  <c r="D431"/>
  <c r="C431"/>
  <c r="G429"/>
  <c r="H428" s="1"/>
  <c r="F429"/>
  <c r="K428"/>
  <c r="J428"/>
  <c r="I428"/>
  <c r="J427"/>
  <c r="K427" s="1"/>
  <c r="K429" s="1"/>
  <c r="L427" s="1"/>
  <c r="I427"/>
  <c r="G425"/>
  <c r="H423" s="1"/>
  <c r="F425"/>
  <c r="I424"/>
  <c r="J424" s="1"/>
  <c r="K424" s="1"/>
  <c r="H424"/>
  <c r="J423"/>
  <c r="K423" s="1"/>
  <c r="I423"/>
  <c r="G421"/>
  <c r="F421"/>
  <c r="J420"/>
  <c r="K420" s="1"/>
  <c r="I420"/>
  <c r="K419"/>
  <c r="K421" s="1"/>
  <c r="L419" s="1"/>
  <c r="J419"/>
  <c r="I419"/>
  <c r="F417"/>
  <c r="G416"/>
  <c r="G417" s="1"/>
  <c r="H416" s="1"/>
  <c r="H417" s="1"/>
  <c r="F416"/>
  <c r="I416" s="1"/>
  <c r="E416"/>
  <c r="D416"/>
  <c r="C416"/>
  <c r="G414"/>
  <c r="F414"/>
  <c r="K413"/>
  <c r="K414" s="1"/>
  <c r="L413" s="1"/>
  <c r="J413"/>
  <c r="I413"/>
  <c r="H413"/>
  <c r="H414" s="1"/>
  <c r="H411"/>
  <c r="G411"/>
  <c r="F411"/>
  <c r="K410"/>
  <c r="K411" s="1"/>
  <c r="L410" s="1"/>
  <c r="J410"/>
  <c r="I410"/>
  <c r="H410"/>
  <c r="G408"/>
  <c r="F408"/>
  <c r="K407"/>
  <c r="K408" s="1"/>
  <c r="L407" s="1"/>
  <c r="J407"/>
  <c r="I407"/>
  <c r="H407"/>
  <c r="H408" s="1"/>
  <c r="G405"/>
  <c r="F405"/>
  <c r="G404"/>
  <c r="F404"/>
  <c r="I404" s="1"/>
  <c r="E404"/>
  <c r="J404" s="1"/>
  <c r="K404" s="1"/>
  <c r="K405" s="1"/>
  <c r="L404" s="1"/>
  <c r="D404"/>
  <c r="C404"/>
  <c r="H402"/>
  <c r="G402"/>
  <c r="F402"/>
  <c r="J401"/>
  <c r="K401" s="1"/>
  <c r="K402" s="1"/>
  <c r="L401" s="1"/>
  <c r="I401"/>
  <c r="H401"/>
  <c r="G399"/>
  <c r="F399"/>
  <c r="L398"/>
  <c r="K398"/>
  <c r="K399" s="1"/>
  <c r="J398"/>
  <c r="I398"/>
  <c r="H398"/>
  <c r="H399" s="1"/>
  <c r="G396"/>
  <c r="H395" s="1"/>
  <c r="H396" s="1"/>
  <c r="F396"/>
  <c r="I395"/>
  <c r="J395" s="1"/>
  <c r="K395" s="1"/>
  <c r="K396" s="1"/>
  <c r="L395" s="1"/>
  <c r="F393"/>
  <c r="G392"/>
  <c r="F392"/>
  <c r="E392" s="1"/>
  <c r="D392"/>
  <c r="C392"/>
  <c r="G390"/>
  <c r="F390"/>
  <c r="L389"/>
  <c r="K389"/>
  <c r="K390" s="1"/>
  <c r="J389"/>
  <c r="I389"/>
  <c r="H389"/>
  <c r="H390" s="1"/>
  <c r="G387"/>
  <c r="H386" s="1"/>
  <c r="H387" s="1"/>
  <c r="F387"/>
  <c r="I386"/>
  <c r="J386" s="1"/>
  <c r="K386" s="1"/>
  <c r="K387" s="1"/>
  <c r="L386" s="1"/>
  <c r="H384"/>
  <c r="G384"/>
  <c r="H383" s="1"/>
  <c r="F384"/>
  <c r="J383"/>
  <c r="K383" s="1"/>
  <c r="K384" s="1"/>
  <c r="I383"/>
  <c r="G381"/>
  <c r="H380" s="1"/>
  <c r="H381" s="1"/>
  <c r="G380"/>
  <c r="F380"/>
  <c r="D380"/>
  <c r="C380"/>
  <c r="G378"/>
  <c r="H377" s="1"/>
  <c r="H378" s="1"/>
  <c r="F378"/>
  <c r="L377"/>
  <c r="I377"/>
  <c r="J377" s="1"/>
  <c r="K377" s="1"/>
  <c r="K378" s="1"/>
  <c r="H375"/>
  <c r="G375"/>
  <c r="H374" s="1"/>
  <c r="F375"/>
  <c r="J374"/>
  <c r="K374" s="1"/>
  <c r="K375" s="1"/>
  <c r="L374" s="1"/>
  <c r="I374"/>
  <c r="G372"/>
  <c r="F372"/>
  <c r="I371"/>
  <c r="J371" s="1"/>
  <c r="G371"/>
  <c r="K371" s="1"/>
  <c r="K372" s="1"/>
  <c r="L371" s="1"/>
  <c r="F369"/>
  <c r="F368"/>
  <c r="E368"/>
  <c r="D368"/>
  <c r="C368"/>
  <c r="G366"/>
  <c r="H365" s="1"/>
  <c r="H366" s="1"/>
  <c r="F366"/>
  <c r="I365"/>
  <c r="J365" s="1"/>
  <c r="K365" s="1"/>
  <c r="K366" s="1"/>
  <c r="L365" s="1"/>
  <c r="G363"/>
  <c r="F363"/>
  <c r="I362"/>
  <c r="J362" s="1"/>
  <c r="K362" s="1"/>
  <c r="K363" s="1"/>
  <c r="L362" s="1"/>
  <c r="H362"/>
  <c r="H363" s="1"/>
  <c r="F360"/>
  <c r="J359"/>
  <c r="I359"/>
  <c r="G359" s="1"/>
  <c r="I356"/>
  <c r="G356"/>
  <c r="G357" s="1"/>
  <c r="F356"/>
  <c r="F357" s="1"/>
  <c r="D356"/>
  <c r="C356"/>
  <c r="K354"/>
  <c r="L353" s="1"/>
  <c r="G354"/>
  <c r="F354"/>
  <c r="J353"/>
  <c r="K353" s="1"/>
  <c r="I353"/>
  <c r="H353"/>
  <c r="H354" s="1"/>
  <c r="G351"/>
  <c r="F351"/>
  <c r="K350"/>
  <c r="K351" s="1"/>
  <c r="L350" s="1"/>
  <c r="J350"/>
  <c r="I350"/>
  <c r="H350"/>
  <c r="H351" s="1"/>
  <c r="G348"/>
  <c r="H347" s="1"/>
  <c r="H348" s="1"/>
  <c r="F348"/>
  <c r="J347"/>
  <c r="K347" s="1"/>
  <c r="K348" s="1"/>
  <c r="L347" s="1"/>
  <c r="I347"/>
  <c r="F345"/>
  <c r="K344"/>
  <c r="J344"/>
  <c r="I344"/>
  <c r="G344"/>
  <c r="F344"/>
  <c r="E344" s="1"/>
  <c r="D344"/>
  <c r="C344"/>
  <c r="L343"/>
  <c r="G343"/>
  <c r="G345" s="1"/>
  <c r="F343"/>
  <c r="I343" s="1"/>
  <c r="E343"/>
  <c r="J343" s="1"/>
  <c r="K343" s="1"/>
  <c r="K345" s="1"/>
  <c r="D343"/>
  <c r="C343"/>
  <c r="G341"/>
  <c r="F341"/>
  <c r="K340"/>
  <c r="J340"/>
  <c r="I340"/>
  <c r="H340"/>
  <c r="I339"/>
  <c r="J339" s="1"/>
  <c r="K339" s="1"/>
  <c r="H339"/>
  <c r="H341" s="1"/>
  <c r="K337"/>
  <c r="L335" s="1"/>
  <c r="H337"/>
  <c r="G337"/>
  <c r="H335" s="1"/>
  <c r="F337"/>
  <c r="I336"/>
  <c r="J336" s="1"/>
  <c r="K336" s="1"/>
  <c r="H336"/>
  <c r="K335"/>
  <c r="J335"/>
  <c r="I335"/>
  <c r="G333"/>
  <c r="H332" s="1"/>
  <c r="F333"/>
  <c r="K332"/>
  <c r="J332"/>
  <c r="I332"/>
  <c r="I331"/>
  <c r="J331" s="1"/>
  <c r="K331" s="1"/>
  <c r="K333" s="1"/>
  <c r="L331" s="1"/>
  <c r="H331"/>
  <c r="H333" s="1"/>
  <c r="F328"/>
  <c r="F329" s="1"/>
  <c r="D328"/>
  <c r="C328"/>
  <c r="K326"/>
  <c r="L325" s="1"/>
  <c r="H326"/>
  <c r="G326"/>
  <c r="F326"/>
  <c r="I325"/>
  <c r="J325" s="1"/>
  <c r="K325" s="1"/>
  <c r="H325"/>
  <c r="G323"/>
  <c r="F323"/>
  <c r="J322"/>
  <c r="K322" s="1"/>
  <c r="K323" s="1"/>
  <c r="L322" s="1"/>
  <c r="I322"/>
  <c r="H322"/>
  <c r="H323" s="1"/>
  <c r="F320"/>
  <c r="K319"/>
  <c r="K320" s="1"/>
  <c r="J319"/>
  <c r="I319"/>
  <c r="G319" s="1"/>
  <c r="F317"/>
  <c r="F316"/>
  <c r="E316"/>
  <c r="D316"/>
  <c r="C316"/>
  <c r="G314"/>
  <c r="F314"/>
  <c r="K313"/>
  <c r="K314" s="1"/>
  <c r="L313" s="1"/>
  <c r="J313"/>
  <c r="I313"/>
  <c r="H313"/>
  <c r="H314" s="1"/>
  <c r="H311"/>
  <c r="G311"/>
  <c r="F311"/>
  <c r="L310"/>
  <c r="K310"/>
  <c r="K311" s="1"/>
  <c r="J310"/>
  <c r="I310"/>
  <c r="H310"/>
  <c r="F308"/>
  <c r="K307"/>
  <c r="K308" s="1"/>
  <c r="L307" s="1"/>
  <c r="J307"/>
  <c r="I307"/>
  <c r="G307"/>
  <c r="G308" s="1"/>
  <c r="H307" s="1"/>
  <c r="H308" s="1"/>
  <c r="G305"/>
  <c r="F305"/>
  <c r="G304"/>
  <c r="F304"/>
  <c r="I304" s="1"/>
  <c r="E304"/>
  <c r="J304" s="1"/>
  <c r="D304"/>
  <c r="C304"/>
  <c r="G302"/>
  <c r="F302"/>
  <c r="L301"/>
  <c r="K301"/>
  <c r="K302" s="1"/>
  <c r="J301"/>
  <c r="I301"/>
  <c r="H301"/>
  <c r="H302" s="1"/>
  <c r="G299"/>
  <c r="H298" s="1"/>
  <c r="H299" s="1"/>
  <c r="F299"/>
  <c r="I298"/>
  <c r="J298" s="1"/>
  <c r="K298" s="1"/>
  <c r="K299" s="1"/>
  <c r="L298" s="1"/>
  <c r="G296"/>
  <c r="H295" s="1"/>
  <c r="H296" s="1"/>
  <c r="F296"/>
  <c r="J295"/>
  <c r="K295" s="1"/>
  <c r="K296" s="1"/>
  <c r="L295" s="1"/>
  <c r="I295"/>
  <c r="F292"/>
  <c r="D292"/>
  <c r="C292"/>
  <c r="G290"/>
  <c r="H289" s="1"/>
  <c r="H290" s="1"/>
  <c r="F290"/>
  <c r="L289"/>
  <c r="I289"/>
  <c r="J289" s="1"/>
  <c r="K289" s="1"/>
  <c r="K290" s="1"/>
  <c r="G287"/>
  <c r="H286" s="1"/>
  <c r="H287" s="1"/>
  <c r="F287"/>
  <c r="J286"/>
  <c r="K286" s="1"/>
  <c r="K287" s="1"/>
  <c r="I286"/>
  <c r="F284"/>
  <c r="I283"/>
  <c r="J283" s="1"/>
  <c r="G283"/>
  <c r="F281"/>
  <c r="J280"/>
  <c r="I280"/>
  <c r="G280"/>
  <c r="K280" s="1"/>
  <c r="K281" s="1"/>
  <c r="F280"/>
  <c r="E280"/>
  <c r="D280"/>
  <c r="C280"/>
  <c r="K278"/>
  <c r="L277" s="1"/>
  <c r="G278"/>
  <c r="F278"/>
  <c r="K277"/>
  <c r="J277"/>
  <c r="I277"/>
  <c r="H277"/>
  <c r="H278" s="1"/>
  <c r="G275"/>
  <c r="F275"/>
  <c r="I274"/>
  <c r="J274" s="1"/>
  <c r="K274" s="1"/>
  <c r="K275" s="1"/>
  <c r="L274" s="1"/>
  <c r="H274"/>
  <c r="H275" s="1"/>
  <c r="K272"/>
  <c r="L271" s="1"/>
  <c r="G272"/>
  <c r="F272"/>
  <c r="J271"/>
  <c r="K271" s="1"/>
  <c r="I271"/>
  <c r="H271"/>
  <c r="H272" s="1"/>
  <c r="J268"/>
  <c r="I268"/>
  <c r="G268"/>
  <c r="F268"/>
  <c r="E268"/>
  <c r="D268"/>
  <c r="C268"/>
  <c r="K267"/>
  <c r="J267"/>
  <c r="I267"/>
  <c r="G267"/>
  <c r="G269" s="1"/>
  <c r="H268" s="1"/>
  <c r="F267"/>
  <c r="F269" s="1"/>
  <c r="E267"/>
  <c r="D267"/>
  <c r="C267"/>
  <c r="G265"/>
  <c r="F265"/>
  <c r="I264"/>
  <c r="J264" s="1"/>
  <c r="K264" s="1"/>
  <c r="H264"/>
  <c r="H265" s="1"/>
  <c r="I263"/>
  <c r="J263" s="1"/>
  <c r="K263" s="1"/>
  <c r="K265" s="1"/>
  <c r="L263" s="1"/>
  <c r="H263"/>
  <c r="G261"/>
  <c r="F261"/>
  <c r="I260"/>
  <c r="J260" s="1"/>
  <c r="K260" s="1"/>
  <c r="I259"/>
  <c r="J259" s="1"/>
  <c r="K259" s="1"/>
  <c r="K261" s="1"/>
  <c r="L259" s="1"/>
  <c r="G257"/>
  <c r="F257"/>
  <c r="I256"/>
  <c r="J256" s="1"/>
  <c r="K256" s="1"/>
  <c r="H256"/>
  <c r="I255"/>
  <c r="J255" s="1"/>
  <c r="K255" s="1"/>
  <c r="H255"/>
  <c r="H257" s="1"/>
  <c r="F252"/>
  <c r="D252"/>
  <c r="C252"/>
  <c r="F251"/>
  <c r="E251" s="1"/>
  <c r="D251"/>
  <c r="C251"/>
  <c r="F250"/>
  <c r="E250" s="1"/>
  <c r="D250"/>
  <c r="C250"/>
  <c r="G248"/>
  <c r="H246" s="1"/>
  <c r="F248"/>
  <c r="I247"/>
  <c r="J247" s="1"/>
  <c r="K247" s="1"/>
  <c r="H247"/>
  <c r="H248" s="1"/>
  <c r="K246"/>
  <c r="J246"/>
  <c r="I246"/>
  <c r="I245"/>
  <c r="J245" s="1"/>
  <c r="K245" s="1"/>
  <c r="K248" s="1"/>
  <c r="L245" s="1"/>
  <c r="H245"/>
  <c r="G243"/>
  <c r="F243"/>
  <c r="I242"/>
  <c r="J242" s="1"/>
  <c r="K242" s="1"/>
  <c r="H242"/>
  <c r="K241"/>
  <c r="J241"/>
  <c r="I241"/>
  <c r="H241"/>
  <c r="J240"/>
  <c r="K240" s="1"/>
  <c r="K243" s="1"/>
  <c r="L240" s="1"/>
  <c r="I240"/>
  <c r="H240"/>
  <c r="H243" s="1"/>
  <c r="F238"/>
  <c r="I237"/>
  <c r="G237" s="1"/>
  <c r="J236"/>
  <c r="I236"/>
  <c r="G236"/>
  <c r="K235"/>
  <c r="J235"/>
  <c r="I235"/>
  <c r="G235" s="1"/>
  <c r="F233"/>
  <c r="G232"/>
  <c r="F232"/>
  <c r="I232" s="1"/>
  <c r="D232"/>
  <c r="C232"/>
  <c r="F231"/>
  <c r="E231"/>
  <c r="D231"/>
  <c r="C231"/>
  <c r="I230"/>
  <c r="J230" s="1"/>
  <c r="G230"/>
  <c r="F230"/>
  <c r="E230" s="1"/>
  <c r="D230"/>
  <c r="C230"/>
  <c r="G228"/>
  <c r="F228"/>
  <c r="I227"/>
  <c r="J227" s="1"/>
  <c r="K227" s="1"/>
  <c r="J226"/>
  <c r="K226" s="1"/>
  <c r="I226"/>
  <c r="J225"/>
  <c r="K225" s="1"/>
  <c r="K228" s="1"/>
  <c r="L225" s="1"/>
  <c r="I225"/>
  <c r="G223"/>
  <c r="F223"/>
  <c r="J222"/>
  <c r="K222" s="1"/>
  <c r="I222"/>
  <c r="K221"/>
  <c r="K223" s="1"/>
  <c r="L220" s="1"/>
  <c r="J221"/>
  <c r="I221"/>
  <c r="I220"/>
  <c r="J220" s="1"/>
  <c r="K220" s="1"/>
  <c r="H220"/>
  <c r="F218"/>
  <c r="I217"/>
  <c r="J217" s="1"/>
  <c r="K217" s="1"/>
  <c r="K216"/>
  <c r="J216"/>
  <c r="I216"/>
  <c r="G216" s="1"/>
  <c r="J215"/>
  <c r="K215" s="1"/>
  <c r="K218" s="1"/>
  <c r="I215"/>
  <c r="G215" s="1"/>
  <c r="K212"/>
  <c r="J212"/>
  <c r="I212"/>
  <c r="F212"/>
  <c r="E212" s="1"/>
  <c r="D212"/>
  <c r="C212"/>
  <c r="F211"/>
  <c r="E211"/>
  <c r="D211"/>
  <c r="C211"/>
  <c r="F210"/>
  <c r="E210" s="1"/>
  <c r="D210"/>
  <c r="C210"/>
  <c r="G208"/>
  <c r="F208"/>
  <c r="I207"/>
  <c r="J207" s="1"/>
  <c r="K207" s="1"/>
  <c r="H207"/>
  <c r="H208" s="1"/>
  <c r="J206"/>
  <c r="K206" s="1"/>
  <c r="I206"/>
  <c r="H206"/>
  <c r="K205"/>
  <c r="J205"/>
  <c r="I205"/>
  <c r="H205"/>
  <c r="G203"/>
  <c r="F203"/>
  <c r="K202"/>
  <c r="J202"/>
  <c r="I202"/>
  <c r="H202"/>
  <c r="K201"/>
  <c r="J201"/>
  <c r="I201"/>
  <c r="H201"/>
  <c r="K200"/>
  <c r="J200"/>
  <c r="I200"/>
  <c r="H200"/>
  <c r="F198"/>
  <c r="K197"/>
  <c r="J197"/>
  <c r="I197"/>
  <c r="G197"/>
  <c r="G212" s="1"/>
  <c r="I196"/>
  <c r="G196" s="1"/>
  <c r="G211" s="1"/>
  <c r="I195"/>
  <c r="J195" s="1"/>
  <c r="G195"/>
  <c r="G210" s="1"/>
  <c r="H193"/>
  <c r="H192"/>
  <c r="G192"/>
  <c r="I192" s="1"/>
  <c r="F192"/>
  <c r="E192" s="1"/>
  <c r="D192"/>
  <c r="C192"/>
  <c r="I191"/>
  <c r="H191"/>
  <c r="G191"/>
  <c r="G193" s="1"/>
  <c r="F191"/>
  <c r="F193" s="1"/>
  <c r="D191"/>
  <c r="C191"/>
  <c r="K189"/>
  <c r="L187" s="1"/>
  <c r="G189"/>
  <c r="H187" s="1"/>
  <c r="F189"/>
  <c r="K188"/>
  <c r="J188"/>
  <c r="I188"/>
  <c r="H188"/>
  <c r="H189" s="1"/>
  <c r="K187"/>
  <c r="J187"/>
  <c r="I187"/>
  <c r="G185"/>
  <c r="H184" s="1"/>
  <c r="F185"/>
  <c r="K184"/>
  <c r="J184"/>
  <c r="I184"/>
  <c r="J183"/>
  <c r="K183" s="1"/>
  <c r="I183"/>
  <c r="H183"/>
  <c r="H185" s="1"/>
  <c r="G181"/>
  <c r="H179" s="1"/>
  <c r="F181"/>
  <c r="J180"/>
  <c r="K180" s="1"/>
  <c r="I180"/>
  <c r="H180"/>
  <c r="J179"/>
  <c r="K179" s="1"/>
  <c r="K181" s="1"/>
  <c r="L179" s="1"/>
  <c r="I179"/>
  <c r="F177"/>
  <c r="G176"/>
  <c r="F176"/>
  <c r="E176"/>
  <c r="D176"/>
  <c r="C176"/>
  <c r="F175"/>
  <c r="E175" s="1"/>
  <c r="D175"/>
  <c r="C175"/>
  <c r="G173"/>
  <c r="H172" s="1"/>
  <c r="F173"/>
  <c r="K172"/>
  <c r="I172"/>
  <c r="J172" s="1"/>
  <c r="I171"/>
  <c r="J171" s="1"/>
  <c r="K171" s="1"/>
  <c r="K173" s="1"/>
  <c r="L171" s="1"/>
  <c r="H171"/>
  <c r="H173" s="1"/>
  <c r="G169"/>
  <c r="F169"/>
  <c r="K168"/>
  <c r="J168"/>
  <c r="I168"/>
  <c r="H168"/>
  <c r="I167"/>
  <c r="J167" s="1"/>
  <c r="K167" s="1"/>
  <c r="H167"/>
  <c r="H169" s="1"/>
  <c r="F165"/>
  <c r="I164"/>
  <c r="J164" s="1"/>
  <c r="G164"/>
  <c r="I163"/>
  <c r="G163" s="1"/>
  <c r="G161"/>
  <c r="H160" s="1"/>
  <c r="H161" s="1"/>
  <c r="G160"/>
  <c r="F160"/>
  <c r="F161" s="1"/>
  <c r="E160"/>
  <c r="D160"/>
  <c r="C160"/>
  <c r="G158"/>
  <c r="H157" s="1"/>
  <c r="H158" s="1"/>
  <c r="F158"/>
  <c r="K157"/>
  <c r="K158" s="1"/>
  <c r="I157"/>
  <c r="J157" s="1"/>
  <c r="H155"/>
  <c r="G155"/>
  <c r="H154" s="1"/>
  <c r="F155"/>
  <c r="J154"/>
  <c r="K154" s="1"/>
  <c r="K155" s="1"/>
  <c r="I154"/>
  <c r="G152"/>
  <c r="H151" s="1"/>
  <c r="H152" s="1"/>
  <c r="F152"/>
  <c r="I151"/>
  <c r="J151" s="1"/>
  <c r="K151" s="1"/>
  <c r="K152" s="1"/>
  <c r="L151" s="1"/>
  <c r="F148"/>
  <c r="D148"/>
  <c r="C148"/>
  <c r="G147"/>
  <c r="F147"/>
  <c r="F149" s="1"/>
  <c r="E147"/>
  <c r="D147"/>
  <c r="C147"/>
  <c r="G145"/>
  <c r="F145"/>
  <c r="J144"/>
  <c r="K144" s="1"/>
  <c r="I144"/>
  <c r="J143"/>
  <c r="K143" s="1"/>
  <c r="K145" s="1"/>
  <c r="L143" s="1"/>
  <c r="I143"/>
  <c r="G141"/>
  <c r="H140" s="1"/>
  <c r="F141"/>
  <c r="K140"/>
  <c r="J140"/>
  <c r="I140"/>
  <c r="I139"/>
  <c r="J139" s="1"/>
  <c r="K139" s="1"/>
  <c r="H139"/>
  <c r="H141" s="1"/>
  <c r="F137"/>
  <c r="I136"/>
  <c r="J136" s="1"/>
  <c r="J135"/>
  <c r="I135"/>
  <c r="G135"/>
  <c r="F132"/>
  <c r="D132"/>
  <c r="C132"/>
  <c r="H130"/>
  <c r="G130"/>
  <c r="H129" s="1"/>
  <c r="F130"/>
  <c r="J129"/>
  <c r="K129" s="1"/>
  <c r="K130" s="1"/>
  <c r="L129" s="1"/>
  <c r="I129"/>
  <c r="K127"/>
  <c r="G127"/>
  <c r="H126" s="1"/>
  <c r="H127" s="1"/>
  <c r="F127"/>
  <c r="K126"/>
  <c r="J126"/>
  <c r="I126"/>
  <c r="F124"/>
  <c r="I123"/>
  <c r="J123" s="1"/>
  <c r="I120"/>
  <c r="J120" s="1"/>
  <c r="G120"/>
  <c r="F120"/>
  <c r="E120"/>
  <c r="D120"/>
  <c r="C120"/>
  <c r="F119"/>
  <c r="F121" s="1"/>
  <c r="E119"/>
  <c r="D119"/>
  <c r="C119"/>
  <c r="H117"/>
  <c r="G117"/>
  <c r="F117"/>
  <c r="I116"/>
  <c r="J116" s="1"/>
  <c r="K116" s="1"/>
  <c r="H116"/>
  <c r="K115"/>
  <c r="K117" s="1"/>
  <c r="L115" s="1"/>
  <c r="I115"/>
  <c r="J115" s="1"/>
  <c r="H115"/>
  <c r="G113"/>
  <c r="H112" s="1"/>
  <c r="F113"/>
  <c r="I112"/>
  <c r="J112" s="1"/>
  <c r="K112" s="1"/>
  <c r="I111"/>
  <c r="J111" s="1"/>
  <c r="K111" s="1"/>
  <c r="H111"/>
  <c r="H113" s="1"/>
  <c r="F109"/>
  <c r="I108"/>
  <c r="G108" s="1"/>
  <c r="I107"/>
  <c r="J107" s="1"/>
  <c r="G107"/>
  <c r="F104"/>
  <c r="F105" s="1"/>
  <c r="D104"/>
  <c r="C104"/>
  <c r="K102"/>
  <c r="L101" s="1"/>
  <c r="H102"/>
  <c r="G102"/>
  <c r="F102"/>
  <c r="I101"/>
  <c r="J101" s="1"/>
  <c r="K101" s="1"/>
  <c r="H101"/>
  <c r="H99"/>
  <c r="G99"/>
  <c r="F99"/>
  <c r="I98"/>
  <c r="J98" s="1"/>
  <c r="K98" s="1"/>
  <c r="K99" s="1"/>
  <c r="L98" s="1"/>
  <c r="H98"/>
  <c r="F96"/>
  <c r="K95"/>
  <c r="K96" s="1"/>
  <c r="J95"/>
  <c r="I95"/>
  <c r="G95" s="1"/>
  <c r="F93"/>
  <c r="J92"/>
  <c r="K92" s="1"/>
  <c r="K93" s="1"/>
  <c r="L92" s="1"/>
  <c r="G92"/>
  <c r="G93" s="1"/>
  <c r="H92" s="1"/>
  <c r="H93" s="1"/>
  <c r="F92"/>
  <c r="I92" s="1"/>
  <c r="E92"/>
  <c r="D92"/>
  <c r="C92"/>
  <c r="G90"/>
  <c r="F90"/>
  <c r="K89"/>
  <c r="K90" s="1"/>
  <c r="L89" s="1"/>
  <c r="J89"/>
  <c r="I89"/>
  <c r="H89"/>
  <c r="H90" s="1"/>
  <c r="H87"/>
  <c r="G87"/>
  <c r="F87"/>
  <c r="L86"/>
  <c r="K86"/>
  <c r="K87" s="1"/>
  <c r="J86"/>
  <c r="I86"/>
  <c r="H86"/>
  <c r="G84"/>
  <c r="F84"/>
  <c r="K83"/>
  <c r="K84" s="1"/>
  <c r="L83" s="1"/>
  <c r="J83"/>
  <c r="I83"/>
  <c r="H83"/>
  <c r="H84" s="1"/>
  <c r="F81"/>
  <c r="F80"/>
  <c r="E80"/>
  <c r="D80"/>
  <c r="C80"/>
  <c r="G79"/>
  <c r="F79"/>
  <c r="D79"/>
  <c r="C79"/>
  <c r="G77"/>
  <c r="F77"/>
  <c r="J76"/>
  <c r="K76" s="1"/>
  <c r="I76"/>
  <c r="H76"/>
  <c r="I75"/>
  <c r="J75" s="1"/>
  <c r="K75" s="1"/>
  <c r="H75"/>
  <c r="H77" s="1"/>
  <c r="H73"/>
  <c r="G73"/>
  <c r="F73"/>
  <c r="I72"/>
  <c r="J72" s="1"/>
  <c r="K72" s="1"/>
  <c r="H72"/>
  <c r="K71"/>
  <c r="K73" s="1"/>
  <c r="L71" s="1"/>
  <c r="I71"/>
  <c r="J71" s="1"/>
  <c r="H71"/>
  <c r="F69"/>
  <c r="I68"/>
  <c r="G68" s="1"/>
  <c r="K67"/>
  <c r="J67"/>
  <c r="I67"/>
  <c r="G67" s="1"/>
  <c r="G65"/>
  <c r="H64" s="1"/>
  <c r="J64"/>
  <c r="K64" s="1"/>
  <c r="G64"/>
  <c r="F64"/>
  <c r="I64" s="1"/>
  <c r="E64"/>
  <c r="D64"/>
  <c r="C64"/>
  <c r="G63"/>
  <c r="F63"/>
  <c r="I63" s="1"/>
  <c r="D63"/>
  <c r="C63"/>
  <c r="G61"/>
  <c r="F61"/>
  <c r="I60"/>
  <c r="J60" s="1"/>
  <c r="K60" s="1"/>
  <c r="H60"/>
  <c r="I59"/>
  <c r="J59" s="1"/>
  <c r="K59" s="1"/>
  <c r="H59"/>
  <c r="H61" s="1"/>
  <c r="G57"/>
  <c r="F57"/>
  <c r="I56"/>
  <c r="J56" s="1"/>
  <c r="K56" s="1"/>
  <c r="H56"/>
  <c r="H57" s="1"/>
  <c r="K55"/>
  <c r="K57" s="1"/>
  <c r="L55" s="1"/>
  <c r="I55"/>
  <c r="J55" s="1"/>
  <c r="H55"/>
  <c r="G53"/>
  <c r="H52" s="1"/>
  <c r="F53"/>
  <c r="K52"/>
  <c r="I52"/>
  <c r="J52" s="1"/>
  <c r="I51"/>
  <c r="J51" s="1"/>
  <c r="K51" s="1"/>
  <c r="K53" s="1"/>
  <c r="L51" s="1"/>
  <c r="H51"/>
  <c r="H53" s="1"/>
  <c r="F48"/>
  <c r="F49" s="1"/>
  <c r="E48"/>
  <c r="D48"/>
  <c r="C48"/>
  <c r="K46"/>
  <c r="L45" s="1"/>
  <c r="H46"/>
  <c r="G46"/>
  <c r="F46"/>
  <c r="J45"/>
  <c r="K45" s="1"/>
  <c r="I45"/>
  <c r="H45"/>
  <c r="G43"/>
  <c r="H42" s="1"/>
  <c r="H43" s="1"/>
  <c r="F43"/>
  <c r="I42"/>
  <c r="J42" s="1"/>
  <c r="K42" s="1"/>
  <c r="K43" s="1"/>
  <c r="L42" s="1"/>
  <c r="F40"/>
  <c r="K39"/>
  <c r="K40" s="1"/>
  <c r="J39"/>
  <c r="I39"/>
  <c r="G39"/>
  <c r="G48" s="1"/>
  <c r="F36"/>
  <c r="F37" s="1"/>
  <c r="D36"/>
  <c r="C36"/>
  <c r="H34"/>
  <c r="G34"/>
  <c r="F34"/>
  <c r="I33"/>
  <c r="J33" s="1"/>
  <c r="K33" s="1"/>
  <c r="K34" s="1"/>
  <c r="L33" s="1"/>
  <c r="H33"/>
  <c r="G31"/>
  <c r="F31"/>
  <c r="K30"/>
  <c r="K31" s="1"/>
  <c r="L30" s="1"/>
  <c r="J30"/>
  <c r="I30"/>
  <c r="H30"/>
  <c r="H31" s="1"/>
  <c r="F28"/>
  <c r="I27"/>
  <c r="F24"/>
  <c r="E24" s="1"/>
  <c r="D24"/>
  <c r="C24"/>
  <c r="F23"/>
  <c r="D23"/>
  <c r="C23"/>
  <c r="F22"/>
  <c r="E22"/>
  <c r="D22"/>
  <c r="C22"/>
  <c r="G20"/>
  <c r="H19" s="1"/>
  <c r="F20"/>
  <c r="J19"/>
  <c r="K19" s="1"/>
  <c r="I19"/>
  <c r="I18"/>
  <c r="J18" s="1"/>
  <c r="K18" s="1"/>
  <c r="H18"/>
  <c r="I17"/>
  <c r="J17" s="1"/>
  <c r="K17" s="1"/>
  <c r="H17"/>
  <c r="H20" s="1"/>
  <c r="G15"/>
  <c r="H13" s="1"/>
  <c r="F15"/>
  <c r="I14"/>
  <c r="J14" s="1"/>
  <c r="K14" s="1"/>
  <c r="H14"/>
  <c r="H15" s="1"/>
  <c r="K13"/>
  <c r="J13"/>
  <c r="I13"/>
  <c r="I12"/>
  <c r="J12" s="1"/>
  <c r="K12" s="1"/>
  <c r="H12"/>
  <c r="F10"/>
  <c r="I9"/>
  <c r="J9" s="1"/>
  <c r="I8"/>
  <c r="J7"/>
  <c r="I7"/>
  <c r="G7" s="1"/>
  <c r="Q233" i="12"/>
  <c r="P233"/>
  <c r="O233"/>
  <c r="N233"/>
  <c r="M233"/>
  <c r="L233"/>
  <c r="K233"/>
  <c r="J233"/>
  <c r="I233"/>
  <c r="H233"/>
  <c r="G233"/>
  <c r="F233"/>
  <c r="R233" s="1"/>
  <c r="Q232"/>
  <c r="P232"/>
  <c r="O232"/>
  <c r="N232"/>
  <c r="M232"/>
  <c r="L232"/>
  <c r="K232"/>
  <c r="J232"/>
  <c r="R232" s="1"/>
  <c r="I232"/>
  <c r="H232"/>
  <c r="G232"/>
  <c r="F232"/>
  <c r="Q231"/>
  <c r="P231"/>
  <c r="O231"/>
  <c r="N231"/>
  <c r="M231"/>
  <c r="L231"/>
  <c r="K231"/>
  <c r="J231"/>
  <c r="I231"/>
  <c r="H231"/>
  <c r="G231"/>
  <c r="F231"/>
  <c r="R231" s="1"/>
  <c r="Q230"/>
  <c r="P230"/>
  <c r="O230"/>
  <c r="N230"/>
  <c r="M230"/>
  <c r="L230"/>
  <c r="K230"/>
  <c r="J230"/>
  <c r="I230"/>
  <c r="H230"/>
  <c r="G230"/>
  <c r="F230"/>
  <c r="R230" s="1"/>
  <c r="Q229"/>
  <c r="P229"/>
  <c r="O229"/>
  <c r="N229"/>
  <c r="M229"/>
  <c r="L229"/>
  <c r="K229"/>
  <c r="R229" s="1"/>
  <c r="J229"/>
  <c r="I229"/>
  <c r="H229"/>
  <c r="G229"/>
  <c r="F229"/>
  <c r="Q228"/>
  <c r="P228"/>
  <c r="O228"/>
  <c r="N228"/>
  <c r="M228"/>
  <c r="L228"/>
  <c r="K228"/>
  <c r="J228"/>
  <c r="I228"/>
  <c r="H228"/>
  <c r="G228"/>
  <c r="F228"/>
  <c r="R228" s="1"/>
  <c r="Q227"/>
  <c r="P227"/>
  <c r="O227"/>
  <c r="N227"/>
  <c r="M227"/>
  <c r="L227"/>
  <c r="K227"/>
  <c r="J227"/>
  <c r="R227" s="1"/>
  <c r="I227"/>
  <c r="H227"/>
  <c r="G227"/>
  <c r="F227"/>
  <c r="R226"/>
  <c r="Q226"/>
  <c r="P226"/>
  <c r="O226"/>
  <c r="N226"/>
  <c r="M226"/>
  <c r="L226"/>
  <c r="K226"/>
  <c r="J226"/>
  <c r="I226"/>
  <c r="H226"/>
  <c r="G226"/>
  <c r="F226"/>
  <c r="Q225"/>
  <c r="P225"/>
  <c r="O225"/>
  <c r="N225"/>
  <c r="M225"/>
  <c r="L225"/>
  <c r="K225"/>
  <c r="J225"/>
  <c r="I225"/>
  <c r="H225"/>
  <c r="G225"/>
  <c r="F225"/>
  <c r="R225" s="1"/>
  <c r="Q224"/>
  <c r="P224"/>
  <c r="O224"/>
  <c r="N224"/>
  <c r="M224"/>
  <c r="L224"/>
  <c r="K224"/>
  <c r="J224"/>
  <c r="R224" s="1"/>
  <c r="I224"/>
  <c r="H224"/>
  <c r="G224"/>
  <c r="F224"/>
  <c r="Q223"/>
  <c r="P223"/>
  <c r="O223"/>
  <c r="N223"/>
  <c r="M223"/>
  <c r="L223"/>
  <c r="K223"/>
  <c r="J223"/>
  <c r="I223"/>
  <c r="H223"/>
  <c r="G223"/>
  <c r="F223"/>
  <c r="R223" s="1"/>
  <c r="Q222"/>
  <c r="P222"/>
  <c r="O222"/>
  <c r="N222"/>
  <c r="M222"/>
  <c r="L222"/>
  <c r="K222"/>
  <c r="J222"/>
  <c r="I222"/>
  <c r="H222"/>
  <c r="G222"/>
  <c r="F222"/>
  <c r="R222" s="1"/>
  <c r="Q221"/>
  <c r="P221"/>
  <c r="O221"/>
  <c r="N221"/>
  <c r="M221"/>
  <c r="L221"/>
  <c r="K221"/>
  <c r="J221"/>
  <c r="R221" s="1"/>
  <c r="I221"/>
  <c r="H221"/>
  <c r="G221"/>
  <c r="F221"/>
  <c r="Q220"/>
  <c r="P220"/>
  <c r="O220"/>
  <c r="N220"/>
  <c r="M220"/>
  <c r="L220"/>
  <c r="K220"/>
  <c r="J220"/>
  <c r="I220"/>
  <c r="H220"/>
  <c r="G220"/>
  <c r="F220"/>
  <c r="R220" s="1"/>
  <c r="Q219"/>
  <c r="P219"/>
  <c r="O219"/>
  <c r="N219"/>
  <c r="M219"/>
  <c r="L219"/>
  <c r="K219"/>
  <c r="R219" s="1"/>
  <c r="J219"/>
  <c r="I219"/>
  <c r="H219"/>
  <c r="G219"/>
  <c r="F219"/>
  <c r="Q218"/>
  <c r="P218"/>
  <c r="O218"/>
  <c r="N218"/>
  <c r="M218"/>
  <c r="L218"/>
  <c r="K218"/>
  <c r="J218"/>
  <c r="R218" s="1"/>
  <c r="I218"/>
  <c r="H218"/>
  <c r="G218"/>
  <c r="F218"/>
  <c r="Q217"/>
  <c r="P217"/>
  <c r="O217"/>
  <c r="N217"/>
  <c r="M217"/>
  <c r="L217"/>
  <c r="K217"/>
  <c r="J217"/>
  <c r="I217"/>
  <c r="H217"/>
  <c r="G217"/>
  <c r="F217"/>
  <c r="R217" s="1"/>
  <c r="Q216"/>
  <c r="P216"/>
  <c r="O216"/>
  <c r="N216"/>
  <c r="M216"/>
  <c r="L216"/>
  <c r="K216"/>
  <c r="R216" s="1"/>
  <c r="J216"/>
  <c r="I216"/>
  <c r="H216"/>
  <c r="G216"/>
  <c r="F216"/>
  <c r="Q215"/>
  <c r="P215"/>
  <c r="O215"/>
  <c r="N215"/>
  <c r="M215"/>
  <c r="L215"/>
  <c r="K215"/>
  <c r="J215"/>
  <c r="I215"/>
  <c r="H215"/>
  <c r="G215"/>
  <c r="F215"/>
  <c r="R215" s="1"/>
  <c r="Q214"/>
  <c r="P214"/>
  <c r="O214"/>
  <c r="N214"/>
  <c r="M214"/>
  <c r="L214"/>
  <c r="K214"/>
  <c r="J214"/>
  <c r="I214"/>
  <c r="H214"/>
  <c r="G214"/>
  <c r="F214"/>
  <c r="R214" s="1"/>
  <c r="Q213"/>
  <c r="P213"/>
  <c r="O213"/>
  <c r="N213"/>
  <c r="M213"/>
  <c r="L213"/>
  <c r="K213"/>
  <c r="J213"/>
  <c r="R213" s="1"/>
  <c r="I213"/>
  <c r="H213"/>
  <c r="G213"/>
  <c r="F213"/>
  <c r="Q212"/>
  <c r="P212"/>
  <c r="O212"/>
  <c r="N212"/>
  <c r="M212"/>
  <c r="L212"/>
  <c r="K212"/>
  <c r="J212"/>
  <c r="I212"/>
  <c r="H212"/>
  <c r="G212"/>
  <c r="F212"/>
  <c r="R212" s="1"/>
  <c r="Q211"/>
  <c r="P211"/>
  <c r="O211"/>
  <c r="N211"/>
  <c r="M211"/>
  <c r="L211"/>
  <c r="K211"/>
  <c r="R211" s="1"/>
  <c r="J211"/>
  <c r="I211"/>
  <c r="H211"/>
  <c r="G211"/>
  <c r="F211"/>
  <c r="Q210"/>
  <c r="P210"/>
  <c r="O210"/>
  <c r="N210"/>
  <c r="M210"/>
  <c r="L210"/>
  <c r="K210"/>
  <c r="J210"/>
  <c r="R210" s="1"/>
  <c r="I210"/>
  <c r="H210"/>
  <c r="G210"/>
  <c r="F210"/>
  <c r="Q209"/>
  <c r="P209"/>
  <c r="O209"/>
  <c r="N209"/>
  <c r="M209"/>
  <c r="L209"/>
  <c r="K209"/>
  <c r="J209"/>
  <c r="I209"/>
  <c r="H209"/>
  <c r="G209"/>
  <c r="F209"/>
  <c r="R209" s="1"/>
  <c r="Q208"/>
  <c r="P208"/>
  <c r="O208"/>
  <c r="N208"/>
  <c r="M208"/>
  <c r="L208"/>
  <c r="K208"/>
  <c r="J208"/>
  <c r="R208" s="1"/>
  <c r="I208"/>
  <c r="H208"/>
  <c r="G208"/>
  <c r="F208"/>
  <c r="Q207"/>
  <c r="P207"/>
  <c r="O207"/>
  <c r="N207"/>
  <c r="M207"/>
  <c r="L207"/>
  <c r="K207"/>
  <c r="J207"/>
  <c r="I207"/>
  <c r="H207"/>
  <c r="G207"/>
  <c r="F207"/>
  <c r="R207" s="1"/>
  <c r="Q206"/>
  <c r="P206"/>
  <c r="O206"/>
  <c r="N206"/>
  <c r="M206"/>
  <c r="L206"/>
  <c r="K206"/>
  <c r="J206"/>
  <c r="I206"/>
  <c r="H206"/>
  <c r="G206"/>
  <c r="F206"/>
  <c r="R206" s="1"/>
  <c r="Q205"/>
  <c r="P205"/>
  <c r="O205"/>
  <c r="N205"/>
  <c r="M205"/>
  <c r="L205"/>
  <c r="K205"/>
  <c r="J205"/>
  <c r="R205" s="1"/>
  <c r="I205"/>
  <c r="H205"/>
  <c r="G205"/>
  <c r="F205"/>
  <c r="Q204"/>
  <c r="P204"/>
  <c r="O204"/>
  <c r="N204"/>
  <c r="M204"/>
  <c r="L204"/>
  <c r="K204"/>
  <c r="J204"/>
  <c r="I204"/>
  <c r="H204"/>
  <c r="G204"/>
  <c r="F204"/>
  <c r="R204" s="1"/>
  <c r="Q203"/>
  <c r="P203"/>
  <c r="O203"/>
  <c r="N203"/>
  <c r="M203"/>
  <c r="L203"/>
  <c r="K203"/>
  <c r="J203"/>
  <c r="R203" s="1"/>
  <c r="I203"/>
  <c r="H203"/>
  <c r="G203"/>
  <c r="F203"/>
  <c r="R202"/>
  <c r="Q202"/>
  <c r="P202"/>
  <c r="O202"/>
  <c r="N202"/>
  <c r="M202"/>
  <c r="L202"/>
  <c r="K202"/>
  <c r="J202"/>
  <c r="I202"/>
  <c r="H202"/>
  <c r="G202"/>
  <c r="F202"/>
  <c r="Q201"/>
  <c r="P201"/>
  <c r="O201"/>
  <c r="N201"/>
  <c r="M201"/>
  <c r="L201"/>
  <c r="K201"/>
  <c r="J201"/>
  <c r="I201"/>
  <c r="H201"/>
  <c r="G201"/>
  <c r="F201"/>
  <c r="R201" s="1"/>
  <c r="Q200"/>
  <c r="P200"/>
  <c r="O200"/>
  <c r="N200"/>
  <c r="M200"/>
  <c r="L200"/>
  <c r="K200"/>
  <c r="R200" s="1"/>
  <c r="J200"/>
  <c r="I200"/>
  <c r="H200"/>
  <c r="G200"/>
  <c r="F200"/>
  <c r="Q199"/>
  <c r="P199"/>
  <c r="O199"/>
  <c r="N199"/>
  <c r="M199"/>
  <c r="L199"/>
  <c r="K199"/>
  <c r="J199"/>
  <c r="I199"/>
  <c r="H199"/>
  <c r="G199"/>
  <c r="F199"/>
  <c r="R199" s="1"/>
  <c r="Q198"/>
  <c r="P198"/>
  <c r="O198"/>
  <c r="N198"/>
  <c r="M198"/>
  <c r="L198"/>
  <c r="K198"/>
  <c r="J198"/>
  <c r="I198"/>
  <c r="H198"/>
  <c r="G198"/>
  <c r="F198"/>
  <c r="R198" s="1"/>
  <c r="Q197"/>
  <c r="P197"/>
  <c r="O197"/>
  <c r="N197"/>
  <c r="M197"/>
  <c r="L197"/>
  <c r="K197"/>
  <c r="R197" s="1"/>
  <c r="J197"/>
  <c r="I197"/>
  <c r="H197"/>
  <c r="G197"/>
  <c r="F197"/>
  <c r="Q196"/>
  <c r="P196"/>
  <c r="O196"/>
  <c r="N196"/>
  <c r="M196"/>
  <c r="L196"/>
  <c r="K196"/>
  <c r="J196"/>
  <c r="I196"/>
  <c r="H196"/>
  <c r="G196"/>
  <c r="F196"/>
  <c r="R196" s="1"/>
  <c r="Q195"/>
  <c r="P195"/>
  <c r="O195"/>
  <c r="N195"/>
  <c r="M195"/>
  <c r="L195"/>
  <c r="K195"/>
  <c r="R195" s="1"/>
  <c r="J195"/>
  <c r="I195"/>
  <c r="H195"/>
  <c r="G195"/>
  <c r="F195"/>
  <c r="R194"/>
  <c r="Q194"/>
  <c r="P194"/>
  <c r="O194"/>
  <c r="N194"/>
  <c r="M194"/>
  <c r="L194"/>
  <c r="K194"/>
  <c r="J194"/>
  <c r="I194"/>
  <c r="H194"/>
  <c r="G194"/>
  <c r="F194"/>
  <c r="Q193"/>
  <c r="P193"/>
  <c r="O193"/>
  <c r="N193"/>
  <c r="M193"/>
  <c r="L193"/>
  <c r="K193"/>
  <c r="J193"/>
  <c r="I193"/>
  <c r="H193"/>
  <c r="G193"/>
  <c r="F193"/>
  <c r="R193" s="1"/>
  <c r="Q192"/>
  <c r="P192"/>
  <c r="O192"/>
  <c r="N192"/>
  <c r="M192"/>
  <c r="L192"/>
  <c r="K192"/>
  <c r="J192"/>
  <c r="R192" s="1"/>
  <c r="I192"/>
  <c r="H192"/>
  <c r="G192"/>
  <c r="F192"/>
  <c r="Q191"/>
  <c r="P191"/>
  <c r="O191"/>
  <c r="N191"/>
  <c r="M191"/>
  <c r="L191"/>
  <c r="K191"/>
  <c r="J191"/>
  <c r="I191"/>
  <c r="H191"/>
  <c r="G191"/>
  <c r="F191"/>
  <c r="R191" s="1"/>
  <c r="Q190"/>
  <c r="P190"/>
  <c r="O190"/>
  <c r="N190"/>
  <c r="M190"/>
  <c r="L190"/>
  <c r="K190"/>
  <c r="J190"/>
  <c r="I190"/>
  <c r="H190"/>
  <c r="G190"/>
  <c r="F190"/>
  <c r="R190" s="1"/>
  <c r="Q189"/>
  <c r="P189"/>
  <c r="O189"/>
  <c r="N189"/>
  <c r="M189"/>
  <c r="L189"/>
  <c r="K189"/>
  <c r="J189"/>
  <c r="R189" s="1"/>
  <c r="I189"/>
  <c r="H189"/>
  <c r="G189"/>
  <c r="F189"/>
  <c r="Q188"/>
  <c r="P188"/>
  <c r="O188"/>
  <c r="N188"/>
  <c r="M188"/>
  <c r="L188"/>
  <c r="K188"/>
  <c r="J188"/>
  <c r="I188"/>
  <c r="H188"/>
  <c r="G188"/>
  <c r="F188"/>
  <c r="R188" s="1"/>
  <c r="Q187"/>
  <c r="P187"/>
  <c r="O187"/>
  <c r="N187"/>
  <c r="M187"/>
  <c r="L187"/>
  <c r="K187"/>
  <c r="R187" s="1"/>
  <c r="J187"/>
  <c r="I187"/>
  <c r="H187"/>
  <c r="G187"/>
  <c r="F187"/>
  <c r="Q186"/>
  <c r="P186"/>
  <c r="O186"/>
  <c r="N186"/>
  <c r="M186"/>
  <c r="L186"/>
  <c r="K186"/>
  <c r="J186"/>
  <c r="J234" s="1"/>
  <c r="I186"/>
  <c r="H186"/>
  <c r="G186"/>
  <c r="F186"/>
  <c r="Q185"/>
  <c r="P185"/>
  <c r="O185"/>
  <c r="N185"/>
  <c r="M185"/>
  <c r="L185"/>
  <c r="K185"/>
  <c r="J185"/>
  <c r="I185"/>
  <c r="H185"/>
  <c r="G185"/>
  <c r="F185"/>
  <c r="R185" s="1"/>
  <c r="Q184"/>
  <c r="P184"/>
  <c r="O184"/>
  <c r="N184"/>
  <c r="M184"/>
  <c r="L184"/>
  <c r="K184"/>
  <c r="J184"/>
  <c r="R184" s="1"/>
  <c r="I184"/>
  <c r="H184"/>
  <c r="G184"/>
  <c r="F184"/>
  <c r="Q183"/>
  <c r="Q234" s="1"/>
  <c r="P183"/>
  <c r="O183"/>
  <c r="N183"/>
  <c r="M183"/>
  <c r="L183"/>
  <c r="K183"/>
  <c r="J183"/>
  <c r="I183"/>
  <c r="I234" s="1"/>
  <c r="H183"/>
  <c r="G183"/>
  <c r="F183"/>
  <c r="R183" s="1"/>
  <c r="Q182"/>
  <c r="P182"/>
  <c r="O182"/>
  <c r="N182"/>
  <c r="M182"/>
  <c r="L182"/>
  <c r="K182"/>
  <c r="J182"/>
  <c r="I182"/>
  <c r="H182"/>
  <c r="G182"/>
  <c r="F182"/>
  <c r="R182" s="1"/>
  <c r="Q181"/>
  <c r="P181"/>
  <c r="O181"/>
  <c r="N181"/>
  <c r="M181"/>
  <c r="L181"/>
  <c r="K181"/>
  <c r="J181"/>
  <c r="R181" s="1"/>
  <c r="I181"/>
  <c r="H181"/>
  <c r="G181"/>
  <c r="F181"/>
  <c r="Q180"/>
  <c r="P180"/>
  <c r="P234" s="1"/>
  <c r="O180"/>
  <c r="O234" s="1"/>
  <c r="N180"/>
  <c r="N234" s="1"/>
  <c r="M180"/>
  <c r="M234" s="1"/>
  <c r="L180"/>
  <c r="L234" s="1"/>
  <c r="K180"/>
  <c r="K234" s="1"/>
  <c r="J180"/>
  <c r="I180"/>
  <c r="H180"/>
  <c r="H234" s="1"/>
  <c r="G180"/>
  <c r="G234" s="1"/>
  <c r="F180"/>
  <c r="R180" s="1"/>
  <c r="Q176"/>
  <c r="P176"/>
  <c r="O176"/>
  <c r="N176"/>
  <c r="M176"/>
  <c r="L176"/>
  <c r="K176"/>
  <c r="J176"/>
  <c r="I176"/>
  <c r="H176"/>
  <c r="G176"/>
  <c r="F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76" s="1"/>
  <c r="R123"/>
  <c r="R122"/>
  <c r="Q118"/>
  <c r="P118"/>
  <c r="O118"/>
  <c r="N118"/>
  <c r="M118"/>
  <c r="L118"/>
  <c r="K118"/>
  <c r="J118"/>
  <c r="I118"/>
  <c r="H118"/>
  <c r="G118"/>
  <c r="F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118" s="1"/>
  <c r="Q60"/>
  <c r="P60"/>
  <c r="O60"/>
  <c r="N60"/>
  <c r="M60"/>
  <c r="L60"/>
  <c r="K60"/>
  <c r="J60"/>
  <c r="I60"/>
  <c r="H60"/>
  <c r="G60"/>
  <c r="F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60" s="1"/>
  <c r="R7"/>
  <c r="R6"/>
  <c r="G164" i="10"/>
  <c r="F164"/>
  <c r="E164" s="1"/>
  <c r="D164"/>
  <c r="C164"/>
  <c r="I163"/>
  <c r="G163"/>
  <c r="F163"/>
  <c r="E163" s="1"/>
  <c r="J163" s="1"/>
  <c r="D163"/>
  <c r="C163"/>
  <c r="G161"/>
  <c r="H159" s="1"/>
  <c r="F161"/>
  <c r="K160"/>
  <c r="J160"/>
  <c r="I160"/>
  <c r="K159"/>
  <c r="K161" s="1"/>
  <c r="L159" s="1"/>
  <c r="J159"/>
  <c r="I159"/>
  <c r="G157"/>
  <c r="F157"/>
  <c r="K156"/>
  <c r="J156"/>
  <c r="I156"/>
  <c r="H156"/>
  <c r="J155"/>
  <c r="K155" s="1"/>
  <c r="K157" s="1"/>
  <c r="L155" s="1"/>
  <c r="I155"/>
  <c r="H155"/>
  <c r="H157" s="1"/>
  <c r="G153"/>
  <c r="H151" s="1"/>
  <c r="H153" s="1"/>
  <c r="F153"/>
  <c r="J152"/>
  <c r="K152" s="1"/>
  <c r="K153" s="1"/>
  <c r="L151" s="1"/>
  <c r="I152"/>
  <c r="H152"/>
  <c r="K151"/>
  <c r="J151"/>
  <c r="I151"/>
  <c r="G149"/>
  <c r="H148" s="1"/>
  <c r="H149" s="1"/>
  <c r="G148"/>
  <c r="F148"/>
  <c r="I148" s="1"/>
  <c r="D148"/>
  <c r="C148"/>
  <c r="G146"/>
  <c r="H145" s="1"/>
  <c r="H146" s="1"/>
  <c r="F146"/>
  <c r="K145"/>
  <c r="K146" s="1"/>
  <c r="L145" s="1"/>
  <c r="J145"/>
  <c r="I145"/>
  <c r="H143"/>
  <c r="G143"/>
  <c r="F143"/>
  <c r="K142"/>
  <c r="K143" s="1"/>
  <c r="L142" s="1"/>
  <c r="J142"/>
  <c r="I142"/>
  <c r="H142"/>
  <c r="G140"/>
  <c r="H139" s="1"/>
  <c r="H140" s="1"/>
  <c r="F140"/>
  <c r="K139"/>
  <c r="K140" s="1"/>
  <c r="L139" s="1"/>
  <c r="J139"/>
  <c r="I139"/>
  <c r="F136"/>
  <c r="D136"/>
  <c r="C136"/>
  <c r="H134"/>
  <c r="G134"/>
  <c r="F134"/>
  <c r="K133"/>
  <c r="K134" s="1"/>
  <c r="L133" s="1"/>
  <c r="J133"/>
  <c r="I133"/>
  <c r="H133"/>
  <c r="G131"/>
  <c r="H130" s="1"/>
  <c r="H131" s="1"/>
  <c r="F131"/>
  <c r="K130"/>
  <c r="K131" s="1"/>
  <c r="L130" s="1"/>
  <c r="J130"/>
  <c r="I130"/>
  <c r="F128"/>
  <c r="I127"/>
  <c r="J127" s="1"/>
  <c r="G127"/>
  <c r="F124"/>
  <c r="D124"/>
  <c r="C124"/>
  <c r="F123"/>
  <c r="E123" s="1"/>
  <c r="D123"/>
  <c r="C123"/>
  <c r="F122"/>
  <c r="F125" s="1"/>
  <c r="E122"/>
  <c r="D122"/>
  <c r="C122"/>
  <c r="G120"/>
  <c r="H118" s="1"/>
  <c r="F120"/>
  <c r="J119"/>
  <c r="K119" s="1"/>
  <c r="I119"/>
  <c r="H119"/>
  <c r="K118"/>
  <c r="J118"/>
  <c r="I118"/>
  <c r="I117"/>
  <c r="J117" s="1"/>
  <c r="K117" s="1"/>
  <c r="H117"/>
  <c r="G115"/>
  <c r="F115"/>
  <c r="I114"/>
  <c r="J114" s="1"/>
  <c r="K114" s="1"/>
  <c r="H114"/>
  <c r="K113"/>
  <c r="J113"/>
  <c r="I113"/>
  <c r="H113"/>
  <c r="J112"/>
  <c r="K112" s="1"/>
  <c r="I112"/>
  <c r="H112"/>
  <c r="H115" s="1"/>
  <c r="F110"/>
  <c r="J109"/>
  <c r="K109" s="1"/>
  <c r="I109"/>
  <c r="G109" s="1"/>
  <c r="I108"/>
  <c r="J108" s="1"/>
  <c r="K108" s="1"/>
  <c r="G108"/>
  <c r="K107"/>
  <c r="J107"/>
  <c r="I107"/>
  <c r="G107"/>
  <c r="G110" s="1"/>
  <c r="F104"/>
  <c r="D104"/>
  <c r="C104"/>
  <c r="G103"/>
  <c r="F103"/>
  <c r="I103" s="1"/>
  <c r="D103"/>
  <c r="C103"/>
  <c r="G101"/>
  <c r="H100" s="1"/>
  <c r="F101"/>
  <c r="K100"/>
  <c r="J100"/>
  <c r="I100"/>
  <c r="J99"/>
  <c r="K99" s="1"/>
  <c r="K101" s="1"/>
  <c r="L99" s="1"/>
  <c r="I99"/>
  <c r="G97"/>
  <c r="H95" s="1"/>
  <c r="H97" s="1"/>
  <c r="F97"/>
  <c r="J96"/>
  <c r="K96" s="1"/>
  <c r="I96"/>
  <c r="H96"/>
  <c r="I95"/>
  <c r="J95" s="1"/>
  <c r="K95" s="1"/>
  <c r="F93"/>
  <c r="I92"/>
  <c r="J92" s="1"/>
  <c r="G92"/>
  <c r="G104" s="1"/>
  <c r="K91"/>
  <c r="J91"/>
  <c r="I91"/>
  <c r="G91"/>
  <c r="F88"/>
  <c r="D88"/>
  <c r="C88"/>
  <c r="G87"/>
  <c r="F87"/>
  <c r="I87" s="1"/>
  <c r="D87"/>
  <c r="C87"/>
  <c r="G85"/>
  <c r="H83" s="1"/>
  <c r="F85"/>
  <c r="K84"/>
  <c r="J84"/>
  <c r="I84"/>
  <c r="J83"/>
  <c r="K83" s="1"/>
  <c r="K85" s="1"/>
  <c r="L83" s="1"/>
  <c r="I83"/>
  <c r="G81"/>
  <c r="F81"/>
  <c r="J80"/>
  <c r="K80" s="1"/>
  <c r="I80"/>
  <c r="H80"/>
  <c r="I79"/>
  <c r="J79" s="1"/>
  <c r="K79" s="1"/>
  <c r="K81" s="1"/>
  <c r="L79" s="1"/>
  <c r="H79"/>
  <c r="H81" s="1"/>
  <c r="F77"/>
  <c r="I76"/>
  <c r="J76" s="1"/>
  <c r="G76"/>
  <c r="G88" s="1"/>
  <c r="K75"/>
  <c r="J75"/>
  <c r="I75"/>
  <c r="G75"/>
  <c r="G72"/>
  <c r="F72"/>
  <c r="I72" s="1"/>
  <c r="D72"/>
  <c r="C72"/>
  <c r="H70"/>
  <c r="G70"/>
  <c r="F70"/>
  <c r="K69"/>
  <c r="K70" s="1"/>
  <c r="L69" s="1"/>
  <c r="J69"/>
  <c r="I69"/>
  <c r="H69"/>
  <c r="G67"/>
  <c r="H66" s="1"/>
  <c r="H67" s="1"/>
  <c r="F67"/>
  <c r="K66"/>
  <c r="K67" s="1"/>
  <c r="L66" s="1"/>
  <c r="J66"/>
  <c r="I66"/>
  <c r="G64"/>
  <c r="H63" s="1"/>
  <c r="H64" s="1"/>
  <c r="F64"/>
  <c r="I63"/>
  <c r="J63" s="1"/>
  <c r="K63" s="1"/>
  <c r="K64" s="1"/>
  <c r="L63" s="1"/>
  <c r="F60"/>
  <c r="D60"/>
  <c r="C60"/>
  <c r="F59"/>
  <c r="D59"/>
  <c r="C59"/>
  <c r="F58"/>
  <c r="E58" s="1"/>
  <c r="D58"/>
  <c r="C58"/>
  <c r="F57"/>
  <c r="E57"/>
  <c r="D57"/>
  <c r="C57"/>
  <c r="G55"/>
  <c r="H51" s="1"/>
  <c r="F55"/>
  <c r="J54"/>
  <c r="K54" s="1"/>
  <c r="I54"/>
  <c r="H54"/>
  <c r="K53"/>
  <c r="J53"/>
  <c r="I53"/>
  <c r="J52"/>
  <c r="K52" s="1"/>
  <c r="K55" s="1"/>
  <c r="L51" s="1"/>
  <c r="I52"/>
  <c r="H52"/>
  <c r="K51"/>
  <c r="J51"/>
  <c r="I51"/>
  <c r="G49"/>
  <c r="H47" s="1"/>
  <c r="F49"/>
  <c r="K48"/>
  <c r="J48"/>
  <c r="I48"/>
  <c r="I47"/>
  <c r="J47" s="1"/>
  <c r="K47" s="1"/>
  <c r="K46"/>
  <c r="J46"/>
  <c r="I46"/>
  <c r="J45"/>
  <c r="K45" s="1"/>
  <c r="K49" s="1"/>
  <c r="L45" s="1"/>
  <c r="I45"/>
  <c r="F43"/>
  <c r="J42"/>
  <c r="I42"/>
  <c r="G42" s="1"/>
  <c r="I41"/>
  <c r="J41" s="1"/>
  <c r="G41"/>
  <c r="J40"/>
  <c r="I40"/>
  <c r="G40" s="1"/>
  <c r="J39"/>
  <c r="I39"/>
  <c r="G39" s="1"/>
  <c r="F36"/>
  <c r="E36"/>
  <c r="D36"/>
  <c r="C36"/>
  <c r="F35"/>
  <c r="F37" s="1"/>
  <c r="E35"/>
  <c r="D35"/>
  <c r="C35"/>
  <c r="G33"/>
  <c r="F33"/>
  <c r="J32"/>
  <c r="K32" s="1"/>
  <c r="I32"/>
  <c r="H32"/>
  <c r="I31"/>
  <c r="J31" s="1"/>
  <c r="K31" s="1"/>
  <c r="K33" s="1"/>
  <c r="L31" s="1"/>
  <c r="H31"/>
  <c r="H33" s="1"/>
  <c r="G29"/>
  <c r="H28" s="1"/>
  <c r="F29"/>
  <c r="I28"/>
  <c r="J28" s="1"/>
  <c r="K28" s="1"/>
  <c r="K29" s="1"/>
  <c r="L27" s="1"/>
  <c r="K27"/>
  <c r="J27"/>
  <c r="I27"/>
  <c r="F25"/>
  <c r="J24"/>
  <c r="I24"/>
  <c r="G24" s="1"/>
  <c r="J23"/>
  <c r="I23"/>
  <c r="G23" s="1"/>
  <c r="F20"/>
  <c r="E20"/>
  <c r="D20"/>
  <c r="C20"/>
  <c r="F19"/>
  <c r="F21" s="1"/>
  <c r="E19"/>
  <c r="D19"/>
  <c r="C19"/>
  <c r="G17"/>
  <c r="F17"/>
  <c r="J16"/>
  <c r="K16" s="1"/>
  <c r="I16"/>
  <c r="H16"/>
  <c r="I15"/>
  <c r="J15" s="1"/>
  <c r="K15" s="1"/>
  <c r="K17" s="1"/>
  <c r="L15" s="1"/>
  <c r="H15"/>
  <c r="H17" s="1"/>
  <c r="G13"/>
  <c r="H12" s="1"/>
  <c r="F13"/>
  <c r="I12"/>
  <c r="J12" s="1"/>
  <c r="K12" s="1"/>
  <c r="K13" s="1"/>
  <c r="L11" s="1"/>
  <c r="K11"/>
  <c r="J11"/>
  <c r="I11"/>
  <c r="F9"/>
  <c r="J8"/>
  <c r="I8"/>
  <c r="G8" s="1"/>
  <c r="J7"/>
  <c r="I7"/>
  <c r="G7" s="1"/>
  <c r="Q42" i="8"/>
  <c r="P42"/>
  <c r="O42"/>
  <c r="N42"/>
  <c r="M42"/>
  <c r="L42"/>
  <c r="K42"/>
  <c r="J42"/>
  <c r="I42"/>
  <c r="H42"/>
  <c r="G42"/>
  <c r="F42"/>
  <c r="Q41"/>
  <c r="P41"/>
  <c r="O41"/>
  <c r="N41"/>
  <c r="M41"/>
  <c r="L41"/>
  <c r="K41"/>
  <c r="J41"/>
  <c r="I41"/>
  <c r="H41"/>
  <c r="G41"/>
  <c r="F41"/>
  <c r="Q40"/>
  <c r="P40"/>
  <c r="O40"/>
  <c r="N40"/>
  <c r="M40"/>
  <c r="L40"/>
  <c r="K40"/>
  <c r="J40"/>
  <c r="I40"/>
  <c r="H40"/>
  <c r="G40"/>
  <c r="F40"/>
  <c r="Q39"/>
  <c r="P39"/>
  <c r="O39"/>
  <c r="N39"/>
  <c r="M39"/>
  <c r="L39"/>
  <c r="K39"/>
  <c r="J39"/>
  <c r="I39"/>
  <c r="H39"/>
  <c r="G39"/>
  <c r="F39"/>
  <c r="Q38"/>
  <c r="P38"/>
  <c r="O38"/>
  <c r="N38"/>
  <c r="M38"/>
  <c r="L38"/>
  <c r="K38"/>
  <c r="J38"/>
  <c r="I38"/>
  <c r="H38"/>
  <c r="G38"/>
  <c r="G43" s="1"/>
  <c r="F38"/>
  <c r="F43" s="1"/>
  <c r="Q37"/>
  <c r="P37"/>
  <c r="O37"/>
  <c r="N37"/>
  <c r="M37"/>
  <c r="L37"/>
  <c r="K37"/>
  <c r="J37"/>
  <c r="I37"/>
  <c r="H37"/>
  <c r="G37"/>
  <c r="F37"/>
  <c r="Q32"/>
  <c r="P32"/>
  <c r="O32"/>
  <c r="N32"/>
  <c r="M32"/>
  <c r="L32"/>
  <c r="K32"/>
  <c r="J32"/>
  <c r="I32"/>
  <c r="H32"/>
  <c r="G32"/>
  <c r="F32"/>
  <c r="R31"/>
  <c r="R30"/>
  <c r="R29"/>
  <c r="R28"/>
  <c r="R27"/>
  <c r="R26"/>
  <c r="Q22"/>
  <c r="P22"/>
  <c r="O22"/>
  <c r="N22"/>
  <c r="M22"/>
  <c r="L22"/>
  <c r="K22"/>
  <c r="J22"/>
  <c r="I22"/>
  <c r="H22"/>
  <c r="G22"/>
  <c r="F22"/>
  <c r="R21"/>
  <c r="R20"/>
  <c r="R19"/>
  <c r="R18"/>
  <c r="R17"/>
  <c r="R16"/>
  <c r="Q12"/>
  <c r="P12"/>
  <c r="O12"/>
  <c r="N12"/>
  <c r="M12"/>
  <c r="L12"/>
  <c r="K12"/>
  <c r="J12"/>
  <c r="I12"/>
  <c r="H12"/>
  <c r="G12"/>
  <c r="F12"/>
  <c r="R11"/>
  <c r="R10"/>
  <c r="R9"/>
  <c r="R8"/>
  <c r="R7"/>
  <c r="R6"/>
  <c r="G76" i="7"/>
  <c r="F76"/>
  <c r="F77" s="1"/>
  <c r="D76"/>
  <c r="C76"/>
  <c r="G74"/>
  <c r="H73" s="1"/>
  <c r="H74" s="1"/>
  <c r="F74"/>
  <c r="J73"/>
  <c r="K73" s="1"/>
  <c r="K74" s="1"/>
  <c r="I73"/>
  <c r="G71"/>
  <c r="H70" s="1"/>
  <c r="H71" s="1"/>
  <c r="F71"/>
  <c r="I70"/>
  <c r="J70" s="1"/>
  <c r="K70" s="1"/>
  <c r="K71" s="1"/>
  <c r="G68"/>
  <c r="H67" s="1"/>
  <c r="H68" s="1"/>
  <c r="F68"/>
  <c r="I67"/>
  <c r="J67" s="1"/>
  <c r="K67" s="1"/>
  <c r="K68" s="1"/>
  <c r="F65"/>
  <c r="F64"/>
  <c r="E64" s="1"/>
  <c r="D64"/>
  <c r="C64"/>
  <c r="G62"/>
  <c r="F62"/>
  <c r="I61"/>
  <c r="J61" s="1"/>
  <c r="K61" s="1"/>
  <c r="K62" s="1"/>
  <c r="H61"/>
  <c r="H62" s="1"/>
  <c r="G59"/>
  <c r="H58" s="1"/>
  <c r="H59" s="1"/>
  <c r="F59"/>
  <c r="I58"/>
  <c r="J58" s="1"/>
  <c r="K58" s="1"/>
  <c r="K59" s="1"/>
  <c r="F56"/>
  <c r="I55"/>
  <c r="G55" s="1"/>
  <c r="F52"/>
  <c r="E52" s="1"/>
  <c r="D52"/>
  <c r="C52"/>
  <c r="G50"/>
  <c r="H49" s="1"/>
  <c r="H50" s="1"/>
  <c r="F50"/>
  <c r="I49"/>
  <c r="J49" s="1"/>
  <c r="K49" s="1"/>
  <c r="K50" s="1"/>
  <c r="G47"/>
  <c r="H46" s="1"/>
  <c r="H47" s="1"/>
  <c r="F47"/>
  <c r="I46"/>
  <c r="J46" s="1"/>
  <c r="K46" s="1"/>
  <c r="K47" s="1"/>
  <c r="F44"/>
  <c r="I43"/>
  <c r="G43" s="1"/>
  <c r="F40"/>
  <c r="D40"/>
  <c r="C40"/>
  <c r="G38"/>
  <c r="H37" s="1"/>
  <c r="H38" s="1"/>
  <c r="F38"/>
  <c r="I37"/>
  <c r="J37" s="1"/>
  <c r="K37" s="1"/>
  <c r="K38" s="1"/>
  <c r="G35"/>
  <c r="H34" s="1"/>
  <c r="H35" s="1"/>
  <c r="F35"/>
  <c r="J34"/>
  <c r="K34" s="1"/>
  <c r="K35" s="1"/>
  <c r="I34"/>
  <c r="F32"/>
  <c r="I31"/>
  <c r="J31" s="1"/>
  <c r="F28"/>
  <c r="E28" s="1"/>
  <c r="D28"/>
  <c r="C28"/>
  <c r="G26"/>
  <c r="H25" s="1"/>
  <c r="H26" s="1"/>
  <c r="F26"/>
  <c r="I25"/>
  <c r="J25" s="1"/>
  <c r="K25" s="1"/>
  <c r="K26" s="1"/>
  <c r="G23"/>
  <c r="F23"/>
  <c r="I22"/>
  <c r="J22" s="1"/>
  <c r="K22" s="1"/>
  <c r="K23" s="1"/>
  <c r="L22" s="1"/>
  <c r="H22"/>
  <c r="H23" s="1"/>
  <c r="F20"/>
  <c r="I19"/>
  <c r="G19" s="1"/>
  <c r="F16"/>
  <c r="E16" s="1"/>
  <c r="D16"/>
  <c r="C16"/>
  <c r="G14"/>
  <c r="F14"/>
  <c r="I13"/>
  <c r="J13" s="1"/>
  <c r="K13" s="1"/>
  <c r="K14" s="1"/>
  <c r="L13" s="1"/>
  <c r="H13"/>
  <c r="H14" s="1"/>
  <c r="G11"/>
  <c r="H10" s="1"/>
  <c r="H11" s="1"/>
  <c r="F11"/>
  <c r="I10"/>
  <c r="J10" s="1"/>
  <c r="K10" s="1"/>
  <c r="K11" s="1"/>
  <c r="F8"/>
  <c r="I7"/>
  <c r="J7" s="1"/>
  <c r="Q209" i="5"/>
  <c r="P209"/>
  <c r="O209"/>
  <c r="N209"/>
  <c r="M209"/>
  <c r="L209"/>
  <c r="K209"/>
  <c r="J209"/>
  <c r="I209"/>
  <c r="H209"/>
  <c r="G209"/>
  <c r="R209" s="1"/>
  <c r="F209"/>
  <c r="Q208"/>
  <c r="P208"/>
  <c r="O208"/>
  <c r="N208"/>
  <c r="M208"/>
  <c r="L208"/>
  <c r="K208"/>
  <c r="J208"/>
  <c r="I208"/>
  <c r="H208"/>
  <c r="G208"/>
  <c r="F208"/>
  <c r="R208" s="1"/>
  <c r="Q207"/>
  <c r="P207"/>
  <c r="O207"/>
  <c r="N207"/>
  <c r="M207"/>
  <c r="L207"/>
  <c r="K207"/>
  <c r="J207"/>
  <c r="I207"/>
  <c r="H207"/>
  <c r="R207" s="1"/>
  <c r="G207"/>
  <c r="F207"/>
  <c r="Q206"/>
  <c r="P206"/>
  <c r="O206"/>
  <c r="N206"/>
  <c r="M206"/>
  <c r="L206"/>
  <c r="K206"/>
  <c r="J206"/>
  <c r="I206"/>
  <c r="H206"/>
  <c r="G206"/>
  <c r="F206"/>
  <c r="R206" s="1"/>
  <c r="Q205"/>
  <c r="P205"/>
  <c r="O205"/>
  <c r="N205"/>
  <c r="M205"/>
  <c r="L205"/>
  <c r="K205"/>
  <c r="J205"/>
  <c r="I205"/>
  <c r="H205"/>
  <c r="G205"/>
  <c r="F205"/>
  <c r="R205" s="1"/>
  <c r="Q204"/>
  <c r="P204"/>
  <c r="O204"/>
  <c r="N204"/>
  <c r="M204"/>
  <c r="L204"/>
  <c r="K204"/>
  <c r="J204"/>
  <c r="I204"/>
  <c r="H204"/>
  <c r="G204"/>
  <c r="R204" s="1"/>
  <c r="F204"/>
  <c r="Q203"/>
  <c r="P203"/>
  <c r="O203"/>
  <c r="N203"/>
  <c r="M203"/>
  <c r="L203"/>
  <c r="K203"/>
  <c r="J203"/>
  <c r="I203"/>
  <c r="H203"/>
  <c r="G203"/>
  <c r="F203"/>
  <c r="R203" s="1"/>
  <c r="Q202"/>
  <c r="P202"/>
  <c r="O202"/>
  <c r="N202"/>
  <c r="M202"/>
  <c r="L202"/>
  <c r="K202"/>
  <c r="J202"/>
  <c r="I202"/>
  <c r="H202"/>
  <c r="G202"/>
  <c r="F202"/>
  <c r="R202" s="1"/>
  <c r="Q201"/>
  <c r="P201"/>
  <c r="O201"/>
  <c r="N201"/>
  <c r="M201"/>
  <c r="L201"/>
  <c r="K201"/>
  <c r="J201"/>
  <c r="I201"/>
  <c r="H201"/>
  <c r="G201"/>
  <c r="R201" s="1"/>
  <c r="F201"/>
  <c r="Q200"/>
  <c r="P200"/>
  <c r="O200"/>
  <c r="N200"/>
  <c r="M200"/>
  <c r="L200"/>
  <c r="K200"/>
  <c r="J200"/>
  <c r="I200"/>
  <c r="H200"/>
  <c r="G200"/>
  <c r="F200"/>
  <c r="R200" s="1"/>
  <c r="Q199"/>
  <c r="P199"/>
  <c r="O199"/>
  <c r="N199"/>
  <c r="M199"/>
  <c r="L199"/>
  <c r="K199"/>
  <c r="J199"/>
  <c r="I199"/>
  <c r="H199"/>
  <c r="R199" s="1"/>
  <c r="G199"/>
  <c r="F199"/>
  <c r="Q198"/>
  <c r="P198"/>
  <c r="O198"/>
  <c r="N198"/>
  <c r="M198"/>
  <c r="L198"/>
  <c r="K198"/>
  <c r="J198"/>
  <c r="I198"/>
  <c r="H198"/>
  <c r="G198"/>
  <c r="F198"/>
  <c r="R198" s="1"/>
  <c r="Q197"/>
  <c r="P197"/>
  <c r="O197"/>
  <c r="N197"/>
  <c r="M197"/>
  <c r="L197"/>
  <c r="K197"/>
  <c r="J197"/>
  <c r="I197"/>
  <c r="H197"/>
  <c r="G197"/>
  <c r="F197"/>
  <c r="R197" s="1"/>
  <c r="Q196"/>
  <c r="P196"/>
  <c r="O196"/>
  <c r="N196"/>
  <c r="M196"/>
  <c r="L196"/>
  <c r="K196"/>
  <c r="J196"/>
  <c r="I196"/>
  <c r="H196"/>
  <c r="G196"/>
  <c r="R196" s="1"/>
  <c r="F196"/>
  <c r="Q195"/>
  <c r="P195"/>
  <c r="O195"/>
  <c r="N195"/>
  <c r="M195"/>
  <c r="L195"/>
  <c r="K195"/>
  <c r="J195"/>
  <c r="I195"/>
  <c r="H195"/>
  <c r="G195"/>
  <c r="F195"/>
  <c r="R195" s="1"/>
  <c r="Q194"/>
  <c r="P194"/>
  <c r="O194"/>
  <c r="N194"/>
  <c r="M194"/>
  <c r="L194"/>
  <c r="K194"/>
  <c r="J194"/>
  <c r="R194" s="1"/>
  <c r="I194"/>
  <c r="H194"/>
  <c r="G194"/>
  <c r="F194"/>
  <c r="Q193"/>
  <c r="P193"/>
  <c r="O193"/>
  <c r="N193"/>
  <c r="M193"/>
  <c r="L193"/>
  <c r="K193"/>
  <c r="J193"/>
  <c r="I193"/>
  <c r="H193"/>
  <c r="G193"/>
  <c r="R193" s="1"/>
  <c r="F193"/>
  <c r="Q192"/>
  <c r="P192"/>
  <c r="O192"/>
  <c r="N192"/>
  <c r="M192"/>
  <c r="L192"/>
  <c r="K192"/>
  <c r="J192"/>
  <c r="I192"/>
  <c r="H192"/>
  <c r="G192"/>
  <c r="F192"/>
  <c r="R192" s="1"/>
  <c r="Q191"/>
  <c r="P191"/>
  <c r="O191"/>
  <c r="N191"/>
  <c r="M191"/>
  <c r="L191"/>
  <c r="K191"/>
  <c r="J191"/>
  <c r="I191"/>
  <c r="H191"/>
  <c r="R191" s="1"/>
  <c r="G191"/>
  <c r="F191"/>
  <c r="Q190"/>
  <c r="P190"/>
  <c r="O190"/>
  <c r="N190"/>
  <c r="M190"/>
  <c r="L190"/>
  <c r="K190"/>
  <c r="J190"/>
  <c r="I190"/>
  <c r="H190"/>
  <c r="G190"/>
  <c r="F190"/>
  <c r="R190" s="1"/>
  <c r="Q189"/>
  <c r="P189"/>
  <c r="O189"/>
  <c r="N189"/>
  <c r="M189"/>
  <c r="L189"/>
  <c r="K189"/>
  <c r="J189"/>
  <c r="I189"/>
  <c r="H189"/>
  <c r="G189"/>
  <c r="F189"/>
  <c r="R189" s="1"/>
  <c r="Q188"/>
  <c r="P188"/>
  <c r="O188"/>
  <c r="N188"/>
  <c r="M188"/>
  <c r="L188"/>
  <c r="K188"/>
  <c r="J188"/>
  <c r="I188"/>
  <c r="H188"/>
  <c r="G188"/>
  <c r="R188" s="1"/>
  <c r="F188"/>
  <c r="Q187"/>
  <c r="P187"/>
  <c r="O187"/>
  <c r="N187"/>
  <c r="M187"/>
  <c r="L187"/>
  <c r="K187"/>
  <c r="J187"/>
  <c r="I187"/>
  <c r="H187"/>
  <c r="G187"/>
  <c r="F187"/>
  <c r="R187" s="1"/>
  <c r="Q186"/>
  <c r="P186"/>
  <c r="O186"/>
  <c r="N186"/>
  <c r="M186"/>
  <c r="L186"/>
  <c r="K186"/>
  <c r="J186"/>
  <c r="R186" s="1"/>
  <c r="I186"/>
  <c r="H186"/>
  <c r="G186"/>
  <c r="F186"/>
  <c r="Q185"/>
  <c r="P185"/>
  <c r="O185"/>
  <c r="N185"/>
  <c r="M185"/>
  <c r="L185"/>
  <c r="K185"/>
  <c r="J185"/>
  <c r="I185"/>
  <c r="H185"/>
  <c r="G185"/>
  <c r="R185" s="1"/>
  <c r="F185"/>
  <c r="Q184"/>
  <c r="P184"/>
  <c r="O184"/>
  <c r="N184"/>
  <c r="M184"/>
  <c r="L184"/>
  <c r="K184"/>
  <c r="J184"/>
  <c r="I184"/>
  <c r="H184"/>
  <c r="G184"/>
  <c r="F184"/>
  <c r="R184" s="1"/>
  <c r="Q183"/>
  <c r="P183"/>
  <c r="O183"/>
  <c r="N183"/>
  <c r="M183"/>
  <c r="L183"/>
  <c r="K183"/>
  <c r="J183"/>
  <c r="I183"/>
  <c r="H183"/>
  <c r="R183" s="1"/>
  <c r="G183"/>
  <c r="F183"/>
  <c r="Q182"/>
  <c r="P182"/>
  <c r="O182"/>
  <c r="N182"/>
  <c r="M182"/>
  <c r="L182"/>
  <c r="K182"/>
  <c r="J182"/>
  <c r="I182"/>
  <c r="H182"/>
  <c r="G182"/>
  <c r="F182"/>
  <c r="R182" s="1"/>
  <c r="Q181"/>
  <c r="P181"/>
  <c r="O181"/>
  <c r="N181"/>
  <c r="M181"/>
  <c r="L181"/>
  <c r="K181"/>
  <c r="J181"/>
  <c r="I181"/>
  <c r="H181"/>
  <c r="G181"/>
  <c r="F181"/>
  <c r="R181" s="1"/>
  <c r="Q180"/>
  <c r="P180"/>
  <c r="O180"/>
  <c r="N180"/>
  <c r="M180"/>
  <c r="L180"/>
  <c r="K180"/>
  <c r="J180"/>
  <c r="I180"/>
  <c r="H180"/>
  <c r="G180"/>
  <c r="R180" s="1"/>
  <c r="F180"/>
  <c r="Q179"/>
  <c r="P179"/>
  <c r="O179"/>
  <c r="N179"/>
  <c r="M179"/>
  <c r="L179"/>
  <c r="K179"/>
  <c r="J179"/>
  <c r="I179"/>
  <c r="H179"/>
  <c r="G179"/>
  <c r="F179"/>
  <c r="R179" s="1"/>
  <c r="Q178"/>
  <c r="P178"/>
  <c r="O178"/>
  <c r="N178"/>
  <c r="M178"/>
  <c r="L178"/>
  <c r="K178"/>
  <c r="J178"/>
  <c r="I178"/>
  <c r="H178"/>
  <c r="G178"/>
  <c r="F178"/>
  <c r="R178" s="1"/>
  <c r="Q177"/>
  <c r="P177"/>
  <c r="O177"/>
  <c r="N177"/>
  <c r="M177"/>
  <c r="L177"/>
  <c r="K177"/>
  <c r="J177"/>
  <c r="I177"/>
  <c r="H177"/>
  <c r="G177"/>
  <c r="F177"/>
  <c r="R177" s="1"/>
  <c r="Q176"/>
  <c r="P176"/>
  <c r="O176"/>
  <c r="N176"/>
  <c r="M176"/>
  <c r="L176"/>
  <c r="K176"/>
  <c r="J176"/>
  <c r="I176"/>
  <c r="H176"/>
  <c r="G176"/>
  <c r="F176"/>
  <c r="R176" s="1"/>
  <c r="Q175"/>
  <c r="P175"/>
  <c r="O175"/>
  <c r="N175"/>
  <c r="M175"/>
  <c r="L175"/>
  <c r="K175"/>
  <c r="J175"/>
  <c r="I175"/>
  <c r="H175"/>
  <c r="R175" s="1"/>
  <c r="G175"/>
  <c r="F175"/>
  <c r="Q174"/>
  <c r="P174"/>
  <c r="O174"/>
  <c r="N174"/>
  <c r="M174"/>
  <c r="L174"/>
  <c r="K174"/>
  <c r="J174"/>
  <c r="I174"/>
  <c r="H174"/>
  <c r="G174"/>
  <c r="F174"/>
  <c r="R174" s="1"/>
  <c r="Q173"/>
  <c r="P173"/>
  <c r="O173"/>
  <c r="N173"/>
  <c r="M173"/>
  <c r="L173"/>
  <c r="K173"/>
  <c r="J173"/>
  <c r="I173"/>
  <c r="H173"/>
  <c r="G173"/>
  <c r="F173"/>
  <c r="R173" s="1"/>
  <c r="Q172"/>
  <c r="P172"/>
  <c r="O172"/>
  <c r="N172"/>
  <c r="M172"/>
  <c r="L172"/>
  <c r="K172"/>
  <c r="J172"/>
  <c r="I172"/>
  <c r="H172"/>
  <c r="G172"/>
  <c r="R172" s="1"/>
  <c r="F172"/>
  <c r="Q171"/>
  <c r="P171"/>
  <c r="O171"/>
  <c r="N171"/>
  <c r="M171"/>
  <c r="L171"/>
  <c r="K171"/>
  <c r="J171"/>
  <c r="I171"/>
  <c r="H171"/>
  <c r="G171"/>
  <c r="F171"/>
  <c r="R171" s="1"/>
  <c r="Q170"/>
  <c r="P170"/>
  <c r="O170"/>
  <c r="N170"/>
  <c r="M170"/>
  <c r="L170"/>
  <c r="K170"/>
  <c r="J170"/>
  <c r="I170"/>
  <c r="H170"/>
  <c r="G170"/>
  <c r="F170"/>
  <c r="R170" s="1"/>
  <c r="Q169"/>
  <c r="P169"/>
  <c r="O169"/>
  <c r="N169"/>
  <c r="M169"/>
  <c r="L169"/>
  <c r="K169"/>
  <c r="J169"/>
  <c r="I169"/>
  <c r="H169"/>
  <c r="G169"/>
  <c r="F169"/>
  <c r="R169" s="1"/>
  <c r="Q168"/>
  <c r="P168"/>
  <c r="O168"/>
  <c r="N168"/>
  <c r="M168"/>
  <c r="L168"/>
  <c r="K168"/>
  <c r="J168"/>
  <c r="I168"/>
  <c r="H168"/>
  <c r="G168"/>
  <c r="F168"/>
  <c r="R168" s="1"/>
  <c r="Q167"/>
  <c r="P167"/>
  <c r="O167"/>
  <c r="N167"/>
  <c r="M167"/>
  <c r="L167"/>
  <c r="K167"/>
  <c r="J167"/>
  <c r="I167"/>
  <c r="H167"/>
  <c r="R167" s="1"/>
  <c r="G167"/>
  <c r="F167"/>
  <c r="Q166"/>
  <c r="P166"/>
  <c r="O166"/>
  <c r="N166"/>
  <c r="M166"/>
  <c r="L166"/>
  <c r="K166"/>
  <c r="J166"/>
  <c r="I166"/>
  <c r="H166"/>
  <c r="G166"/>
  <c r="F166"/>
  <c r="R166" s="1"/>
  <c r="Q165"/>
  <c r="P165"/>
  <c r="O165"/>
  <c r="N165"/>
  <c r="M165"/>
  <c r="L165"/>
  <c r="K165"/>
  <c r="J165"/>
  <c r="I165"/>
  <c r="H165"/>
  <c r="G165"/>
  <c r="F165"/>
  <c r="R165" s="1"/>
  <c r="Q164"/>
  <c r="P164"/>
  <c r="O164"/>
  <c r="N164"/>
  <c r="M164"/>
  <c r="L164"/>
  <c r="K164"/>
  <c r="J164"/>
  <c r="I164"/>
  <c r="H164"/>
  <c r="G164"/>
  <c r="R164" s="1"/>
  <c r="F164"/>
  <c r="Q163"/>
  <c r="P163"/>
  <c r="O163"/>
  <c r="N163"/>
  <c r="M163"/>
  <c r="L163"/>
  <c r="K163"/>
  <c r="J163"/>
  <c r="I163"/>
  <c r="H163"/>
  <c r="G163"/>
  <c r="F163"/>
  <c r="R163" s="1"/>
  <c r="Q162"/>
  <c r="Q210" s="1"/>
  <c r="P162"/>
  <c r="P210" s="1"/>
  <c r="O162"/>
  <c r="O210" s="1"/>
  <c r="N162"/>
  <c r="N210" s="1"/>
  <c r="M162"/>
  <c r="M210" s="1"/>
  <c r="L162"/>
  <c r="L210" s="1"/>
  <c r="K162"/>
  <c r="K210" s="1"/>
  <c r="J162"/>
  <c r="J210" s="1"/>
  <c r="I162"/>
  <c r="I210" s="1"/>
  <c r="H162"/>
  <c r="H210" s="1"/>
  <c r="G162"/>
  <c r="G210" s="1"/>
  <c r="F162"/>
  <c r="F210" s="1"/>
  <c r="Q158"/>
  <c r="P158"/>
  <c r="O158"/>
  <c r="N158"/>
  <c r="M158"/>
  <c r="L158"/>
  <c r="K158"/>
  <c r="J158"/>
  <c r="I158"/>
  <c r="H158"/>
  <c r="G158"/>
  <c r="F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58" s="1"/>
  <c r="Q106"/>
  <c r="P106"/>
  <c r="O106"/>
  <c r="N106"/>
  <c r="M106"/>
  <c r="L106"/>
  <c r="K106"/>
  <c r="J106"/>
  <c r="I106"/>
  <c r="H106"/>
  <c r="G106"/>
  <c r="F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106" s="1"/>
  <c r="Q54"/>
  <c r="P54"/>
  <c r="O54"/>
  <c r="N54"/>
  <c r="M54"/>
  <c r="L54"/>
  <c r="K54"/>
  <c r="J54"/>
  <c r="I54"/>
  <c r="H54"/>
  <c r="G54"/>
  <c r="F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54" s="1"/>
  <c r="R7"/>
  <c r="R6"/>
  <c r="F112" i="4"/>
  <c r="D112"/>
  <c r="C112"/>
  <c r="G110"/>
  <c r="H109" s="1"/>
  <c r="H110" s="1"/>
  <c r="F110"/>
  <c r="J109"/>
  <c r="K109" s="1"/>
  <c r="K110" s="1"/>
  <c r="L109" s="1"/>
  <c r="I109"/>
  <c r="G107"/>
  <c r="H106" s="1"/>
  <c r="H107" s="1"/>
  <c r="F107"/>
  <c r="K106"/>
  <c r="K107" s="1"/>
  <c r="L106" s="1"/>
  <c r="J106"/>
  <c r="I106"/>
  <c r="F104"/>
  <c r="I103"/>
  <c r="J103" s="1"/>
  <c r="G103"/>
  <c r="K103" s="1"/>
  <c r="K104" s="1"/>
  <c r="F100"/>
  <c r="E100"/>
  <c r="D100"/>
  <c r="C100"/>
  <c r="F99"/>
  <c r="F101" s="1"/>
  <c r="D99"/>
  <c r="C99"/>
  <c r="F98"/>
  <c r="E98" s="1"/>
  <c r="D98"/>
  <c r="C98"/>
  <c r="G96"/>
  <c r="H94" s="1"/>
  <c r="F96"/>
  <c r="I95"/>
  <c r="J95" s="1"/>
  <c r="K95" s="1"/>
  <c r="H95"/>
  <c r="I94"/>
  <c r="J94" s="1"/>
  <c r="K94" s="1"/>
  <c r="J93"/>
  <c r="K93" s="1"/>
  <c r="K96" s="1"/>
  <c r="L93" s="1"/>
  <c r="I93"/>
  <c r="H93"/>
  <c r="H96" s="1"/>
  <c r="G91"/>
  <c r="H89" s="1"/>
  <c r="F91"/>
  <c r="J90"/>
  <c r="K90" s="1"/>
  <c r="I90"/>
  <c r="H90"/>
  <c r="J89"/>
  <c r="K89" s="1"/>
  <c r="I89"/>
  <c r="K88"/>
  <c r="K91" s="1"/>
  <c r="L88" s="1"/>
  <c r="J88"/>
  <c r="I88"/>
  <c r="F86"/>
  <c r="J85"/>
  <c r="I85"/>
  <c r="G85" s="1"/>
  <c r="J84"/>
  <c r="I84"/>
  <c r="G84"/>
  <c r="K84" s="1"/>
  <c r="J83"/>
  <c r="K83" s="1"/>
  <c r="I83"/>
  <c r="G83" s="1"/>
  <c r="G80"/>
  <c r="F80"/>
  <c r="I80" s="1"/>
  <c r="D80"/>
  <c r="C80"/>
  <c r="F79"/>
  <c r="F81" s="1"/>
  <c r="E79"/>
  <c r="D79"/>
  <c r="C79"/>
  <c r="G77"/>
  <c r="H76" s="1"/>
  <c r="F77"/>
  <c r="J76"/>
  <c r="K76" s="1"/>
  <c r="I76"/>
  <c r="K75"/>
  <c r="K77" s="1"/>
  <c r="L75" s="1"/>
  <c r="J75"/>
  <c r="I75"/>
  <c r="G73"/>
  <c r="F73"/>
  <c r="K72"/>
  <c r="K73" s="1"/>
  <c r="L71" s="1"/>
  <c r="J72"/>
  <c r="I72"/>
  <c r="H72"/>
  <c r="K71"/>
  <c r="J71"/>
  <c r="I71"/>
  <c r="H71"/>
  <c r="H73" s="1"/>
  <c r="F69"/>
  <c r="I68"/>
  <c r="J68" s="1"/>
  <c r="G68"/>
  <c r="K68" s="1"/>
  <c r="J67"/>
  <c r="I67"/>
  <c r="G67" s="1"/>
  <c r="G64"/>
  <c r="F64"/>
  <c r="I64" s="1"/>
  <c r="D64"/>
  <c r="C64"/>
  <c r="F63"/>
  <c r="F65" s="1"/>
  <c r="E63"/>
  <c r="D63"/>
  <c r="C63"/>
  <c r="G61"/>
  <c r="H60" s="1"/>
  <c r="F61"/>
  <c r="J60"/>
  <c r="K60" s="1"/>
  <c r="I60"/>
  <c r="K59"/>
  <c r="J59"/>
  <c r="I59"/>
  <c r="G57"/>
  <c r="F57"/>
  <c r="K56"/>
  <c r="J56"/>
  <c r="I56"/>
  <c r="H56"/>
  <c r="I55"/>
  <c r="J55" s="1"/>
  <c r="K55" s="1"/>
  <c r="K57" s="1"/>
  <c r="L55" s="1"/>
  <c r="H55"/>
  <c r="H57" s="1"/>
  <c r="F53"/>
  <c r="I52"/>
  <c r="J52" s="1"/>
  <c r="G52"/>
  <c r="J51"/>
  <c r="I51"/>
  <c r="G51" s="1"/>
  <c r="F48"/>
  <c r="D48"/>
  <c r="C48"/>
  <c r="G47"/>
  <c r="F47"/>
  <c r="I47" s="1"/>
  <c r="D47"/>
  <c r="C47"/>
  <c r="F46"/>
  <c r="E46"/>
  <c r="D46"/>
  <c r="C46"/>
  <c r="F45"/>
  <c r="E45" s="1"/>
  <c r="D45"/>
  <c r="C45"/>
  <c r="F44"/>
  <c r="E44" s="1"/>
  <c r="D44"/>
  <c r="C44"/>
  <c r="F43"/>
  <c r="E43" s="1"/>
  <c r="D43"/>
  <c r="C43"/>
  <c r="F42"/>
  <c r="E42"/>
  <c r="D42"/>
  <c r="C42"/>
  <c r="F41"/>
  <c r="D41"/>
  <c r="C41"/>
  <c r="F40"/>
  <c r="I40" s="1"/>
  <c r="D40"/>
  <c r="C40"/>
  <c r="G38"/>
  <c r="H29" s="1"/>
  <c r="F38"/>
  <c r="I37"/>
  <c r="J37" s="1"/>
  <c r="K37" s="1"/>
  <c r="I36"/>
  <c r="J36" s="1"/>
  <c r="K36" s="1"/>
  <c r="I35"/>
  <c r="J35" s="1"/>
  <c r="K35" s="1"/>
  <c r="I34"/>
  <c r="J34" s="1"/>
  <c r="K34" s="1"/>
  <c r="I33"/>
  <c r="J33" s="1"/>
  <c r="K33" s="1"/>
  <c r="I32"/>
  <c r="J32" s="1"/>
  <c r="K32" s="1"/>
  <c r="I31"/>
  <c r="J31" s="1"/>
  <c r="K31" s="1"/>
  <c r="I30"/>
  <c r="J30" s="1"/>
  <c r="K30" s="1"/>
  <c r="J29"/>
  <c r="K29" s="1"/>
  <c r="I29"/>
  <c r="G27"/>
  <c r="H18" s="1"/>
  <c r="F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K18"/>
  <c r="K27" s="1"/>
  <c r="L18" s="1"/>
  <c r="J18"/>
  <c r="I18"/>
  <c r="F16"/>
  <c r="J15"/>
  <c r="I15"/>
  <c r="G15"/>
  <c r="K14"/>
  <c r="J14"/>
  <c r="I14"/>
  <c r="G14"/>
  <c r="I13"/>
  <c r="J13" s="1"/>
  <c r="J12"/>
  <c r="I12"/>
  <c r="G12" s="1"/>
  <c r="J11"/>
  <c r="I11"/>
  <c r="G11" s="1"/>
  <c r="I10"/>
  <c r="J10" s="1"/>
  <c r="G10"/>
  <c r="G43" s="1"/>
  <c r="I9"/>
  <c r="G9" s="1"/>
  <c r="J8"/>
  <c r="I8"/>
  <c r="G8" s="1"/>
  <c r="I7"/>
  <c r="J7" s="1"/>
  <c r="G7"/>
  <c r="G40" s="1"/>
  <c r="J43" i="7" l="1"/>
  <c r="K43" s="1"/>
  <c r="K44" s="1"/>
  <c r="L10"/>
  <c r="L49"/>
  <c r="J55"/>
  <c r="K55" s="1"/>
  <c r="K56" s="1"/>
  <c r="F53"/>
  <c r="L34"/>
  <c r="L25"/>
  <c r="L58"/>
  <c r="F29"/>
  <c r="L46"/>
  <c r="L37"/>
  <c r="H43" i="8"/>
  <c r="P43"/>
  <c r="O43"/>
  <c r="N43"/>
  <c r="M43"/>
  <c r="L43"/>
  <c r="K43"/>
  <c r="J43"/>
  <c r="I43"/>
  <c r="Q43"/>
  <c r="R12"/>
  <c r="R40"/>
  <c r="R37"/>
  <c r="R39"/>
  <c r="R22"/>
  <c r="R32"/>
  <c r="R38"/>
  <c r="R41"/>
  <c r="R42"/>
  <c r="G7" i="7"/>
  <c r="K7" s="1"/>
  <c r="K8" s="1"/>
  <c r="L67"/>
  <c r="L73"/>
  <c r="G31"/>
  <c r="G40" s="1"/>
  <c r="G41" s="1"/>
  <c r="H40" s="1"/>
  <c r="H41" s="1"/>
  <c r="L61"/>
  <c r="I76"/>
  <c r="J19"/>
  <c r="L70"/>
  <c r="R122" i="18"/>
  <c r="J122"/>
  <c r="R494" i="15"/>
  <c r="R382"/>
  <c r="G81" i="14"/>
  <c r="H79" s="1"/>
  <c r="K20"/>
  <c r="L17" s="1"/>
  <c r="G49"/>
  <c r="H48" s="1"/>
  <c r="H49" s="1"/>
  <c r="I48"/>
  <c r="J48" s="1"/>
  <c r="K48"/>
  <c r="K49" s="1"/>
  <c r="L215"/>
  <c r="H164"/>
  <c r="K113"/>
  <c r="L111" s="1"/>
  <c r="K545"/>
  <c r="G22"/>
  <c r="K7"/>
  <c r="K15"/>
  <c r="L12" s="1"/>
  <c r="H540"/>
  <c r="H539"/>
  <c r="G109"/>
  <c r="H107" s="1"/>
  <c r="K107"/>
  <c r="G119"/>
  <c r="K504"/>
  <c r="K505" s="1"/>
  <c r="G505"/>
  <c r="H504" s="1"/>
  <c r="H505" s="1"/>
  <c r="H528"/>
  <c r="H529" s="1"/>
  <c r="G27"/>
  <c r="J27"/>
  <c r="G96"/>
  <c r="H95" s="1"/>
  <c r="H96" s="1"/>
  <c r="G104"/>
  <c r="H260"/>
  <c r="H259"/>
  <c r="H261" s="1"/>
  <c r="I380"/>
  <c r="F381"/>
  <c r="E380"/>
  <c r="I544"/>
  <c r="E544"/>
  <c r="J544" s="1"/>
  <c r="H222"/>
  <c r="H221"/>
  <c r="I516"/>
  <c r="F517"/>
  <c r="E516"/>
  <c r="K120"/>
  <c r="G175"/>
  <c r="K283"/>
  <c r="K284" s="1"/>
  <c r="K425"/>
  <c r="L423" s="1"/>
  <c r="K544"/>
  <c r="G136"/>
  <c r="L154"/>
  <c r="K185"/>
  <c r="L183" s="1"/>
  <c r="H212"/>
  <c r="K208"/>
  <c r="L205" s="1"/>
  <c r="E232"/>
  <c r="J416"/>
  <c r="K416" s="1"/>
  <c r="K417" s="1"/>
  <c r="L416" s="1"/>
  <c r="H432"/>
  <c r="H433" s="1"/>
  <c r="L498"/>
  <c r="I528"/>
  <c r="G9"/>
  <c r="E36"/>
  <c r="J108"/>
  <c r="K108" s="1"/>
  <c r="K141"/>
  <c r="L139" s="1"/>
  <c r="I176"/>
  <c r="J176" s="1"/>
  <c r="K176" s="1"/>
  <c r="J196"/>
  <c r="K196" s="1"/>
  <c r="H216"/>
  <c r="J237"/>
  <c r="K237" s="1"/>
  <c r="G252"/>
  <c r="I252" s="1"/>
  <c r="J252" s="1"/>
  <c r="K268"/>
  <c r="H371"/>
  <c r="H372" s="1"/>
  <c r="L383"/>
  <c r="H427"/>
  <c r="H429" s="1"/>
  <c r="K492"/>
  <c r="K493" s="1"/>
  <c r="E528"/>
  <c r="G80"/>
  <c r="H68"/>
  <c r="H225"/>
  <c r="H228" s="1"/>
  <c r="H227"/>
  <c r="I431"/>
  <c r="E431"/>
  <c r="G40"/>
  <c r="L39" s="1"/>
  <c r="H39"/>
  <c r="H40" s="1"/>
  <c r="G238"/>
  <c r="H235" s="1"/>
  <c r="G250"/>
  <c r="E252"/>
  <c r="G8"/>
  <c r="J8"/>
  <c r="F133"/>
  <c r="E132"/>
  <c r="H304"/>
  <c r="H305" s="1"/>
  <c r="K304"/>
  <c r="K305" s="1"/>
  <c r="L304" s="1"/>
  <c r="K359"/>
  <c r="K360" s="1"/>
  <c r="G360"/>
  <c r="G368"/>
  <c r="H420"/>
  <c r="H419"/>
  <c r="H421" s="1"/>
  <c r="I80"/>
  <c r="J80" s="1"/>
  <c r="E63"/>
  <c r="J63" s="1"/>
  <c r="E23"/>
  <c r="K61"/>
  <c r="L59" s="1"/>
  <c r="E148"/>
  <c r="G251"/>
  <c r="K269"/>
  <c r="L267" s="1"/>
  <c r="L286"/>
  <c r="I392"/>
  <c r="J392" s="1"/>
  <c r="K392" s="1"/>
  <c r="K393" s="1"/>
  <c r="L392" s="1"/>
  <c r="K169"/>
  <c r="L167" s="1"/>
  <c r="H203"/>
  <c r="F65"/>
  <c r="I79"/>
  <c r="I147"/>
  <c r="J147" s="1"/>
  <c r="K147" s="1"/>
  <c r="G198"/>
  <c r="H196" s="1"/>
  <c r="G218"/>
  <c r="H217" s="1"/>
  <c r="G231"/>
  <c r="G284"/>
  <c r="H283" s="1"/>
  <c r="H284" s="1"/>
  <c r="K341"/>
  <c r="L339" s="1"/>
  <c r="H344"/>
  <c r="H404"/>
  <c r="H405" s="1"/>
  <c r="F445"/>
  <c r="L510"/>
  <c r="K537"/>
  <c r="L535" s="1"/>
  <c r="I292"/>
  <c r="F293"/>
  <c r="E292"/>
  <c r="G213"/>
  <c r="H210" s="1"/>
  <c r="H213" s="1"/>
  <c r="H392"/>
  <c r="H393" s="1"/>
  <c r="H211"/>
  <c r="I211"/>
  <c r="J211" s="1"/>
  <c r="K211" s="1"/>
  <c r="F213"/>
  <c r="I210"/>
  <c r="J210" s="1"/>
  <c r="K210" s="1"/>
  <c r="K213" s="1"/>
  <c r="L210" s="1"/>
  <c r="I556"/>
  <c r="F557"/>
  <c r="E556"/>
  <c r="J556" s="1"/>
  <c r="K556" s="1"/>
  <c r="K557" s="1"/>
  <c r="L556" s="1"/>
  <c r="H63"/>
  <c r="H65" s="1"/>
  <c r="K63"/>
  <c r="K65" s="1"/>
  <c r="L63" s="1"/>
  <c r="H135"/>
  <c r="G137"/>
  <c r="K135"/>
  <c r="H144"/>
  <c r="H143"/>
  <c r="H145" s="1"/>
  <c r="G320"/>
  <c r="G328"/>
  <c r="H319"/>
  <c r="H320" s="1"/>
  <c r="K77"/>
  <c r="L75" s="1"/>
  <c r="J160"/>
  <c r="K160" s="1"/>
  <c r="K161" s="1"/>
  <c r="L160" s="1"/>
  <c r="G165"/>
  <c r="H163" s="1"/>
  <c r="H165" s="1"/>
  <c r="K203"/>
  <c r="L200" s="1"/>
  <c r="J232"/>
  <c r="K232" s="1"/>
  <c r="E444"/>
  <c r="J444" s="1"/>
  <c r="K444" s="1"/>
  <c r="K445" s="1"/>
  <c r="L444" s="1"/>
  <c r="L553"/>
  <c r="G69"/>
  <c r="H67" s="1"/>
  <c r="H69" s="1"/>
  <c r="G123"/>
  <c r="L157"/>
  <c r="K164"/>
  <c r="K230"/>
  <c r="L319"/>
  <c r="H425"/>
  <c r="F25"/>
  <c r="K68"/>
  <c r="K69" s="1"/>
  <c r="L67" s="1"/>
  <c r="E79"/>
  <c r="L126"/>
  <c r="I160"/>
  <c r="H181"/>
  <c r="J192"/>
  <c r="K192" s="1"/>
  <c r="K195"/>
  <c r="K198" s="1"/>
  <c r="L195" s="1"/>
  <c r="H215"/>
  <c r="H218" s="1"/>
  <c r="H226"/>
  <c r="K236"/>
  <c r="K238" s="1"/>
  <c r="L235" s="1"/>
  <c r="K257"/>
  <c r="L255" s="1"/>
  <c r="G292"/>
  <c r="H359"/>
  <c r="H360" s="1"/>
  <c r="G393"/>
  <c r="L550"/>
  <c r="G545"/>
  <c r="J68"/>
  <c r="J163"/>
  <c r="K163" s="1"/>
  <c r="K165" s="1"/>
  <c r="L163" s="1"/>
  <c r="F253"/>
  <c r="H267"/>
  <c r="H269" s="1"/>
  <c r="G281"/>
  <c r="H280" s="1"/>
  <c r="H281" s="1"/>
  <c r="H356"/>
  <c r="H357" s="1"/>
  <c r="H468"/>
  <c r="H469" s="1"/>
  <c r="G493"/>
  <c r="H492" s="1"/>
  <c r="H493" s="1"/>
  <c r="E504"/>
  <c r="J504" s="1"/>
  <c r="E104"/>
  <c r="E191"/>
  <c r="J191" s="1"/>
  <c r="K191" s="1"/>
  <c r="G316"/>
  <c r="E328"/>
  <c r="H343"/>
  <c r="E480"/>
  <c r="J480" s="1"/>
  <c r="K480" s="1"/>
  <c r="K481" s="1"/>
  <c r="L480" s="1"/>
  <c r="E356"/>
  <c r="J356" s="1"/>
  <c r="K356" s="1"/>
  <c r="K357" s="1"/>
  <c r="L356" s="1"/>
  <c r="E468"/>
  <c r="J468" s="1"/>
  <c r="K468" s="1"/>
  <c r="K469" s="1"/>
  <c r="L468" s="1"/>
  <c r="R234" i="12"/>
  <c r="F234"/>
  <c r="R186"/>
  <c r="G58" i="10"/>
  <c r="H40"/>
  <c r="K40"/>
  <c r="K39"/>
  <c r="G43"/>
  <c r="H39" s="1"/>
  <c r="H43" s="1"/>
  <c r="G57"/>
  <c r="H109"/>
  <c r="G124"/>
  <c r="G20"/>
  <c r="H8"/>
  <c r="K8"/>
  <c r="G25"/>
  <c r="H24" s="1"/>
  <c r="K23"/>
  <c r="H23"/>
  <c r="G35"/>
  <c r="K42"/>
  <c r="G60"/>
  <c r="I60" s="1"/>
  <c r="H42"/>
  <c r="J19"/>
  <c r="I104"/>
  <c r="K120"/>
  <c r="L117" s="1"/>
  <c r="G36"/>
  <c r="K24"/>
  <c r="H75"/>
  <c r="K87"/>
  <c r="H127"/>
  <c r="H128" s="1"/>
  <c r="I88"/>
  <c r="K97"/>
  <c r="L95" s="1"/>
  <c r="G105"/>
  <c r="H103" s="1"/>
  <c r="H108"/>
  <c r="H120"/>
  <c r="K163"/>
  <c r="G9"/>
  <c r="K7"/>
  <c r="G19"/>
  <c r="H7"/>
  <c r="H9" s="1"/>
  <c r="H41"/>
  <c r="K110"/>
  <c r="L107" s="1"/>
  <c r="K115"/>
  <c r="L112" s="1"/>
  <c r="H72"/>
  <c r="H73" s="1"/>
  <c r="I59"/>
  <c r="G136"/>
  <c r="I136" s="1"/>
  <c r="G89"/>
  <c r="H87" s="1"/>
  <c r="G128"/>
  <c r="E148"/>
  <c r="J148" s="1"/>
  <c r="K148" s="1"/>
  <c r="K149" s="1"/>
  <c r="L148" s="1"/>
  <c r="H45"/>
  <c r="H49" s="1"/>
  <c r="G77"/>
  <c r="G123"/>
  <c r="F137"/>
  <c r="G165"/>
  <c r="H163" s="1"/>
  <c r="F61"/>
  <c r="E124"/>
  <c r="F165"/>
  <c r="H11"/>
  <c r="H13" s="1"/>
  <c r="I19"/>
  <c r="H27"/>
  <c r="H29" s="1"/>
  <c r="I35"/>
  <c r="J35" s="1"/>
  <c r="K41"/>
  <c r="H53"/>
  <c r="H55" s="1"/>
  <c r="K76"/>
  <c r="K77" s="1"/>
  <c r="L75" s="1"/>
  <c r="K92"/>
  <c r="K93" s="1"/>
  <c r="G122"/>
  <c r="K127"/>
  <c r="K128" s="1"/>
  <c r="L127" s="1"/>
  <c r="G59"/>
  <c r="G73"/>
  <c r="E88"/>
  <c r="J88" s="1"/>
  <c r="K88" s="1"/>
  <c r="E104"/>
  <c r="F149"/>
  <c r="F73"/>
  <c r="H99"/>
  <c r="H101" s="1"/>
  <c r="F105"/>
  <c r="E136"/>
  <c r="E59"/>
  <c r="H46"/>
  <c r="H48"/>
  <c r="H84"/>
  <c r="H85" s="1"/>
  <c r="H107"/>
  <c r="H110" s="1"/>
  <c r="E60"/>
  <c r="E72"/>
  <c r="J72" s="1"/>
  <c r="K72" s="1"/>
  <c r="K73" s="1"/>
  <c r="L72" s="1"/>
  <c r="F89"/>
  <c r="H160"/>
  <c r="H161" s="1"/>
  <c r="I164"/>
  <c r="J164" s="1"/>
  <c r="K164" s="1"/>
  <c r="G93"/>
  <c r="H91" s="1"/>
  <c r="H93" s="1"/>
  <c r="E87"/>
  <c r="J87" s="1"/>
  <c r="E103"/>
  <c r="J103" s="1"/>
  <c r="K103" s="1"/>
  <c r="H76"/>
  <c r="H92"/>
  <c r="K19" i="7"/>
  <c r="K20" s="1"/>
  <c r="L19" s="1"/>
  <c r="G20"/>
  <c r="H19" s="1"/>
  <c r="H20" s="1"/>
  <c r="G28"/>
  <c r="I40"/>
  <c r="G44"/>
  <c r="H43" s="1"/>
  <c r="H44" s="1"/>
  <c r="G52"/>
  <c r="G64"/>
  <c r="H55"/>
  <c r="H56" s="1"/>
  <c r="G56"/>
  <c r="F41"/>
  <c r="E76"/>
  <c r="F17"/>
  <c r="G77"/>
  <c r="H76" s="1"/>
  <c r="H77" s="1"/>
  <c r="K31"/>
  <c r="K32" s="1"/>
  <c r="E40"/>
  <c r="R162" i="5"/>
  <c r="R210" s="1"/>
  <c r="H67" i="4"/>
  <c r="H69" s="1"/>
  <c r="G69"/>
  <c r="H68" s="1"/>
  <c r="K67"/>
  <c r="K69" s="1"/>
  <c r="G79"/>
  <c r="I43"/>
  <c r="G86"/>
  <c r="H84" s="1"/>
  <c r="G98"/>
  <c r="G42"/>
  <c r="K52"/>
  <c r="H38"/>
  <c r="G44"/>
  <c r="K11"/>
  <c r="G53"/>
  <c r="H52" s="1"/>
  <c r="K51"/>
  <c r="G63"/>
  <c r="G41"/>
  <c r="K8"/>
  <c r="G100"/>
  <c r="K85"/>
  <c r="K86" s="1"/>
  <c r="L83" s="1"/>
  <c r="K47"/>
  <c r="I112"/>
  <c r="K38"/>
  <c r="L29" s="1"/>
  <c r="I48"/>
  <c r="K61"/>
  <c r="L59" s="1"/>
  <c r="G45"/>
  <c r="K12"/>
  <c r="J43"/>
  <c r="K43" s="1"/>
  <c r="L103"/>
  <c r="K40"/>
  <c r="H34"/>
  <c r="H36"/>
  <c r="E41"/>
  <c r="G13"/>
  <c r="G16" s="1"/>
  <c r="H19"/>
  <c r="H27" s="1"/>
  <c r="H21"/>
  <c r="H23"/>
  <c r="H25"/>
  <c r="E48"/>
  <c r="E64"/>
  <c r="J64" s="1"/>
  <c r="K64" s="1"/>
  <c r="E80"/>
  <c r="J80" s="1"/>
  <c r="K80" s="1"/>
  <c r="G104"/>
  <c r="H103" s="1"/>
  <c r="H104" s="1"/>
  <c r="J9"/>
  <c r="K9" s="1"/>
  <c r="E40"/>
  <c r="J40" s="1"/>
  <c r="E47"/>
  <c r="J47" s="1"/>
  <c r="F49"/>
  <c r="H59"/>
  <c r="H61" s="1"/>
  <c r="H75"/>
  <c r="H77" s="1"/>
  <c r="H88"/>
  <c r="H91" s="1"/>
  <c r="G99"/>
  <c r="E112"/>
  <c r="J112" s="1"/>
  <c r="F113"/>
  <c r="G48"/>
  <c r="H32"/>
  <c r="G112"/>
  <c r="K7"/>
  <c r="K10"/>
  <c r="H31"/>
  <c r="H33"/>
  <c r="H35"/>
  <c r="H37"/>
  <c r="E99"/>
  <c r="H30"/>
  <c r="K15"/>
  <c r="H20"/>
  <c r="H22"/>
  <c r="H24"/>
  <c r="H26"/>
  <c r="G32" i="7" l="1"/>
  <c r="H31" s="1"/>
  <c r="H32" s="1"/>
  <c r="J76"/>
  <c r="K76" s="1"/>
  <c r="K77" s="1"/>
  <c r="L76" s="1"/>
  <c r="J40"/>
  <c r="K40" s="1"/>
  <c r="K41" s="1"/>
  <c r="L40" s="1"/>
  <c r="L55"/>
  <c r="R43" i="8"/>
  <c r="L31" i="7"/>
  <c r="G16"/>
  <c r="G8"/>
  <c r="H7" s="1"/>
  <c r="H8" s="1"/>
  <c r="H81" i="14"/>
  <c r="H238"/>
  <c r="G317"/>
  <c r="H316" s="1"/>
  <c r="H317" s="1"/>
  <c r="K316"/>
  <c r="K317" s="1"/>
  <c r="L316" s="1"/>
  <c r="G293"/>
  <c r="H292"/>
  <c r="H293" s="1"/>
  <c r="K123"/>
  <c r="K124" s="1"/>
  <c r="L123" s="1"/>
  <c r="G132"/>
  <c r="G124"/>
  <c r="H123" s="1"/>
  <c r="H124" s="1"/>
  <c r="G253"/>
  <c r="H251" s="1"/>
  <c r="I250"/>
  <c r="J250" s="1"/>
  <c r="K250"/>
  <c r="K253" s="1"/>
  <c r="L250" s="1"/>
  <c r="G24"/>
  <c r="G25" s="1"/>
  <c r="H22" s="1"/>
  <c r="H9"/>
  <c r="G105"/>
  <c r="H104" s="1"/>
  <c r="H105" s="1"/>
  <c r="I104"/>
  <c r="J104" s="1"/>
  <c r="K104" s="1"/>
  <c r="K105" s="1"/>
  <c r="L104" s="1"/>
  <c r="G121"/>
  <c r="H120" s="1"/>
  <c r="H119"/>
  <c r="H121" s="1"/>
  <c r="I119"/>
  <c r="J119" s="1"/>
  <c r="K119" s="1"/>
  <c r="K121" s="1"/>
  <c r="L119" s="1"/>
  <c r="K193"/>
  <c r="L191" s="1"/>
  <c r="H541"/>
  <c r="L283"/>
  <c r="H109"/>
  <c r="J328"/>
  <c r="K328" s="1"/>
  <c r="K329" s="1"/>
  <c r="L328" s="1"/>
  <c r="J380"/>
  <c r="K380" s="1"/>
  <c r="K381" s="1"/>
  <c r="L380" s="1"/>
  <c r="K109"/>
  <c r="L107" s="1"/>
  <c r="L95"/>
  <c r="H345"/>
  <c r="J79"/>
  <c r="K79" s="1"/>
  <c r="L359"/>
  <c r="J431"/>
  <c r="K431" s="1"/>
  <c r="K433" s="1"/>
  <c r="L431" s="1"/>
  <c r="L492"/>
  <c r="H237"/>
  <c r="J528"/>
  <c r="K528" s="1"/>
  <c r="K529" s="1"/>
  <c r="L528" s="1"/>
  <c r="L504"/>
  <c r="H108"/>
  <c r="L48"/>
  <c r="H236"/>
  <c r="K251"/>
  <c r="I251"/>
  <c r="J251" s="1"/>
  <c r="K175"/>
  <c r="K177" s="1"/>
  <c r="L175" s="1"/>
  <c r="H175"/>
  <c r="H177" s="1"/>
  <c r="I175"/>
  <c r="J175" s="1"/>
  <c r="G177"/>
  <c r="H176" s="1"/>
  <c r="G36"/>
  <c r="H27"/>
  <c r="H28" s="1"/>
  <c r="G28"/>
  <c r="K27"/>
  <c r="K28" s="1"/>
  <c r="K22"/>
  <c r="I22"/>
  <c r="J22" s="1"/>
  <c r="H544"/>
  <c r="H543"/>
  <c r="H545" s="1"/>
  <c r="H197"/>
  <c r="H195"/>
  <c r="K368"/>
  <c r="K369" s="1"/>
  <c r="L368" s="1"/>
  <c r="G369"/>
  <c r="H368" s="1"/>
  <c r="H369" s="1"/>
  <c r="I368"/>
  <c r="J368" s="1"/>
  <c r="G23"/>
  <c r="K252"/>
  <c r="K136"/>
  <c r="K137" s="1"/>
  <c r="L135" s="1"/>
  <c r="H136"/>
  <c r="H137" s="1"/>
  <c r="G148"/>
  <c r="G329"/>
  <c r="H328" s="1"/>
  <c r="H329" s="1"/>
  <c r="I328"/>
  <c r="H80"/>
  <c r="K80"/>
  <c r="J292"/>
  <c r="K292" s="1"/>
  <c r="K293" s="1"/>
  <c r="L292" s="1"/>
  <c r="J516"/>
  <c r="K516" s="1"/>
  <c r="K517" s="1"/>
  <c r="L516" s="1"/>
  <c r="I231"/>
  <c r="J231" s="1"/>
  <c r="K231" s="1"/>
  <c r="K233" s="1"/>
  <c r="L230" s="1"/>
  <c r="I316"/>
  <c r="J316" s="1"/>
  <c r="L543"/>
  <c r="G233"/>
  <c r="H231" s="1"/>
  <c r="K8"/>
  <c r="K10" s="1"/>
  <c r="L7" s="1"/>
  <c r="K9"/>
  <c r="H223"/>
  <c r="G10"/>
  <c r="H7" s="1"/>
  <c r="L280"/>
  <c r="K105" i="10"/>
  <c r="L103" s="1"/>
  <c r="K59"/>
  <c r="H59"/>
  <c r="J59"/>
  <c r="H104"/>
  <c r="K165"/>
  <c r="L163" s="1"/>
  <c r="J60"/>
  <c r="K60" s="1"/>
  <c r="H77"/>
  <c r="J136"/>
  <c r="K136" s="1"/>
  <c r="K137" s="1"/>
  <c r="L136" s="1"/>
  <c r="H165"/>
  <c r="H89"/>
  <c r="H88"/>
  <c r="K43"/>
  <c r="L39" s="1"/>
  <c r="J104"/>
  <c r="K104" s="1"/>
  <c r="K25"/>
  <c r="L23" s="1"/>
  <c r="H60"/>
  <c r="H123"/>
  <c r="K123"/>
  <c r="I123"/>
  <c r="J123" s="1"/>
  <c r="I58"/>
  <c r="J58" s="1"/>
  <c r="K58" s="1"/>
  <c r="I20"/>
  <c r="J20" s="1"/>
  <c r="K20" s="1"/>
  <c r="G137"/>
  <c r="H136" s="1"/>
  <c r="H137" s="1"/>
  <c r="I36"/>
  <c r="J36" s="1"/>
  <c r="H36"/>
  <c r="K36"/>
  <c r="H57"/>
  <c r="K57"/>
  <c r="G61"/>
  <c r="H58" s="1"/>
  <c r="I57"/>
  <c r="J57" s="1"/>
  <c r="G125"/>
  <c r="H122" s="1"/>
  <c r="I122"/>
  <c r="J122" s="1"/>
  <c r="K122" s="1"/>
  <c r="K125" s="1"/>
  <c r="L122" s="1"/>
  <c r="G21"/>
  <c r="H20" s="1"/>
  <c r="K19"/>
  <c r="G37"/>
  <c r="H35" s="1"/>
  <c r="H37" s="1"/>
  <c r="K35"/>
  <c r="H105"/>
  <c r="K89"/>
  <c r="L87" s="1"/>
  <c r="L91"/>
  <c r="K9"/>
  <c r="L7" s="1"/>
  <c r="I124"/>
  <c r="J124" s="1"/>
  <c r="K124" s="1"/>
  <c r="H25"/>
  <c r="H164"/>
  <c r="G29" i="7"/>
  <c r="H28" s="1"/>
  <c r="H29" s="1"/>
  <c r="I28"/>
  <c r="J28" s="1"/>
  <c r="K28" s="1"/>
  <c r="K29" s="1"/>
  <c r="G53"/>
  <c r="H52" s="1"/>
  <c r="H53" s="1"/>
  <c r="I52"/>
  <c r="J52" s="1"/>
  <c r="K52" s="1"/>
  <c r="K53" s="1"/>
  <c r="I64"/>
  <c r="J64" s="1"/>
  <c r="K64" s="1"/>
  <c r="K65" s="1"/>
  <c r="L64" s="1"/>
  <c r="G65"/>
  <c r="H64" s="1"/>
  <c r="H65" s="1"/>
  <c r="L43"/>
  <c r="H7" i="4"/>
  <c r="H10"/>
  <c r="H14"/>
  <c r="H11"/>
  <c r="H15"/>
  <c r="H8"/>
  <c r="H9"/>
  <c r="H12"/>
  <c r="G49"/>
  <c r="K99"/>
  <c r="I99"/>
  <c r="J99" s="1"/>
  <c r="H99"/>
  <c r="G101"/>
  <c r="H98" s="1"/>
  <c r="H101" s="1"/>
  <c r="I98"/>
  <c r="J98" s="1"/>
  <c r="K98" s="1"/>
  <c r="K101" s="1"/>
  <c r="L98" s="1"/>
  <c r="I42"/>
  <c r="J42" s="1"/>
  <c r="K42" s="1"/>
  <c r="H83"/>
  <c r="L67"/>
  <c r="H63"/>
  <c r="H65" s="1"/>
  <c r="K63"/>
  <c r="K65" s="1"/>
  <c r="L63" s="1"/>
  <c r="I63"/>
  <c r="J63" s="1"/>
  <c r="G65"/>
  <c r="H64" s="1"/>
  <c r="K45"/>
  <c r="I45"/>
  <c r="J45" s="1"/>
  <c r="J41"/>
  <c r="K41" s="1"/>
  <c r="H85"/>
  <c r="K13"/>
  <c r="K16" s="1"/>
  <c r="L7" s="1"/>
  <c r="H13"/>
  <c r="G46"/>
  <c r="I44"/>
  <c r="J44" s="1"/>
  <c r="K44" s="1"/>
  <c r="K79"/>
  <c r="K81" s="1"/>
  <c r="L79" s="1"/>
  <c r="H79"/>
  <c r="H81" s="1"/>
  <c r="G81"/>
  <c r="H80" s="1"/>
  <c r="I79"/>
  <c r="J79" s="1"/>
  <c r="K112"/>
  <c r="K113" s="1"/>
  <c r="L112" s="1"/>
  <c r="G113"/>
  <c r="H112" s="1"/>
  <c r="H113" s="1"/>
  <c r="K100"/>
  <c r="H100"/>
  <c r="I100"/>
  <c r="J100" s="1"/>
  <c r="K53"/>
  <c r="L51" s="1"/>
  <c r="J48"/>
  <c r="K48" s="1"/>
  <c r="I41"/>
  <c r="H51"/>
  <c r="H53" s="1"/>
  <c r="L28" i="7" l="1"/>
  <c r="L52"/>
  <c r="L7"/>
  <c r="G17"/>
  <c r="H16" s="1"/>
  <c r="H17" s="1"/>
  <c r="I16"/>
  <c r="J16" s="1"/>
  <c r="K16" s="1"/>
  <c r="K17" s="1"/>
  <c r="H25" i="14"/>
  <c r="H36"/>
  <c r="H37" s="1"/>
  <c r="I36"/>
  <c r="J36" s="1"/>
  <c r="K36" s="1"/>
  <c r="K37" s="1"/>
  <c r="L36" s="1"/>
  <c r="G37"/>
  <c r="H8"/>
  <c r="H24"/>
  <c r="I24"/>
  <c r="J24" s="1"/>
  <c r="K24" s="1"/>
  <c r="H10"/>
  <c r="H250"/>
  <c r="H232"/>
  <c r="H230"/>
  <c r="H233" s="1"/>
  <c r="G149"/>
  <c r="H147" s="1"/>
  <c r="I148"/>
  <c r="J148" s="1"/>
  <c r="K148" s="1"/>
  <c r="K149" s="1"/>
  <c r="L147" s="1"/>
  <c r="K132"/>
  <c r="K133" s="1"/>
  <c r="L132" s="1"/>
  <c r="G133"/>
  <c r="H132" s="1"/>
  <c r="H133" s="1"/>
  <c r="I132"/>
  <c r="J132" s="1"/>
  <c r="H23"/>
  <c r="I23"/>
  <c r="J23" s="1"/>
  <c r="K23" s="1"/>
  <c r="K25" s="1"/>
  <c r="L22" s="1"/>
  <c r="H252"/>
  <c r="H198"/>
  <c r="L27"/>
  <c r="K81"/>
  <c r="L79" s="1"/>
  <c r="H125" i="10"/>
  <c r="H19"/>
  <c r="H21" s="1"/>
  <c r="K21"/>
  <c r="L19" s="1"/>
  <c r="H61"/>
  <c r="K61"/>
  <c r="L57" s="1"/>
  <c r="K37"/>
  <c r="L35" s="1"/>
  <c r="H124"/>
  <c r="H47" i="4"/>
  <c r="H43"/>
  <c r="H40"/>
  <c r="I46"/>
  <c r="J46" s="1"/>
  <c r="K46" s="1"/>
  <c r="K49" s="1"/>
  <c r="L40" s="1"/>
  <c r="H46"/>
  <c r="H16"/>
  <c r="H42"/>
  <c r="H45"/>
  <c r="H41"/>
  <c r="H48"/>
  <c r="H44"/>
  <c r="H86"/>
  <c r="L16" i="7" l="1"/>
  <c r="H253" i="14"/>
  <c r="H149"/>
  <c r="H148"/>
  <c r="H49" i="4"/>
</calcChain>
</file>

<file path=xl/sharedStrings.xml><?xml version="1.0" encoding="utf-8"?>
<sst xmlns="http://schemas.openxmlformats.org/spreadsheetml/2006/main" count="7379" uniqueCount="521">
  <si>
    <t>Newer Oral Anticoagulants and Warfarin Cost Determination</t>
  </si>
  <si>
    <t>Source: PDTS 1 Feb 2014 - 31 Jan 2015</t>
  </si>
  <si>
    <t>The cost determination is only one factor used in the Committee's overall cost-effectiveness analysis. In the absence of a valid UF BPA or UF VARR offer, the Committee will use prices as described in the DoD P&amp;T Committee Evaluation of these agents.  Columns E, F, and G will be used to determine the price across the three points of service</t>
  </si>
  <si>
    <t>Generic Name</t>
  </si>
  <si>
    <t>POS</t>
  </si>
  <si>
    <t>Strength</t>
  </si>
  <si>
    <t>Dosage Form</t>
  </si>
  <si>
    <t>Evaluation Price
(per tab/cap/ml)</t>
  </si>
  <si>
    <t>Total Tablets Dispensed</t>
  </si>
  <si>
    <t>Total Days of TX</t>
  </si>
  <si>
    <t>% market share by days of TX (POS)</t>
  </si>
  <si>
    <t xml:space="preserve">Average Tabs/ Day of TX </t>
  </si>
  <si>
    <t>Cost/Day of TX</t>
  </si>
  <si>
    <t>Total Cost of TX</t>
  </si>
  <si>
    <t xml:space="preserve">Weighted Average Cost per Day of TX </t>
  </si>
  <si>
    <t>WARFARIN SODIUM</t>
  </si>
  <si>
    <t>MTF</t>
  </si>
  <si>
    <t xml:space="preserve">1 MG      </t>
  </si>
  <si>
    <t xml:space="preserve">TABLET    </t>
  </si>
  <si>
    <t xml:space="preserve">2 MG      </t>
  </si>
  <si>
    <t xml:space="preserve">2.5 MG    </t>
  </si>
  <si>
    <t xml:space="preserve">3 MG      </t>
  </si>
  <si>
    <t xml:space="preserve">4 MG      </t>
  </si>
  <si>
    <t xml:space="preserve">5 MG      </t>
  </si>
  <si>
    <t xml:space="preserve">6 MG      </t>
  </si>
  <si>
    <t xml:space="preserve">7.5 MG    </t>
  </si>
  <si>
    <t xml:space="preserve">10 MG     </t>
  </si>
  <si>
    <t xml:space="preserve"> </t>
  </si>
  <si>
    <t>Retail</t>
  </si>
  <si>
    <t>Mail</t>
  </si>
  <si>
    <t>ALL  POS</t>
  </si>
  <si>
    <t>APIXABAN</t>
  </si>
  <si>
    <t>All  POS</t>
  </si>
  <si>
    <t>DABIGATRAN ETEXILATE MESYLATE</t>
  </si>
  <si>
    <t xml:space="preserve">75 MG     </t>
  </si>
  <si>
    <t xml:space="preserve">CAPSULE   </t>
  </si>
  <si>
    <t xml:space="preserve">150 MG    </t>
  </si>
  <si>
    <t>RIVAROXABAN</t>
  </si>
  <si>
    <t xml:space="preserve">15 MG     </t>
  </si>
  <si>
    <t xml:space="preserve">20 MG     </t>
  </si>
  <si>
    <t>15 MG-20MG</t>
  </si>
  <si>
    <t xml:space="preserve">TAB DS PK </t>
  </si>
  <si>
    <t>Newer Oral Anticoagulants and Warfarin Monthly Usage</t>
  </si>
  <si>
    <t>Source: 1 Feb 2014 - 31 Jan 2015</t>
  </si>
  <si>
    <t>Case Pack</t>
  </si>
  <si>
    <t>Package Size</t>
  </si>
  <si>
    <t>Feb 14 Total Qty Dispensed</t>
  </si>
  <si>
    <t>Mar 14 Total Qty Dispensed</t>
  </si>
  <si>
    <t>Apr 14 Total Qty Dispensed</t>
  </si>
  <si>
    <t>May 14 Total Qty Dispensed</t>
  </si>
  <si>
    <t>Jun 14 Total Qty Dispensed</t>
  </si>
  <si>
    <t>Jul 14 Total Qty Dispensed</t>
  </si>
  <si>
    <t>Aug 14 Total Qty Dispensed</t>
  </si>
  <si>
    <t>Sep 14 Total Qty Dispensed</t>
  </si>
  <si>
    <t>Oct 14 Total Qty Dispensed</t>
  </si>
  <si>
    <t>Nov 14 Total Qty Dispensed</t>
  </si>
  <si>
    <t>Dec 14 Total Qty Dispensed</t>
  </si>
  <si>
    <t>Jan 15 Total Qty Dispensed</t>
  </si>
  <si>
    <t>Total Quantity Dispensed</t>
  </si>
  <si>
    <t>Sum:</t>
  </si>
  <si>
    <t>RETAIL</t>
  </si>
  <si>
    <t>MAIL ORDER</t>
  </si>
  <si>
    <t>ALL POS</t>
  </si>
  <si>
    <t>0</t>
  </si>
  <si>
    <t>N</t>
  </si>
  <si>
    <t>JANSSEN PHARM.</t>
  </si>
  <si>
    <t>50458057990</t>
  </si>
  <si>
    <t>EA</t>
  </si>
  <si>
    <t xml:space="preserve">XARELTO                    </t>
  </si>
  <si>
    <t>50458057930</t>
  </si>
  <si>
    <t>50458057910</t>
  </si>
  <si>
    <t xml:space="preserve">  </t>
  </si>
  <si>
    <t>50458058451</t>
  </si>
  <si>
    <t>50458057890</t>
  </si>
  <si>
    <t>50458057830</t>
  </si>
  <si>
    <t>50458057810</t>
  </si>
  <si>
    <t>50458058030</t>
  </si>
  <si>
    <t>50458058010</t>
  </si>
  <si>
    <t>BOEHRINGER ING.</t>
  </si>
  <si>
    <t>00597013560</t>
  </si>
  <si>
    <t xml:space="preserve">PRADAXA                    </t>
  </si>
  <si>
    <t>00597013554</t>
  </si>
  <si>
    <t>00597014960</t>
  </si>
  <si>
    <t>00597014954</t>
  </si>
  <si>
    <t>00597010760</t>
  </si>
  <si>
    <t>00597010754</t>
  </si>
  <si>
    <t>BMS PRIMARYCARE</t>
  </si>
  <si>
    <t>00003089421</t>
  </si>
  <si>
    <t xml:space="preserve">ELIQUIS                    </t>
  </si>
  <si>
    <t>00003089431</t>
  </si>
  <si>
    <t>00003089321</t>
  </si>
  <si>
    <t>00003089331</t>
  </si>
  <si>
    <t>O</t>
  </si>
  <si>
    <t>BMS</t>
  </si>
  <si>
    <t>00056017475</t>
  </si>
  <si>
    <t xml:space="preserve">COUMADIN                   </t>
  </si>
  <si>
    <t>00056017470</t>
  </si>
  <si>
    <t>00056017370</t>
  </si>
  <si>
    <t>00056017375</t>
  </si>
  <si>
    <t>00056018970</t>
  </si>
  <si>
    <t>00056018990</t>
  </si>
  <si>
    <t>00056018975</t>
  </si>
  <si>
    <t>00056017290</t>
  </si>
  <si>
    <t>00056017275</t>
  </si>
  <si>
    <t>00056017270</t>
  </si>
  <si>
    <t>00056016890</t>
  </si>
  <si>
    <t>00056016875</t>
  </si>
  <si>
    <t>00056016870</t>
  </si>
  <si>
    <t>00056016801</t>
  </si>
  <si>
    <t>00056018870</t>
  </si>
  <si>
    <t>00056018890</t>
  </si>
  <si>
    <t>00056018875</t>
  </si>
  <si>
    <t>00056017690</t>
  </si>
  <si>
    <t>00056017675</t>
  </si>
  <si>
    <t>00056017670</t>
  </si>
  <si>
    <t>00056017090</t>
  </si>
  <si>
    <t>00056017075</t>
  </si>
  <si>
    <t>00056017070</t>
  </si>
  <si>
    <t>00056016975</t>
  </si>
  <si>
    <t>00056016970</t>
  </si>
  <si>
    <t>00056016990</t>
  </si>
  <si>
    <t>Repack</t>
  </si>
  <si>
    <t>MONY Generic Indicator</t>
  </si>
  <si>
    <t>Manufacturer</t>
  </si>
  <si>
    <t>NDC</t>
  </si>
  <si>
    <t>Unit of Measure</t>
  </si>
  <si>
    <t>Brand Name</t>
  </si>
  <si>
    <t>Newer Oral Anticoagulants and Warfarin NDC/Manufacturer Listing</t>
  </si>
  <si>
    <t>Hepatitis C Antiviral Agents Cost Determination</t>
  </si>
  <si>
    <t xml:space="preserve">200 MG    </t>
  </si>
  <si>
    <t xml:space="preserve">400 MG    </t>
  </si>
  <si>
    <t xml:space="preserve">40 MG/ML  </t>
  </si>
  <si>
    <t xml:space="preserve">SOLUTION  </t>
  </si>
  <si>
    <t xml:space="preserve">KIT       </t>
  </si>
  <si>
    <t>PEN IJ KIT</t>
  </si>
  <si>
    <t>LEDIPASVIR/SOFOSBUVIR</t>
  </si>
  <si>
    <t>90MG-400MG</t>
  </si>
  <si>
    <t>SIMEPREVIR SODIUM</t>
  </si>
  <si>
    <t xml:space="preserve">VIAL      </t>
  </si>
  <si>
    <t>SOFOSBUVIR</t>
  </si>
  <si>
    <t xml:space="preserve">SYRINGE   </t>
  </si>
  <si>
    <t>PEN INJCTR</t>
  </si>
  <si>
    <t>TELAPREVIR</t>
  </si>
  <si>
    <t xml:space="preserve">375 MG    </t>
  </si>
  <si>
    <t>BOCEPREVIR</t>
  </si>
  <si>
    <t>OMBITA/PARITAP/RITON/DASABUVIR</t>
  </si>
  <si>
    <t>12.5-75-50</t>
  </si>
  <si>
    <t>Hepatitis C Antivirals Agents Monthly Usage</t>
  </si>
  <si>
    <t>Hepatitis C Antiviral Agents NDC/Manufacturer Listing</t>
  </si>
  <si>
    <t>MERCK SHARP &amp; D</t>
  </si>
  <si>
    <t xml:space="preserve">HARVONI                    </t>
  </si>
  <si>
    <t>61958180101</t>
  </si>
  <si>
    <t>GILEAD SCIENCES</t>
  </si>
  <si>
    <t xml:space="preserve">OLYSIO                     </t>
  </si>
  <si>
    <t>59676022528</t>
  </si>
  <si>
    <t>JANSSEN PRODUCT</t>
  </si>
  <si>
    <t>ML</t>
  </si>
  <si>
    <t xml:space="preserve">SOVALDI                    </t>
  </si>
  <si>
    <t>61958150101</t>
  </si>
  <si>
    <t xml:space="preserve">INCIVEK                    </t>
  </si>
  <si>
    <t>51167010001</t>
  </si>
  <si>
    <t>VERTEX PHARMACE</t>
  </si>
  <si>
    <t>51167010003</t>
  </si>
  <si>
    <t xml:space="preserve">VICTRELIS                  </t>
  </si>
  <si>
    <t>00085031402</t>
  </si>
  <si>
    <t xml:space="preserve">VIEKIRA PAK                </t>
  </si>
  <si>
    <t>00074309328</t>
  </si>
  <si>
    <t>ABBVIE US LLC</t>
  </si>
  <si>
    <t>ROCHE LABS.</t>
  </si>
  <si>
    <t>Sedative Hypnotic Newer Agents Cost Determination</t>
  </si>
  <si>
    <t>ZOLPIDEM TARTRATE</t>
  </si>
  <si>
    <t xml:space="preserve">6.25 MG   </t>
  </si>
  <si>
    <t>TAB MPHASE</t>
  </si>
  <si>
    <t xml:space="preserve">12.5 MG   </t>
  </si>
  <si>
    <t xml:space="preserve">1.75 MG   </t>
  </si>
  <si>
    <t xml:space="preserve">TAB SUBL  </t>
  </si>
  <si>
    <t xml:space="preserve">3.5 MG    </t>
  </si>
  <si>
    <t>5 MG/SPRAY</t>
  </si>
  <si>
    <t>SPRAY/PUMP</t>
  </si>
  <si>
    <t>ZALEPLON</t>
  </si>
  <si>
    <t>DOXEPIN HCL</t>
  </si>
  <si>
    <t>ESZOPICLONE</t>
  </si>
  <si>
    <t>RAMELTEON</t>
  </si>
  <si>
    <t xml:space="preserve">8 MG      </t>
  </si>
  <si>
    <t>TASIMELTEON</t>
  </si>
  <si>
    <t>SUVOREXANT</t>
  </si>
  <si>
    <t>Sedative Hypnotic Newer Agents Subclass Monthly Usage</t>
  </si>
  <si>
    <t>Sedative Hypnotic Newer Agents Subclass NDC/Manufacturer Listing</t>
  </si>
  <si>
    <t xml:space="preserve">INTERMEZZO                 </t>
  </si>
  <si>
    <t>59011025630</t>
  </si>
  <si>
    <t>PURDUE PHARMA L</t>
  </si>
  <si>
    <t>59011025530</t>
  </si>
  <si>
    <t xml:space="preserve">AMBIEN                     </t>
  </si>
  <si>
    <t>00024540131</t>
  </si>
  <si>
    <t>SANOFI-AVENTIS</t>
  </si>
  <si>
    <t>00024540134</t>
  </si>
  <si>
    <t xml:space="preserve">EDLUAR                     </t>
  </si>
  <si>
    <t>00037605030</t>
  </si>
  <si>
    <t>MEDA PHARMACEUT</t>
  </si>
  <si>
    <t xml:space="preserve">ZOLPIMIST                  </t>
  </si>
  <si>
    <t>00095095005</t>
  </si>
  <si>
    <t>VALEANT</t>
  </si>
  <si>
    <t xml:space="preserve">AMBIEN CR                  </t>
  </si>
  <si>
    <t>00024550110</t>
  </si>
  <si>
    <t>00024550131</t>
  </si>
  <si>
    <t>00024542131</t>
  </si>
  <si>
    <t>00024542134</t>
  </si>
  <si>
    <t>00024542150</t>
  </si>
  <si>
    <t>00037601030</t>
  </si>
  <si>
    <t>00024552110</t>
  </si>
  <si>
    <t>00024552131</t>
  </si>
  <si>
    <t xml:space="preserve">SONATA                     </t>
  </si>
  <si>
    <t>60793014501</t>
  </si>
  <si>
    <t>PFIZER US PHARM</t>
  </si>
  <si>
    <t>60793014601</t>
  </si>
  <si>
    <t xml:space="preserve">SILENOR                    </t>
  </si>
  <si>
    <t>42847010303</t>
  </si>
  <si>
    <t>SOMAXON PHARMAC</t>
  </si>
  <si>
    <t>42847010310</t>
  </si>
  <si>
    <t>PERNIX THERAPEU</t>
  </si>
  <si>
    <t>42847010330</t>
  </si>
  <si>
    <t>42847010603</t>
  </si>
  <si>
    <t>42847010610</t>
  </si>
  <si>
    <t>42847010630</t>
  </si>
  <si>
    <t xml:space="preserve">LUNESTA                    </t>
  </si>
  <si>
    <t>63402019010</t>
  </si>
  <si>
    <t>SUNOVION PHARMA</t>
  </si>
  <si>
    <t>63402019030</t>
  </si>
  <si>
    <t>63402019110</t>
  </si>
  <si>
    <t>63402019309</t>
  </si>
  <si>
    <t>63402019310</t>
  </si>
  <si>
    <t xml:space="preserve">ROZEREM                    </t>
  </si>
  <si>
    <t>64764080510</t>
  </si>
  <si>
    <t>TAKEDA PHARMACE</t>
  </si>
  <si>
    <t>64764080530</t>
  </si>
  <si>
    <t xml:space="preserve">HETLIOZ                    </t>
  </si>
  <si>
    <t>43068022001</t>
  </si>
  <si>
    <t>VANDA PHARMACEU</t>
  </si>
  <si>
    <t xml:space="preserve">BELSOMRA                   </t>
  </si>
  <si>
    <t>00006003330</t>
  </si>
  <si>
    <t>00006032530</t>
  </si>
  <si>
    <t>Antiemetic Antivertigo Monthy Usage</t>
  </si>
  <si>
    <t>APREPITANT</t>
  </si>
  <si>
    <t xml:space="preserve">40 MG     </t>
  </si>
  <si>
    <t xml:space="preserve">80 MG     </t>
  </si>
  <si>
    <t xml:space="preserve">125 MG    </t>
  </si>
  <si>
    <t>125MG-80MG</t>
  </si>
  <si>
    <t xml:space="preserve">CAP DS PK </t>
  </si>
  <si>
    <t>SCOPOLAMINE</t>
  </si>
  <si>
    <t>1.5MG/72HR</t>
  </si>
  <si>
    <t>PATCH TD72</t>
  </si>
  <si>
    <t>DOLASETRON MESYLATE</t>
  </si>
  <si>
    <t xml:space="preserve">50 MG     </t>
  </si>
  <si>
    <t xml:space="preserve">100 MG    </t>
  </si>
  <si>
    <t>ONDANSETRON HCL</t>
  </si>
  <si>
    <t xml:space="preserve">2 MG/ML   </t>
  </si>
  <si>
    <t xml:space="preserve">4 MG/5 ML </t>
  </si>
  <si>
    <t>PROCHLORPERAZINE MALEATE</t>
  </si>
  <si>
    <t xml:space="preserve">25 MG     </t>
  </si>
  <si>
    <t xml:space="preserve">SUPP.RECT </t>
  </si>
  <si>
    <t>MECLIZINE HCL</t>
  </si>
  <si>
    <t xml:space="preserve">TAB CHEW  </t>
  </si>
  <si>
    <t>ONDANSETRON</t>
  </si>
  <si>
    <t>TAB RAPDIS</t>
  </si>
  <si>
    <t xml:space="preserve">FILM      </t>
  </si>
  <si>
    <t>DRONABINOL</t>
  </si>
  <si>
    <t>PROMETHAZINE HCL</t>
  </si>
  <si>
    <t xml:space="preserve">25 MG/ML  </t>
  </si>
  <si>
    <t xml:space="preserve">50 MG/ML  </t>
  </si>
  <si>
    <t>6.25MG/5ML</t>
  </si>
  <si>
    <t xml:space="preserve">SYRUP     </t>
  </si>
  <si>
    <t xml:space="preserve">AMPUL     </t>
  </si>
  <si>
    <t>GRANISETRON</t>
  </si>
  <si>
    <t>3.1MG/24HR</t>
  </si>
  <si>
    <t>PATCH TDWK</t>
  </si>
  <si>
    <t>GRANISETRON HCL</t>
  </si>
  <si>
    <t xml:space="preserve">1 MG/ML   </t>
  </si>
  <si>
    <t>1 MG/ML(1)</t>
  </si>
  <si>
    <t xml:space="preserve">1 MG/5 ML </t>
  </si>
  <si>
    <t>DOXYLAMINE/PYRIDOXINE HCL</t>
  </si>
  <si>
    <t>10 MG-10MG</t>
  </si>
  <si>
    <t xml:space="preserve">TABLET DR </t>
  </si>
  <si>
    <t>TRIMETHOBENZAMIDE HCL</t>
  </si>
  <si>
    <t xml:space="preserve">300 MG    </t>
  </si>
  <si>
    <t xml:space="preserve">100 MG/ML </t>
  </si>
  <si>
    <t>FOSAPREPITANT DIMEGLUMINE</t>
  </si>
  <si>
    <t>PROCHLORPERAZINE EDISYLATE</t>
  </si>
  <si>
    <t xml:space="preserve">5 MG/ML   </t>
  </si>
  <si>
    <t>10 MG/2 ML</t>
  </si>
  <si>
    <t>ONDANSETRON HCL/PF</t>
  </si>
  <si>
    <t xml:space="preserve">4 MG/2 ML </t>
  </si>
  <si>
    <t>DIMENHYDRINATE</t>
  </si>
  <si>
    <t>PHOSP ACID/DEXTROSE/FRUCTOSE</t>
  </si>
  <si>
    <t xml:space="preserve">          </t>
  </si>
  <si>
    <t>PALONOSETRON HCL</t>
  </si>
  <si>
    <t>0.25MG/5ML</t>
  </si>
  <si>
    <t>NABILONE</t>
  </si>
  <si>
    <t>SCOPOLAMINE HYDROBROMIDE</t>
  </si>
  <si>
    <t xml:space="preserve">0.4 MG    </t>
  </si>
  <si>
    <t xml:space="preserve">0.4 MG/ML </t>
  </si>
  <si>
    <t>GRANISETRON HCL/PF</t>
  </si>
  <si>
    <t>100 MCG/ML</t>
  </si>
  <si>
    <t>NETUPITANT/PALONOSETRON HCL</t>
  </si>
  <si>
    <t xml:space="preserve">300-0.5MG </t>
  </si>
  <si>
    <t xml:space="preserve">80MG      </t>
  </si>
  <si>
    <t xml:space="preserve">5MG       </t>
  </si>
  <si>
    <t xml:space="preserve">12.5MG    </t>
  </si>
  <si>
    <t xml:space="preserve">5MG/ML    </t>
  </si>
  <si>
    <t>Antiemetic Antivertigo NDC/Manufacturer Listing</t>
  </si>
  <si>
    <t xml:space="preserve">EMEND                      </t>
  </si>
  <si>
    <t>00006046405</t>
  </si>
  <si>
    <t>00006046410</t>
  </si>
  <si>
    <t>00006046102</t>
  </si>
  <si>
    <t>00006046105</t>
  </si>
  <si>
    <t>00006046106</t>
  </si>
  <si>
    <t>00006046130</t>
  </si>
  <si>
    <t>MERCK &amp; CO.</t>
  </si>
  <si>
    <t>00006046205</t>
  </si>
  <si>
    <t>00006046206</t>
  </si>
  <si>
    <t>00006386203</t>
  </si>
  <si>
    <t xml:space="preserve">TRANSDERM-SCOP             </t>
  </si>
  <si>
    <t>00067434504</t>
  </si>
  <si>
    <t>NOVARTIS CONSUM</t>
  </si>
  <si>
    <t>00083434504</t>
  </si>
  <si>
    <t>CIBA PHARM. CO.</t>
  </si>
  <si>
    <t>10019055301</t>
  </si>
  <si>
    <t>BAXTER HEALTHCA</t>
  </si>
  <si>
    <t>10019055302</t>
  </si>
  <si>
    <t>10019055388</t>
  </si>
  <si>
    <t xml:space="preserve">ANZEMET                    </t>
  </si>
  <si>
    <t>00088120205</t>
  </si>
  <si>
    <t>00088120305</t>
  </si>
  <si>
    <t xml:space="preserve">ZOFRAN                     </t>
  </si>
  <si>
    <t>00173044200</t>
  </si>
  <si>
    <t>GLAXOSMITHKLINE</t>
  </si>
  <si>
    <t xml:space="preserve">ONDANSETRON HCL            </t>
  </si>
  <si>
    <t>00781167931</t>
  </si>
  <si>
    <t>SANDOZ</t>
  </si>
  <si>
    <t>00173044600</t>
  </si>
  <si>
    <t>00173044602</t>
  </si>
  <si>
    <t>00173048900</t>
  </si>
  <si>
    <t>00781168131</t>
  </si>
  <si>
    <t>00173044700</t>
  </si>
  <si>
    <t>00173044702</t>
  </si>
  <si>
    <t>00173044704</t>
  </si>
  <si>
    <t xml:space="preserve">COMPAZINE                  </t>
  </si>
  <si>
    <t>00007336620</t>
  </si>
  <si>
    <t>00007336621</t>
  </si>
  <si>
    <t>66213011710</t>
  </si>
  <si>
    <t>PBM PHARMA.</t>
  </si>
  <si>
    <t xml:space="preserve">10MG      </t>
  </si>
  <si>
    <t>00007336720</t>
  </si>
  <si>
    <t xml:space="preserve">25MG      </t>
  </si>
  <si>
    <t>00007336203</t>
  </si>
  <si>
    <t xml:space="preserve">ANTIVERT                   </t>
  </si>
  <si>
    <t>00049211066</t>
  </si>
  <si>
    <t xml:space="preserve">DRAMAMINE LESS DROWSY      </t>
  </si>
  <si>
    <t>50580031208</t>
  </si>
  <si>
    <t>MEDTECH LABS</t>
  </si>
  <si>
    <t xml:space="preserve">MECLIZINE HCL              </t>
  </si>
  <si>
    <t>00536399001</t>
  </si>
  <si>
    <t>RUGBY</t>
  </si>
  <si>
    <t xml:space="preserve">MOTION SICKNESS RELIEF     </t>
  </si>
  <si>
    <t>00363040421</t>
  </si>
  <si>
    <t>WALGREEN CO.</t>
  </si>
  <si>
    <t xml:space="preserve">TRAVEL SICKNESS            </t>
  </si>
  <si>
    <t>00536101801</t>
  </si>
  <si>
    <t>00536101810</t>
  </si>
  <si>
    <t xml:space="preserve">ZOFRAN ODT                 </t>
  </si>
  <si>
    <t>00173056900</t>
  </si>
  <si>
    <t xml:space="preserve">ZUPLENZ                    </t>
  </si>
  <si>
    <t>43288010410</t>
  </si>
  <si>
    <t>PRAELIA PHARMAC</t>
  </si>
  <si>
    <t>00173057000</t>
  </si>
  <si>
    <t>00173057004</t>
  </si>
  <si>
    <t>43288010810</t>
  </si>
  <si>
    <t xml:space="preserve">MARINOL                    </t>
  </si>
  <si>
    <t>00051002121</t>
  </si>
  <si>
    <t xml:space="preserve">2.5MG     </t>
  </si>
  <si>
    <t>00054260125</t>
  </si>
  <si>
    <t>ROXANE LABS.</t>
  </si>
  <si>
    <t>00051002221</t>
  </si>
  <si>
    <t>00051002211</t>
  </si>
  <si>
    <t>UNIMED</t>
  </si>
  <si>
    <t>00051002321</t>
  </si>
  <si>
    <t xml:space="preserve">PHENERGAN                  </t>
  </si>
  <si>
    <t>00008054901</t>
  </si>
  <si>
    <t>WYETH PHARM</t>
  </si>
  <si>
    <t>00008054903</t>
  </si>
  <si>
    <t>00008001901</t>
  </si>
  <si>
    <t>00008049801</t>
  </si>
  <si>
    <t>00008002702</t>
  </si>
  <si>
    <t>00008002707</t>
  </si>
  <si>
    <t>00008021201</t>
  </si>
  <si>
    <t xml:space="preserve">PROMETHAZINE HCL           </t>
  </si>
  <si>
    <t>00641149535</t>
  </si>
  <si>
    <t>WEST-WARD,INC.</t>
  </si>
  <si>
    <t xml:space="preserve">50MG      </t>
  </si>
  <si>
    <t>00008022901</t>
  </si>
  <si>
    <t xml:space="preserve">SANCUSO                    </t>
  </si>
  <si>
    <t>42747072601</t>
  </si>
  <si>
    <t>PROSTRAKAN INC.</t>
  </si>
  <si>
    <t xml:space="preserve">KYTRIL                     </t>
  </si>
  <si>
    <t>00004024126</t>
  </si>
  <si>
    <t>00004024133</t>
  </si>
  <si>
    <t>00004024009</t>
  </si>
  <si>
    <t>00004023909</t>
  </si>
  <si>
    <t xml:space="preserve">GRANISOL                   </t>
  </si>
  <si>
    <t>52547080130</t>
  </si>
  <si>
    <t>PEDIATRX, INC</t>
  </si>
  <si>
    <t xml:space="preserve">DICLEGIS                   </t>
  </si>
  <si>
    <t>55494010010</t>
  </si>
  <si>
    <t>DUCHESNAY USA,</t>
  </si>
  <si>
    <t xml:space="preserve">TIGAN                      </t>
  </si>
  <si>
    <t>42023011925</t>
  </si>
  <si>
    <t>PAR PHARMACEUTI</t>
  </si>
  <si>
    <t>61570007901</t>
  </si>
  <si>
    <t>MONARCH PHRM</t>
  </si>
  <si>
    <t>00006394132</t>
  </si>
  <si>
    <t xml:space="preserve">PROCHLORPERAZINE EDISYLATE </t>
  </si>
  <si>
    <t>55390007701</t>
  </si>
  <si>
    <t>BEDFORD LABS</t>
  </si>
  <si>
    <t>00007334301</t>
  </si>
  <si>
    <t>00007335216</t>
  </si>
  <si>
    <t>00173044202</t>
  </si>
  <si>
    <t xml:space="preserve">DRAMAMINE                  </t>
  </si>
  <si>
    <t>00501620231</t>
  </si>
  <si>
    <t>PFIZER CONS.HLT</t>
  </si>
  <si>
    <t xml:space="preserve">EMETROL                    </t>
  </si>
  <si>
    <t>00009757301</t>
  </si>
  <si>
    <t xml:space="preserve">ALOXI                      </t>
  </si>
  <si>
    <t>62856079701</t>
  </si>
  <si>
    <t>EISAI INC.</t>
  </si>
  <si>
    <t xml:space="preserve">CESAMET                    </t>
  </si>
  <si>
    <t>00037122150</t>
  </si>
  <si>
    <t xml:space="preserve">SCOPACE                    </t>
  </si>
  <si>
    <t>60267030100</t>
  </si>
  <si>
    <t>HOPE PHARMACEUT</t>
  </si>
  <si>
    <t xml:space="preserve">AKYNZEO                    </t>
  </si>
  <si>
    <t>62856079601</t>
  </si>
  <si>
    <t xml:space="preserve">Multiple Sclerosis Disease Modifying Subclass Utilization </t>
  </si>
  <si>
    <t>Number of Unique Utilizers</t>
  </si>
  <si>
    <t>Number of Rxs</t>
  </si>
  <si>
    <t>FINGOLIMOD HCL</t>
  </si>
  <si>
    <t xml:space="preserve">0.5 MG    </t>
  </si>
  <si>
    <t>Total</t>
  </si>
  <si>
    <t>INTERFERON BETA-1A/ALBUMIN</t>
  </si>
  <si>
    <t xml:space="preserve">30 MCG    </t>
  </si>
  <si>
    <t xml:space="preserve">8.8-22(6) </t>
  </si>
  <si>
    <t>22MCG/.5ML</t>
  </si>
  <si>
    <t>44MCG/.5ML</t>
  </si>
  <si>
    <t>INTERFERON BETA-1B</t>
  </si>
  <si>
    <t xml:space="preserve">0.3 MG    </t>
  </si>
  <si>
    <t xml:space="preserve">0.3MG     </t>
  </si>
  <si>
    <t>INTERFERON BETA-1A</t>
  </si>
  <si>
    <t>30MCG/.5ML</t>
  </si>
  <si>
    <t>SYRINGEKIT</t>
  </si>
  <si>
    <t>GLATIRAMER ACETATE</t>
  </si>
  <si>
    <t xml:space="preserve">20MG      </t>
  </si>
  <si>
    <t xml:space="preserve">20 MG/ML  </t>
  </si>
  <si>
    <t>TERIFLUNOMIDE</t>
  </si>
  <si>
    <t xml:space="preserve">7 MG      </t>
  </si>
  <si>
    <t xml:space="preserve">14 MG     </t>
  </si>
  <si>
    <t>DIMETHYL FUMARATE</t>
  </si>
  <si>
    <t xml:space="preserve">120 MG    </t>
  </si>
  <si>
    <t>CAPSULE DR</t>
  </si>
  <si>
    <t>120-240 MG</t>
  </si>
  <si>
    <t xml:space="preserve">240 MG    </t>
  </si>
  <si>
    <t>PEGINTERFERON BETA-1A</t>
  </si>
  <si>
    <t xml:space="preserve">63-94 MCG </t>
  </si>
  <si>
    <t>125MCG/0.5</t>
  </si>
  <si>
    <t>Multiple Sclerosis Disease Modifying Subclass Monthly Usage</t>
  </si>
  <si>
    <t>BIOGEN-IDEC</t>
  </si>
  <si>
    <t>64406001101</t>
  </si>
  <si>
    <t xml:space="preserve">PLEGRIDY PEN               </t>
  </si>
  <si>
    <t>64406001501</t>
  </si>
  <si>
    <t xml:space="preserve">PLEGRIDY                   </t>
  </si>
  <si>
    <t>64406001201</t>
  </si>
  <si>
    <t>64406001601</t>
  </si>
  <si>
    <t>64406000602</t>
  </si>
  <si>
    <t xml:space="preserve">TECFIDERA                  </t>
  </si>
  <si>
    <t>64406000703</t>
  </si>
  <si>
    <t>64406000501</t>
  </si>
  <si>
    <t>58468021002</t>
  </si>
  <si>
    <t xml:space="preserve">AUBAGIO                    </t>
  </si>
  <si>
    <t>58468021101</t>
  </si>
  <si>
    <t>TEVA NEUROSCIEN</t>
  </si>
  <si>
    <t>68546032512</t>
  </si>
  <si>
    <t xml:space="preserve">COPAXONE                   </t>
  </si>
  <si>
    <t>68546031730</t>
  </si>
  <si>
    <t>AVENTIS PHARM</t>
  </si>
  <si>
    <t>00088115003</t>
  </si>
  <si>
    <t>59627000301</t>
  </si>
  <si>
    <t xml:space="preserve">AVONEX PEN                 </t>
  </si>
  <si>
    <t>59627000304</t>
  </si>
  <si>
    <t>59627000205</t>
  </si>
  <si>
    <t xml:space="preserve">AVONEX                     </t>
  </si>
  <si>
    <t>BERLEX LABS.</t>
  </si>
  <si>
    <t>50419052315</t>
  </si>
  <si>
    <t xml:space="preserve">BETASERON                  </t>
  </si>
  <si>
    <t>NOVARTIS</t>
  </si>
  <si>
    <t>00078056912</t>
  </si>
  <si>
    <t xml:space="preserve">EXTAVIA                    </t>
  </si>
  <si>
    <t>BAYER,PHARM DIV</t>
  </si>
  <si>
    <t>50419052435</t>
  </si>
  <si>
    <t>50419052335</t>
  </si>
  <si>
    <t>50419052325</t>
  </si>
  <si>
    <t>EMD SERONO, INC</t>
  </si>
  <si>
    <t>44087334401</t>
  </si>
  <si>
    <t xml:space="preserve">REBIF REBIDOSE             </t>
  </si>
  <si>
    <t>44087004403</t>
  </si>
  <si>
    <t xml:space="preserve">REBIF                      </t>
  </si>
  <si>
    <t>59627000103</t>
  </si>
  <si>
    <t xml:space="preserve">AVONEX ADMINISTRATION PACK </t>
  </si>
  <si>
    <t>44087332201</t>
  </si>
  <si>
    <t>44087002203</t>
  </si>
  <si>
    <t>44087018801</t>
  </si>
  <si>
    <t>44087882201</t>
  </si>
  <si>
    <t>00078060751</t>
  </si>
  <si>
    <t xml:space="preserve">GILENYA                    </t>
  </si>
  <si>
    <t>Mutiple Sclerosis Disease Modifying Subclass NDC/Manufacturer Listing</t>
  </si>
</sst>
</file>

<file path=xl/styles.xml><?xml version="1.0" encoding="utf-8"?>
<styleSheet xmlns="http://schemas.openxmlformats.org/spreadsheetml/2006/main">
  <numFmts count="5">
    <numFmt numFmtId="164" formatCode="&quot;$&quot;#,##0.00"/>
    <numFmt numFmtId="165" formatCode="&quot;$&quot;#,##0"/>
    <numFmt numFmtId="166" formatCode="#,##0.0000"/>
    <numFmt numFmtId="167" formatCode="\$#,##0;[Red]&quot;$-&quot;#,##0"/>
    <numFmt numFmtId="168" formatCode="mmm/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1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indexed="65"/>
        <bgColor indexed="11"/>
      </patternFill>
    </fill>
  </fills>
  <borders count="4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2" fillId="0" borderId="0" xfId="1" applyFont="1"/>
    <xf numFmtId="0" fontId="1" fillId="0" borderId="0" xfId="1" applyNumberFormat="1" applyFont="1" applyFill="1" applyBorder="1" applyAlignment="1"/>
    <xf numFmtId="0" fontId="1" fillId="0" borderId="0" xfId="1" applyFont="1"/>
    <xf numFmtId="0" fontId="3" fillId="0" borderId="0" xfId="1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164" fontId="6" fillId="3" borderId="3" xfId="2" applyNumberFormat="1" applyFont="1" applyFill="1" applyBorder="1" applyAlignment="1">
      <alignment horizontal="center" vertical="center" wrapText="1"/>
    </xf>
    <xf numFmtId="3" fontId="5" fillId="3" borderId="5" xfId="2" applyNumberFormat="1" applyFont="1" applyFill="1" applyBorder="1" applyAlignment="1">
      <alignment horizontal="center" vertical="center" wrapText="1"/>
    </xf>
    <xf numFmtId="3" fontId="5" fillId="3" borderId="6" xfId="2" applyNumberFormat="1" applyFont="1" applyFill="1" applyBorder="1" applyAlignment="1">
      <alignment horizontal="center" vertical="center" wrapText="1"/>
    </xf>
    <xf numFmtId="9" fontId="5" fillId="3" borderId="6" xfId="2" applyNumberFormat="1" applyFont="1" applyFill="1" applyBorder="1" applyAlignment="1">
      <alignment horizontal="center" vertical="center" wrapText="1"/>
    </xf>
    <xf numFmtId="2" fontId="5" fillId="3" borderId="6" xfId="2" applyNumberFormat="1" applyFont="1" applyFill="1" applyBorder="1" applyAlignment="1">
      <alignment horizontal="center" vertical="center" wrapText="1"/>
    </xf>
    <xf numFmtId="164" fontId="5" fillId="3" borderId="6" xfId="2" applyNumberFormat="1" applyFont="1" applyFill="1" applyBorder="1" applyAlignment="1">
      <alignment horizontal="center" vertical="center" wrapText="1"/>
    </xf>
    <xf numFmtId="165" fontId="5" fillId="3" borderId="6" xfId="2" applyNumberFormat="1" applyFont="1" applyFill="1" applyBorder="1" applyAlignment="1">
      <alignment horizontal="center" vertical="center" wrapText="1"/>
    </xf>
    <xf numFmtId="164" fontId="5" fillId="3" borderId="7" xfId="2" applyNumberFormat="1" applyFont="1" applyFill="1" applyBorder="1" applyAlignment="1">
      <alignment horizontal="center" vertical="center" wrapText="1"/>
    </xf>
    <xf numFmtId="0" fontId="1" fillId="0" borderId="9" xfId="1" applyBorder="1"/>
    <xf numFmtId="164" fontId="1" fillId="0" borderId="9" xfId="1" applyNumberFormat="1" applyBorder="1" applyAlignment="1">
      <alignment horizontal="right"/>
    </xf>
    <xf numFmtId="3" fontId="1" fillId="0" borderId="9" xfId="1" applyNumberFormat="1" applyBorder="1" applyAlignment="1">
      <alignment horizontal="right"/>
    </xf>
    <xf numFmtId="9" fontId="1" fillId="0" borderId="9" xfId="1" applyNumberFormat="1" applyBorder="1" applyAlignment="1">
      <alignment horizontal="right"/>
    </xf>
    <xf numFmtId="2" fontId="1" fillId="0" borderId="9" xfId="1" applyNumberFormat="1" applyBorder="1" applyAlignment="1">
      <alignment horizontal="right"/>
    </xf>
    <xf numFmtId="165" fontId="1" fillId="0" borderId="9" xfId="1" applyNumberFormat="1" applyBorder="1" applyAlignment="1">
      <alignment horizontal="right"/>
    </xf>
    <xf numFmtId="0" fontId="1" fillId="0" borderId="0" xfId="1" applyBorder="1"/>
    <xf numFmtId="164" fontId="1" fillId="0" borderId="0" xfId="1" applyNumberFormat="1" applyBorder="1" applyAlignment="1">
      <alignment horizontal="right"/>
    </xf>
    <xf numFmtId="3" fontId="1" fillId="0" borderId="0" xfId="1" applyNumberFormat="1" applyBorder="1" applyAlignment="1">
      <alignment horizontal="right"/>
    </xf>
    <xf numFmtId="9" fontId="1" fillId="0" borderId="0" xfId="1" applyNumberFormat="1" applyBorder="1" applyAlignment="1">
      <alignment horizontal="right"/>
    </xf>
    <xf numFmtId="2" fontId="1" fillId="0" borderId="0" xfId="1" applyNumberFormat="1" applyBorder="1" applyAlignment="1">
      <alignment horizontal="right"/>
    </xf>
    <xf numFmtId="165" fontId="1" fillId="0" borderId="0" xfId="1" applyNumberForma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9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0" fontId="1" fillId="3" borderId="0" xfId="1" applyFill="1" applyBorder="1" applyAlignment="1">
      <alignment horizontal="center" vertical="center"/>
    </xf>
    <xf numFmtId="0" fontId="1" fillId="3" borderId="0" xfId="1" applyFill="1" applyBorder="1"/>
    <xf numFmtId="164" fontId="1" fillId="3" borderId="0" xfId="1" applyNumberFormat="1" applyFill="1" applyBorder="1" applyAlignment="1">
      <alignment horizontal="right"/>
    </xf>
    <xf numFmtId="3" fontId="1" fillId="3" borderId="0" xfId="1" applyNumberFormat="1" applyFill="1" applyBorder="1" applyAlignment="1">
      <alignment horizontal="right"/>
    </xf>
    <xf numFmtId="9" fontId="1" fillId="3" borderId="0" xfId="1" applyNumberFormat="1" applyFill="1" applyBorder="1" applyAlignment="1">
      <alignment horizontal="right"/>
    </xf>
    <xf numFmtId="2" fontId="1" fillId="3" borderId="0" xfId="1" applyNumberFormat="1" applyFill="1" applyBorder="1" applyAlignment="1">
      <alignment horizontal="right"/>
    </xf>
    <xf numFmtId="165" fontId="1" fillId="3" borderId="0" xfId="1" applyNumberFormat="1" applyFill="1" applyBorder="1" applyAlignment="1">
      <alignment horizontal="right"/>
    </xf>
    <xf numFmtId="164" fontId="1" fillId="3" borderId="12" xfId="1" applyNumberFormat="1" applyFill="1" applyBorder="1" applyAlignment="1">
      <alignment vertical="center"/>
    </xf>
    <xf numFmtId="0" fontId="1" fillId="0" borderId="1" xfId="1" applyBorder="1"/>
    <xf numFmtId="164" fontId="1" fillId="0" borderId="1" xfId="1" applyNumberForma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9" fontId="7" fillId="0" borderId="1" xfId="1" applyNumberFormat="1" applyFont="1" applyBorder="1" applyAlignment="1">
      <alignment horizontal="right"/>
    </xf>
    <xf numFmtId="2" fontId="1" fillId="0" borderId="1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0" fontId="1" fillId="5" borderId="15" xfId="1" applyNumberFormat="1" applyFont="1" applyFill="1" applyBorder="1" applyAlignment="1">
      <alignment horizontal="left" vertical="center"/>
    </xf>
    <xf numFmtId="0" fontId="1" fillId="5" borderId="16" xfId="1" applyNumberFormat="1" applyFont="1" applyFill="1" applyBorder="1" applyAlignment="1">
      <alignment horizontal="left" vertical="center"/>
    </xf>
    <xf numFmtId="4" fontId="1" fillId="5" borderId="16" xfId="1" applyNumberFormat="1" applyFont="1" applyFill="1" applyBorder="1" applyAlignment="1">
      <alignment horizontal="right" vertical="center"/>
    </xf>
    <xf numFmtId="1" fontId="1" fillId="5" borderId="16" xfId="1" applyNumberFormat="1" applyFont="1" applyFill="1" applyBorder="1" applyAlignment="1">
      <alignment horizontal="right" vertical="center"/>
    </xf>
    <xf numFmtId="3" fontId="1" fillId="5" borderId="16" xfId="1" applyNumberFormat="1" applyFont="1" applyFill="1" applyBorder="1" applyAlignment="1">
      <alignment horizontal="right" vertical="center"/>
    </xf>
    <xf numFmtId="166" fontId="1" fillId="5" borderId="16" xfId="1" applyNumberFormat="1" applyFont="1" applyFill="1" applyBorder="1" applyAlignment="1">
      <alignment horizontal="right" vertical="center"/>
    </xf>
    <xf numFmtId="167" fontId="1" fillId="5" borderId="16" xfId="1" applyNumberFormat="1" applyFont="1" applyFill="1" applyBorder="1" applyAlignment="1">
      <alignment horizontal="right" vertical="center"/>
    </xf>
    <xf numFmtId="0" fontId="1" fillId="6" borderId="17" xfId="1" applyNumberFormat="1" applyFont="1" applyFill="1" applyBorder="1" applyAlignment="1"/>
    <xf numFmtId="2" fontId="7" fillId="0" borderId="1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0" fontId="1" fillId="6" borderId="15" xfId="1" applyNumberFormat="1" applyFont="1" applyFill="1" applyBorder="1" applyAlignment="1"/>
    <xf numFmtId="0" fontId="1" fillId="6" borderId="16" xfId="1" applyNumberFormat="1" applyFont="1" applyFill="1" applyBorder="1" applyAlignment="1"/>
    <xf numFmtId="0" fontId="7" fillId="0" borderId="0" xfId="1" applyNumberFormat="1" applyFont="1" applyFill="1" applyBorder="1" applyAlignment="1">
      <alignment horizontal="center" vertical="center"/>
    </xf>
    <xf numFmtId="0" fontId="7" fillId="7" borderId="19" xfId="1" applyNumberFormat="1" applyFont="1" applyFill="1" applyBorder="1" applyAlignment="1">
      <alignment horizontal="center" vertical="center" wrapText="1"/>
    </xf>
    <xf numFmtId="168" fontId="7" fillId="8" borderId="20" xfId="1" applyNumberFormat="1" applyFont="1" applyFill="1" applyBorder="1" applyAlignment="1">
      <alignment horizontal="center" vertical="center" wrapText="1"/>
    </xf>
    <xf numFmtId="0" fontId="1" fillId="4" borderId="19" xfId="1" applyNumberFormat="1" applyFont="1" applyFill="1" applyBorder="1" applyAlignment="1">
      <alignment horizontal="left" vertical="center"/>
    </xf>
    <xf numFmtId="1" fontId="1" fillId="4" borderId="19" xfId="1" applyNumberFormat="1" applyFont="1" applyFill="1" applyBorder="1" applyAlignment="1">
      <alignment horizontal="right" vertical="center"/>
    </xf>
    <xf numFmtId="2" fontId="1" fillId="4" borderId="19" xfId="1" applyNumberFormat="1" applyFont="1" applyFill="1" applyBorder="1" applyAlignment="1">
      <alignment horizontal="right" vertical="center"/>
    </xf>
    <xf numFmtId="3" fontId="1" fillId="4" borderId="19" xfId="1" applyNumberFormat="1" applyFont="1" applyFill="1" applyBorder="1" applyAlignment="1">
      <alignment horizontal="right" vertical="center"/>
    </xf>
    <xf numFmtId="3" fontId="7" fillId="9" borderId="19" xfId="1" applyNumberFormat="1" applyFont="1" applyFill="1" applyBorder="1" applyAlignment="1">
      <alignment horizontal="right" vertical="center"/>
    </xf>
    <xf numFmtId="0" fontId="1" fillId="4" borderId="21" xfId="1" applyNumberFormat="1" applyFont="1" applyFill="1" applyBorder="1" applyAlignment="1">
      <alignment horizontal="left" vertical="center"/>
    </xf>
    <xf numFmtId="3" fontId="1" fillId="4" borderId="21" xfId="1" applyNumberFormat="1" applyFont="1" applyFill="1" applyBorder="1" applyAlignment="1">
      <alignment horizontal="right" vertical="center"/>
    </xf>
    <xf numFmtId="0" fontId="7" fillId="4" borderId="18" xfId="1" applyNumberFormat="1" applyFont="1" applyFill="1" applyBorder="1" applyAlignment="1">
      <alignment horizontal="right" vertical="center"/>
    </xf>
    <xf numFmtId="3" fontId="7" fillId="0" borderId="18" xfId="1" applyNumberFormat="1" applyFont="1" applyFill="1" applyBorder="1" applyAlignment="1"/>
    <xf numFmtId="3" fontId="8" fillId="0" borderId="0" xfId="1" applyNumberFormat="1" applyFont="1" applyFill="1" applyBorder="1" applyAlignment="1"/>
    <xf numFmtId="168" fontId="7" fillId="8" borderId="22" xfId="1" applyNumberFormat="1" applyFont="1" applyFill="1" applyBorder="1" applyAlignment="1">
      <alignment horizontal="center" vertical="center" wrapText="1"/>
    </xf>
    <xf numFmtId="3" fontId="1" fillId="4" borderId="23" xfId="1" applyNumberFormat="1" applyFont="1" applyFill="1" applyBorder="1" applyAlignment="1">
      <alignment horizontal="right" vertical="center"/>
    </xf>
    <xf numFmtId="3" fontId="7" fillId="0" borderId="18" xfId="1" applyNumberFormat="1" applyFont="1" applyBorder="1"/>
    <xf numFmtId="3" fontId="1" fillId="4" borderId="24" xfId="1" applyNumberFormat="1" applyFont="1" applyFill="1" applyBorder="1" applyAlignment="1">
      <alignment horizontal="right" vertical="center"/>
    </xf>
    <xf numFmtId="3" fontId="8" fillId="0" borderId="0" xfId="1" applyNumberFormat="1" applyFont="1"/>
    <xf numFmtId="0" fontId="1" fillId="4" borderId="19" xfId="1" applyNumberFormat="1" applyFont="1" applyFill="1" applyBorder="1" applyAlignment="1">
      <alignment horizontal="center" vertical="center"/>
    </xf>
    <xf numFmtId="0" fontId="7" fillId="8" borderId="19" xfId="1" applyNumberFormat="1" applyFont="1" applyFill="1" applyBorder="1" applyAlignment="1">
      <alignment horizontal="center" vertical="center" wrapText="1"/>
    </xf>
    <xf numFmtId="3" fontId="1" fillId="0" borderId="0" xfId="1" applyNumberFormat="1" applyAlignment="1">
      <alignment horizontal="right"/>
    </xf>
    <xf numFmtId="0" fontId="1" fillId="6" borderId="9" xfId="1" applyNumberFormat="1" applyFont="1" applyFill="1" applyBorder="1" applyAlignment="1"/>
    <xf numFmtId="0" fontId="7" fillId="5" borderId="15" xfId="1" applyNumberFormat="1" applyFont="1" applyFill="1" applyBorder="1" applyAlignment="1">
      <alignment horizontal="center" vertical="center"/>
    </xf>
    <xf numFmtId="0" fontId="1" fillId="6" borderId="16" xfId="1" applyFill="1" applyBorder="1" applyAlignment="1">
      <alignment horizontal="center" vertical="center"/>
    </xf>
    <xf numFmtId="0" fontId="1" fillId="6" borderId="16" xfId="1" applyFill="1" applyBorder="1"/>
    <xf numFmtId="164" fontId="1" fillId="6" borderId="16" xfId="1" applyNumberFormat="1" applyFill="1" applyBorder="1" applyAlignment="1">
      <alignment horizontal="right"/>
    </xf>
    <xf numFmtId="3" fontId="7" fillId="6" borderId="16" xfId="1" applyNumberFormat="1" applyFont="1" applyFill="1" applyBorder="1" applyAlignment="1">
      <alignment horizontal="right"/>
    </xf>
    <xf numFmtId="9" fontId="7" fillId="6" borderId="16" xfId="1" applyNumberFormat="1" applyFont="1" applyFill="1" applyBorder="1" applyAlignment="1">
      <alignment horizontal="right"/>
    </xf>
    <xf numFmtId="2" fontId="7" fillId="6" borderId="16" xfId="1" applyNumberFormat="1" applyFont="1" applyFill="1" applyBorder="1" applyAlignment="1">
      <alignment horizontal="right"/>
    </xf>
    <xf numFmtId="164" fontId="7" fillId="6" borderId="16" xfId="1" applyNumberFormat="1" applyFont="1" applyFill="1" applyBorder="1" applyAlignment="1">
      <alignment horizontal="right"/>
    </xf>
    <xf numFmtId="165" fontId="7" fillId="6" borderId="16" xfId="1" applyNumberFormat="1" applyFont="1" applyFill="1" applyBorder="1" applyAlignment="1">
      <alignment horizontal="right"/>
    </xf>
    <xf numFmtId="164" fontId="1" fillId="6" borderId="17" xfId="1" applyNumberFormat="1" applyFill="1" applyBorder="1" applyAlignment="1">
      <alignment horizontal="center" vertical="center"/>
    </xf>
    <xf numFmtId="0" fontId="7" fillId="0" borderId="0" xfId="1" applyFont="1"/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5" fillId="3" borderId="2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3" fontId="5" fillId="3" borderId="7" xfId="2" applyNumberFormat="1" applyFont="1" applyFill="1" applyBorder="1" applyAlignment="1">
      <alignment horizontal="center" vertical="center" wrapText="1"/>
    </xf>
    <xf numFmtId="0" fontId="1" fillId="0" borderId="27" xfId="1" applyBorder="1"/>
    <xf numFmtId="3" fontId="1" fillId="0" borderId="27" xfId="1" applyNumberFormat="1" applyBorder="1"/>
    <xf numFmtId="3" fontId="1" fillId="0" borderId="28" xfId="1" applyNumberFormat="1" applyBorder="1"/>
    <xf numFmtId="0" fontId="1" fillId="0" borderId="18" xfId="1" applyBorder="1"/>
    <xf numFmtId="0" fontId="7" fillId="0" borderId="18" xfId="1" applyFont="1" applyBorder="1" applyAlignment="1">
      <alignment horizontal="right"/>
    </xf>
    <xf numFmtId="3" fontId="7" fillId="0" borderId="18" xfId="1" applyNumberFormat="1" applyFont="1" applyBorder="1" applyAlignment="1">
      <alignment horizontal="right"/>
    </xf>
    <xf numFmtId="3" fontId="7" fillId="0" borderId="31" xfId="1" applyNumberFormat="1" applyFont="1" applyBorder="1"/>
    <xf numFmtId="0" fontId="1" fillId="3" borderId="32" xfId="1" applyFill="1" applyBorder="1" applyAlignment="1">
      <alignment horizontal="center" vertical="center"/>
    </xf>
    <xf numFmtId="0" fontId="1" fillId="3" borderId="18" xfId="1" applyFill="1" applyBorder="1"/>
    <xf numFmtId="3" fontId="1" fillId="3" borderId="18" xfId="1" applyNumberFormat="1" applyFill="1" applyBorder="1"/>
    <xf numFmtId="3" fontId="1" fillId="3" borderId="31" xfId="1" applyNumberFormat="1" applyFill="1" applyBorder="1"/>
    <xf numFmtId="3" fontId="1" fillId="0" borderId="18" xfId="1" applyNumberFormat="1" applyBorder="1"/>
    <xf numFmtId="3" fontId="1" fillId="0" borderId="31" xfId="1" applyNumberFormat="1" applyBorder="1"/>
    <xf numFmtId="0" fontId="1" fillId="0" borderId="18" xfId="1" applyBorder="1" applyAlignment="1">
      <alignment horizontal="left"/>
    </xf>
    <xf numFmtId="0" fontId="1" fillId="0" borderId="35" xfId="1" applyBorder="1"/>
    <xf numFmtId="0" fontId="7" fillId="0" borderId="35" xfId="1" applyFont="1" applyBorder="1" applyAlignment="1">
      <alignment horizontal="right"/>
    </xf>
    <xf numFmtId="3" fontId="7" fillId="0" borderId="35" xfId="1" applyNumberFormat="1" applyFont="1" applyBorder="1"/>
    <xf numFmtId="3" fontId="7" fillId="0" borderId="36" xfId="1" applyNumberFormat="1" applyFont="1" applyBorder="1"/>
    <xf numFmtId="0" fontId="1" fillId="6" borderId="37" xfId="1" applyNumberFormat="1" applyFont="1" applyFill="1" applyBorder="1" applyAlignment="1"/>
    <xf numFmtId="0" fontId="1" fillId="6" borderId="38" xfId="1" applyNumberFormat="1" applyFont="1" applyFill="1" applyBorder="1" applyAlignment="1"/>
    <xf numFmtId="0" fontId="1" fillId="6" borderId="39" xfId="1" applyNumberFormat="1" applyFont="1" applyFill="1" applyBorder="1" applyAlignment="1"/>
    <xf numFmtId="0" fontId="1" fillId="0" borderId="43" xfId="1" applyBorder="1"/>
    <xf numFmtId="0" fontId="7" fillId="0" borderId="43" xfId="1" applyFont="1" applyBorder="1" applyAlignment="1">
      <alignment horizontal="right"/>
    </xf>
    <xf numFmtId="3" fontId="7" fillId="0" borderId="43" xfId="1" applyNumberFormat="1" applyFont="1" applyBorder="1"/>
    <xf numFmtId="3" fontId="7" fillId="0" borderId="44" xfId="1" applyNumberFormat="1" applyFont="1" applyBorder="1"/>
    <xf numFmtId="0" fontId="7" fillId="5" borderId="37" xfId="1" applyNumberFormat="1" applyFont="1" applyFill="1" applyBorder="1" applyAlignment="1">
      <alignment horizontal="center" vertical="center"/>
    </xf>
    <xf numFmtId="0" fontId="1" fillId="6" borderId="38" xfId="1" applyFill="1" applyBorder="1" applyAlignment="1">
      <alignment horizontal="center" vertical="center"/>
    </xf>
    <xf numFmtId="0" fontId="1" fillId="6" borderId="38" xfId="1" applyFill="1" applyBorder="1"/>
    <xf numFmtId="0" fontId="7" fillId="6" borderId="38" xfId="1" applyFont="1" applyFill="1" applyBorder="1" applyAlignment="1">
      <alignment horizontal="right"/>
    </xf>
    <xf numFmtId="3" fontId="7" fillId="6" borderId="38" xfId="1" applyNumberFormat="1" applyFont="1" applyFill="1" applyBorder="1"/>
    <xf numFmtId="3" fontId="7" fillId="6" borderId="39" xfId="1" applyNumberFormat="1" applyFont="1" applyFill="1" applyBorder="1"/>
    <xf numFmtId="0" fontId="1" fillId="6" borderId="38" xfId="1" applyFont="1" applyFill="1" applyBorder="1" applyAlignment="1">
      <alignment horizontal="center" vertical="center"/>
    </xf>
    <xf numFmtId="3" fontId="7" fillId="0" borderId="43" xfId="1" applyNumberFormat="1" applyFont="1" applyBorder="1" applyAlignment="1">
      <alignment horizontal="right"/>
    </xf>
    <xf numFmtId="0" fontId="7" fillId="4" borderId="8" xfId="1" applyNumberFormat="1" applyFont="1" applyFill="1" applyBorder="1" applyAlignment="1">
      <alignment horizontal="center" vertical="center"/>
    </xf>
    <xf numFmtId="0" fontId="7" fillId="4" borderId="11" xfId="1" applyNumberFormat="1" applyFont="1" applyFill="1" applyBorder="1" applyAlignment="1">
      <alignment horizontal="center" vertical="center"/>
    </xf>
    <xf numFmtId="0" fontId="7" fillId="4" borderId="13" xfId="1" applyNumberFormat="1" applyFont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4" fontId="1" fillId="0" borderId="10" xfId="1" applyNumberFormat="1" applyBorder="1" applyAlignment="1">
      <alignment horizontal="center" vertical="center"/>
    </xf>
    <xf numFmtId="164" fontId="1" fillId="0" borderId="12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14" xfId="1" applyNumberForma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4" fillId="2" borderId="0" xfId="1" applyFont="1" applyFill="1" applyAlignment="1">
      <alignment horizontal="left" wrapText="1"/>
    </xf>
    <xf numFmtId="0" fontId="4" fillId="2" borderId="1" xfId="1" applyFont="1" applyFill="1" applyBorder="1" applyAlignment="1">
      <alignment horizontal="left" wrapText="1"/>
    </xf>
    <xf numFmtId="0" fontId="7" fillId="4" borderId="18" xfId="1" applyNumberFormat="1" applyFont="1" applyFill="1" applyBorder="1" applyAlignment="1">
      <alignment horizontal="center" vertical="center"/>
    </xf>
    <xf numFmtId="0" fontId="7" fillId="4" borderId="3" xfId="1" applyNumberFormat="1" applyFont="1" applyFill="1" applyBorder="1" applyAlignment="1">
      <alignment horizontal="center" vertical="center"/>
    </xf>
    <xf numFmtId="0" fontId="7" fillId="4" borderId="40" xfId="1" applyNumberFormat="1" applyFont="1" applyFill="1" applyBorder="1" applyAlignment="1">
      <alignment horizontal="center" vertical="center"/>
    </xf>
    <xf numFmtId="0" fontId="7" fillId="4" borderId="41" xfId="1" applyNumberFormat="1" applyFont="1" applyFill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7" fillId="4" borderId="26" xfId="1" applyNumberFormat="1" applyFont="1" applyFill="1" applyBorder="1" applyAlignment="1">
      <alignment horizontal="center" vertical="center"/>
    </xf>
    <xf numFmtId="0" fontId="7" fillId="4" borderId="29" xfId="1" applyNumberFormat="1" applyFont="1" applyFill="1" applyBorder="1" applyAlignment="1">
      <alignment horizontal="center" vertical="center"/>
    </xf>
    <xf numFmtId="0" fontId="1" fillId="0" borderId="34" xfId="1" applyBorder="1" applyAlignment="1">
      <alignment horizontal="center" vertical="center"/>
    </xf>
  </cellXfs>
  <cellStyles count="3">
    <cellStyle name="Normal" xfId="0" builtinId="0"/>
    <cellStyle name="Normal 2" xfId="1"/>
    <cellStyle name="Normal_Front Sheet Industry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L114"/>
  <sheetViews>
    <sheetView showGridLines="0" workbookViewId="0">
      <pane ySplit="6" topLeftCell="A7" activePane="bottomLeft" state="frozen"/>
      <selection pane="bottomLeft"/>
    </sheetView>
  </sheetViews>
  <sheetFormatPr defaultRowHeight="12.75"/>
  <cols>
    <col min="1" max="1" width="35.42578125" style="3" customWidth="1"/>
    <col min="2" max="2" width="13" style="3" customWidth="1"/>
    <col min="3" max="3" width="11.42578125" style="3" customWidth="1"/>
    <col min="4" max="4" width="12.85546875" style="3" customWidth="1"/>
    <col min="5" max="5" width="13.42578125" style="3" bestFit="1" customWidth="1"/>
    <col min="6" max="6" width="12" style="3" customWidth="1"/>
    <col min="7" max="7" width="10.85546875" style="3" customWidth="1"/>
    <col min="8" max="8" width="16.28515625" style="3" customWidth="1"/>
    <col min="9" max="9" width="13.42578125" style="3" customWidth="1"/>
    <col min="10" max="10" width="13" style="3" customWidth="1"/>
    <col min="11" max="11" width="13.5703125" style="3" bestFit="1" customWidth="1"/>
    <col min="12" max="12" width="15.5703125" style="3" bestFit="1" customWidth="1"/>
    <col min="13" max="256" width="9.140625" style="3"/>
    <col min="257" max="257" width="35.42578125" style="3" customWidth="1"/>
    <col min="258" max="258" width="13" style="3" customWidth="1"/>
    <col min="259" max="259" width="11.42578125" style="3" customWidth="1"/>
    <col min="260" max="260" width="12.85546875" style="3" customWidth="1"/>
    <col min="261" max="261" width="13.42578125" style="3" bestFit="1" customWidth="1"/>
    <col min="262" max="262" width="12" style="3" customWidth="1"/>
    <col min="263" max="263" width="10.85546875" style="3" customWidth="1"/>
    <col min="264" max="264" width="16.28515625" style="3" customWidth="1"/>
    <col min="265" max="265" width="13.42578125" style="3" customWidth="1"/>
    <col min="266" max="266" width="13" style="3" customWidth="1"/>
    <col min="267" max="267" width="13.5703125" style="3" bestFit="1" customWidth="1"/>
    <col min="268" max="268" width="15.5703125" style="3" bestFit="1" customWidth="1"/>
    <col min="269" max="512" width="9.140625" style="3"/>
    <col min="513" max="513" width="35.42578125" style="3" customWidth="1"/>
    <col min="514" max="514" width="13" style="3" customWidth="1"/>
    <col min="515" max="515" width="11.42578125" style="3" customWidth="1"/>
    <col min="516" max="516" width="12.85546875" style="3" customWidth="1"/>
    <col min="517" max="517" width="13.42578125" style="3" bestFit="1" customWidth="1"/>
    <col min="518" max="518" width="12" style="3" customWidth="1"/>
    <col min="519" max="519" width="10.85546875" style="3" customWidth="1"/>
    <col min="520" max="520" width="16.28515625" style="3" customWidth="1"/>
    <col min="521" max="521" width="13.42578125" style="3" customWidth="1"/>
    <col min="522" max="522" width="13" style="3" customWidth="1"/>
    <col min="523" max="523" width="13.5703125" style="3" bestFit="1" customWidth="1"/>
    <col min="524" max="524" width="15.5703125" style="3" bestFit="1" customWidth="1"/>
    <col min="525" max="768" width="9.140625" style="3"/>
    <col min="769" max="769" width="35.42578125" style="3" customWidth="1"/>
    <col min="770" max="770" width="13" style="3" customWidth="1"/>
    <col min="771" max="771" width="11.42578125" style="3" customWidth="1"/>
    <col min="772" max="772" width="12.85546875" style="3" customWidth="1"/>
    <col min="773" max="773" width="13.42578125" style="3" bestFit="1" customWidth="1"/>
    <col min="774" max="774" width="12" style="3" customWidth="1"/>
    <col min="775" max="775" width="10.85546875" style="3" customWidth="1"/>
    <col min="776" max="776" width="16.28515625" style="3" customWidth="1"/>
    <col min="777" max="777" width="13.42578125" style="3" customWidth="1"/>
    <col min="778" max="778" width="13" style="3" customWidth="1"/>
    <col min="779" max="779" width="13.5703125" style="3" bestFit="1" customWidth="1"/>
    <col min="780" max="780" width="15.5703125" style="3" bestFit="1" customWidth="1"/>
    <col min="781" max="1024" width="9.140625" style="3"/>
    <col min="1025" max="1025" width="35.42578125" style="3" customWidth="1"/>
    <col min="1026" max="1026" width="13" style="3" customWidth="1"/>
    <col min="1027" max="1027" width="11.42578125" style="3" customWidth="1"/>
    <col min="1028" max="1028" width="12.85546875" style="3" customWidth="1"/>
    <col min="1029" max="1029" width="13.42578125" style="3" bestFit="1" customWidth="1"/>
    <col min="1030" max="1030" width="12" style="3" customWidth="1"/>
    <col min="1031" max="1031" width="10.85546875" style="3" customWidth="1"/>
    <col min="1032" max="1032" width="16.28515625" style="3" customWidth="1"/>
    <col min="1033" max="1033" width="13.42578125" style="3" customWidth="1"/>
    <col min="1034" max="1034" width="13" style="3" customWidth="1"/>
    <col min="1035" max="1035" width="13.5703125" style="3" bestFit="1" customWidth="1"/>
    <col min="1036" max="1036" width="15.5703125" style="3" bestFit="1" customWidth="1"/>
    <col min="1037" max="1280" width="9.140625" style="3"/>
    <col min="1281" max="1281" width="35.42578125" style="3" customWidth="1"/>
    <col min="1282" max="1282" width="13" style="3" customWidth="1"/>
    <col min="1283" max="1283" width="11.42578125" style="3" customWidth="1"/>
    <col min="1284" max="1284" width="12.85546875" style="3" customWidth="1"/>
    <col min="1285" max="1285" width="13.42578125" style="3" bestFit="1" customWidth="1"/>
    <col min="1286" max="1286" width="12" style="3" customWidth="1"/>
    <col min="1287" max="1287" width="10.85546875" style="3" customWidth="1"/>
    <col min="1288" max="1288" width="16.28515625" style="3" customWidth="1"/>
    <col min="1289" max="1289" width="13.42578125" style="3" customWidth="1"/>
    <col min="1290" max="1290" width="13" style="3" customWidth="1"/>
    <col min="1291" max="1291" width="13.5703125" style="3" bestFit="1" customWidth="1"/>
    <col min="1292" max="1292" width="15.5703125" style="3" bestFit="1" customWidth="1"/>
    <col min="1293" max="1536" width="9.140625" style="3"/>
    <col min="1537" max="1537" width="35.42578125" style="3" customWidth="1"/>
    <col min="1538" max="1538" width="13" style="3" customWidth="1"/>
    <col min="1539" max="1539" width="11.42578125" style="3" customWidth="1"/>
    <col min="1540" max="1540" width="12.85546875" style="3" customWidth="1"/>
    <col min="1541" max="1541" width="13.42578125" style="3" bestFit="1" customWidth="1"/>
    <col min="1542" max="1542" width="12" style="3" customWidth="1"/>
    <col min="1543" max="1543" width="10.85546875" style="3" customWidth="1"/>
    <col min="1544" max="1544" width="16.28515625" style="3" customWidth="1"/>
    <col min="1545" max="1545" width="13.42578125" style="3" customWidth="1"/>
    <col min="1546" max="1546" width="13" style="3" customWidth="1"/>
    <col min="1547" max="1547" width="13.5703125" style="3" bestFit="1" customWidth="1"/>
    <col min="1548" max="1548" width="15.5703125" style="3" bestFit="1" customWidth="1"/>
    <col min="1549" max="1792" width="9.140625" style="3"/>
    <col min="1793" max="1793" width="35.42578125" style="3" customWidth="1"/>
    <col min="1794" max="1794" width="13" style="3" customWidth="1"/>
    <col min="1795" max="1795" width="11.42578125" style="3" customWidth="1"/>
    <col min="1796" max="1796" width="12.85546875" style="3" customWidth="1"/>
    <col min="1797" max="1797" width="13.42578125" style="3" bestFit="1" customWidth="1"/>
    <col min="1798" max="1798" width="12" style="3" customWidth="1"/>
    <col min="1799" max="1799" width="10.85546875" style="3" customWidth="1"/>
    <col min="1800" max="1800" width="16.28515625" style="3" customWidth="1"/>
    <col min="1801" max="1801" width="13.42578125" style="3" customWidth="1"/>
    <col min="1802" max="1802" width="13" style="3" customWidth="1"/>
    <col min="1803" max="1803" width="13.5703125" style="3" bestFit="1" customWidth="1"/>
    <col min="1804" max="1804" width="15.5703125" style="3" bestFit="1" customWidth="1"/>
    <col min="1805" max="2048" width="9.140625" style="3"/>
    <col min="2049" max="2049" width="35.42578125" style="3" customWidth="1"/>
    <col min="2050" max="2050" width="13" style="3" customWidth="1"/>
    <col min="2051" max="2051" width="11.42578125" style="3" customWidth="1"/>
    <col min="2052" max="2052" width="12.85546875" style="3" customWidth="1"/>
    <col min="2053" max="2053" width="13.42578125" style="3" bestFit="1" customWidth="1"/>
    <col min="2054" max="2054" width="12" style="3" customWidth="1"/>
    <col min="2055" max="2055" width="10.85546875" style="3" customWidth="1"/>
    <col min="2056" max="2056" width="16.28515625" style="3" customWidth="1"/>
    <col min="2057" max="2057" width="13.42578125" style="3" customWidth="1"/>
    <col min="2058" max="2058" width="13" style="3" customWidth="1"/>
    <col min="2059" max="2059" width="13.5703125" style="3" bestFit="1" customWidth="1"/>
    <col min="2060" max="2060" width="15.5703125" style="3" bestFit="1" customWidth="1"/>
    <col min="2061" max="2304" width="9.140625" style="3"/>
    <col min="2305" max="2305" width="35.42578125" style="3" customWidth="1"/>
    <col min="2306" max="2306" width="13" style="3" customWidth="1"/>
    <col min="2307" max="2307" width="11.42578125" style="3" customWidth="1"/>
    <col min="2308" max="2308" width="12.85546875" style="3" customWidth="1"/>
    <col min="2309" max="2309" width="13.42578125" style="3" bestFit="1" customWidth="1"/>
    <col min="2310" max="2310" width="12" style="3" customWidth="1"/>
    <col min="2311" max="2311" width="10.85546875" style="3" customWidth="1"/>
    <col min="2312" max="2312" width="16.28515625" style="3" customWidth="1"/>
    <col min="2313" max="2313" width="13.42578125" style="3" customWidth="1"/>
    <col min="2314" max="2314" width="13" style="3" customWidth="1"/>
    <col min="2315" max="2315" width="13.5703125" style="3" bestFit="1" customWidth="1"/>
    <col min="2316" max="2316" width="15.5703125" style="3" bestFit="1" customWidth="1"/>
    <col min="2317" max="2560" width="9.140625" style="3"/>
    <col min="2561" max="2561" width="35.42578125" style="3" customWidth="1"/>
    <col min="2562" max="2562" width="13" style="3" customWidth="1"/>
    <col min="2563" max="2563" width="11.42578125" style="3" customWidth="1"/>
    <col min="2564" max="2564" width="12.85546875" style="3" customWidth="1"/>
    <col min="2565" max="2565" width="13.42578125" style="3" bestFit="1" customWidth="1"/>
    <col min="2566" max="2566" width="12" style="3" customWidth="1"/>
    <col min="2567" max="2567" width="10.85546875" style="3" customWidth="1"/>
    <col min="2568" max="2568" width="16.28515625" style="3" customWidth="1"/>
    <col min="2569" max="2569" width="13.42578125" style="3" customWidth="1"/>
    <col min="2570" max="2570" width="13" style="3" customWidth="1"/>
    <col min="2571" max="2571" width="13.5703125" style="3" bestFit="1" customWidth="1"/>
    <col min="2572" max="2572" width="15.5703125" style="3" bestFit="1" customWidth="1"/>
    <col min="2573" max="2816" width="9.140625" style="3"/>
    <col min="2817" max="2817" width="35.42578125" style="3" customWidth="1"/>
    <col min="2818" max="2818" width="13" style="3" customWidth="1"/>
    <col min="2819" max="2819" width="11.42578125" style="3" customWidth="1"/>
    <col min="2820" max="2820" width="12.85546875" style="3" customWidth="1"/>
    <col min="2821" max="2821" width="13.42578125" style="3" bestFit="1" customWidth="1"/>
    <col min="2822" max="2822" width="12" style="3" customWidth="1"/>
    <col min="2823" max="2823" width="10.85546875" style="3" customWidth="1"/>
    <col min="2824" max="2824" width="16.28515625" style="3" customWidth="1"/>
    <col min="2825" max="2825" width="13.42578125" style="3" customWidth="1"/>
    <col min="2826" max="2826" width="13" style="3" customWidth="1"/>
    <col min="2827" max="2827" width="13.5703125" style="3" bestFit="1" customWidth="1"/>
    <col min="2828" max="2828" width="15.5703125" style="3" bestFit="1" customWidth="1"/>
    <col min="2829" max="3072" width="9.140625" style="3"/>
    <col min="3073" max="3073" width="35.42578125" style="3" customWidth="1"/>
    <col min="3074" max="3074" width="13" style="3" customWidth="1"/>
    <col min="3075" max="3075" width="11.42578125" style="3" customWidth="1"/>
    <col min="3076" max="3076" width="12.85546875" style="3" customWidth="1"/>
    <col min="3077" max="3077" width="13.42578125" style="3" bestFit="1" customWidth="1"/>
    <col min="3078" max="3078" width="12" style="3" customWidth="1"/>
    <col min="3079" max="3079" width="10.85546875" style="3" customWidth="1"/>
    <col min="3080" max="3080" width="16.28515625" style="3" customWidth="1"/>
    <col min="3081" max="3081" width="13.42578125" style="3" customWidth="1"/>
    <col min="3082" max="3082" width="13" style="3" customWidth="1"/>
    <col min="3083" max="3083" width="13.5703125" style="3" bestFit="1" customWidth="1"/>
    <col min="3084" max="3084" width="15.5703125" style="3" bestFit="1" customWidth="1"/>
    <col min="3085" max="3328" width="9.140625" style="3"/>
    <col min="3329" max="3329" width="35.42578125" style="3" customWidth="1"/>
    <col min="3330" max="3330" width="13" style="3" customWidth="1"/>
    <col min="3331" max="3331" width="11.42578125" style="3" customWidth="1"/>
    <col min="3332" max="3332" width="12.85546875" style="3" customWidth="1"/>
    <col min="3333" max="3333" width="13.42578125" style="3" bestFit="1" customWidth="1"/>
    <col min="3334" max="3334" width="12" style="3" customWidth="1"/>
    <col min="3335" max="3335" width="10.85546875" style="3" customWidth="1"/>
    <col min="3336" max="3336" width="16.28515625" style="3" customWidth="1"/>
    <col min="3337" max="3337" width="13.42578125" style="3" customWidth="1"/>
    <col min="3338" max="3338" width="13" style="3" customWidth="1"/>
    <col min="3339" max="3339" width="13.5703125" style="3" bestFit="1" customWidth="1"/>
    <col min="3340" max="3340" width="15.5703125" style="3" bestFit="1" customWidth="1"/>
    <col min="3341" max="3584" width="9.140625" style="3"/>
    <col min="3585" max="3585" width="35.42578125" style="3" customWidth="1"/>
    <col min="3586" max="3586" width="13" style="3" customWidth="1"/>
    <col min="3587" max="3587" width="11.42578125" style="3" customWidth="1"/>
    <col min="3588" max="3588" width="12.85546875" style="3" customWidth="1"/>
    <col min="3589" max="3589" width="13.42578125" style="3" bestFit="1" customWidth="1"/>
    <col min="3590" max="3590" width="12" style="3" customWidth="1"/>
    <col min="3591" max="3591" width="10.85546875" style="3" customWidth="1"/>
    <col min="3592" max="3592" width="16.28515625" style="3" customWidth="1"/>
    <col min="3593" max="3593" width="13.42578125" style="3" customWidth="1"/>
    <col min="3594" max="3594" width="13" style="3" customWidth="1"/>
    <col min="3595" max="3595" width="13.5703125" style="3" bestFit="1" customWidth="1"/>
    <col min="3596" max="3596" width="15.5703125" style="3" bestFit="1" customWidth="1"/>
    <col min="3597" max="3840" width="9.140625" style="3"/>
    <col min="3841" max="3841" width="35.42578125" style="3" customWidth="1"/>
    <col min="3842" max="3842" width="13" style="3" customWidth="1"/>
    <col min="3843" max="3843" width="11.42578125" style="3" customWidth="1"/>
    <col min="3844" max="3844" width="12.85546875" style="3" customWidth="1"/>
    <col min="3845" max="3845" width="13.42578125" style="3" bestFit="1" customWidth="1"/>
    <col min="3846" max="3846" width="12" style="3" customWidth="1"/>
    <col min="3847" max="3847" width="10.85546875" style="3" customWidth="1"/>
    <col min="3848" max="3848" width="16.28515625" style="3" customWidth="1"/>
    <col min="3849" max="3849" width="13.42578125" style="3" customWidth="1"/>
    <col min="3850" max="3850" width="13" style="3" customWidth="1"/>
    <col min="3851" max="3851" width="13.5703125" style="3" bestFit="1" customWidth="1"/>
    <col min="3852" max="3852" width="15.5703125" style="3" bestFit="1" customWidth="1"/>
    <col min="3853" max="4096" width="9.140625" style="3"/>
    <col min="4097" max="4097" width="35.42578125" style="3" customWidth="1"/>
    <col min="4098" max="4098" width="13" style="3" customWidth="1"/>
    <col min="4099" max="4099" width="11.42578125" style="3" customWidth="1"/>
    <col min="4100" max="4100" width="12.85546875" style="3" customWidth="1"/>
    <col min="4101" max="4101" width="13.42578125" style="3" bestFit="1" customWidth="1"/>
    <col min="4102" max="4102" width="12" style="3" customWidth="1"/>
    <col min="4103" max="4103" width="10.85546875" style="3" customWidth="1"/>
    <col min="4104" max="4104" width="16.28515625" style="3" customWidth="1"/>
    <col min="4105" max="4105" width="13.42578125" style="3" customWidth="1"/>
    <col min="4106" max="4106" width="13" style="3" customWidth="1"/>
    <col min="4107" max="4107" width="13.5703125" style="3" bestFit="1" customWidth="1"/>
    <col min="4108" max="4108" width="15.5703125" style="3" bestFit="1" customWidth="1"/>
    <col min="4109" max="4352" width="9.140625" style="3"/>
    <col min="4353" max="4353" width="35.42578125" style="3" customWidth="1"/>
    <col min="4354" max="4354" width="13" style="3" customWidth="1"/>
    <col min="4355" max="4355" width="11.42578125" style="3" customWidth="1"/>
    <col min="4356" max="4356" width="12.85546875" style="3" customWidth="1"/>
    <col min="4357" max="4357" width="13.42578125" style="3" bestFit="1" customWidth="1"/>
    <col min="4358" max="4358" width="12" style="3" customWidth="1"/>
    <col min="4359" max="4359" width="10.85546875" style="3" customWidth="1"/>
    <col min="4360" max="4360" width="16.28515625" style="3" customWidth="1"/>
    <col min="4361" max="4361" width="13.42578125" style="3" customWidth="1"/>
    <col min="4362" max="4362" width="13" style="3" customWidth="1"/>
    <col min="4363" max="4363" width="13.5703125" style="3" bestFit="1" customWidth="1"/>
    <col min="4364" max="4364" width="15.5703125" style="3" bestFit="1" customWidth="1"/>
    <col min="4365" max="4608" width="9.140625" style="3"/>
    <col min="4609" max="4609" width="35.42578125" style="3" customWidth="1"/>
    <col min="4610" max="4610" width="13" style="3" customWidth="1"/>
    <col min="4611" max="4611" width="11.42578125" style="3" customWidth="1"/>
    <col min="4612" max="4612" width="12.85546875" style="3" customWidth="1"/>
    <col min="4613" max="4613" width="13.42578125" style="3" bestFit="1" customWidth="1"/>
    <col min="4614" max="4614" width="12" style="3" customWidth="1"/>
    <col min="4615" max="4615" width="10.85546875" style="3" customWidth="1"/>
    <col min="4616" max="4616" width="16.28515625" style="3" customWidth="1"/>
    <col min="4617" max="4617" width="13.42578125" style="3" customWidth="1"/>
    <col min="4618" max="4618" width="13" style="3" customWidth="1"/>
    <col min="4619" max="4619" width="13.5703125" style="3" bestFit="1" customWidth="1"/>
    <col min="4620" max="4620" width="15.5703125" style="3" bestFit="1" customWidth="1"/>
    <col min="4621" max="4864" width="9.140625" style="3"/>
    <col min="4865" max="4865" width="35.42578125" style="3" customWidth="1"/>
    <col min="4866" max="4866" width="13" style="3" customWidth="1"/>
    <col min="4867" max="4867" width="11.42578125" style="3" customWidth="1"/>
    <col min="4868" max="4868" width="12.85546875" style="3" customWidth="1"/>
    <col min="4869" max="4869" width="13.42578125" style="3" bestFit="1" customWidth="1"/>
    <col min="4870" max="4870" width="12" style="3" customWidth="1"/>
    <col min="4871" max="4871" width="10.85546875" style="3" customWidth="1"/>
    <col min="4872" max="4872" width="16.28515625" style="3" customWidth="1"/>
    <col min="4873" max="4873" width="13.42578125" style="3" customWidth="1"/>
    <col min="4874" max="4874" width="13" style="3" customWidth="1"/>
    <col min="4875" max="4875" width="13.5703125" style="3" bestFit="1" customWidth="1"/>
    <col min="4876" max="4876" width="15.5703125" style="3" bestFit="1" customWidth="1"/>
    <col min="4877" max="5120" width="9.140625" style="3"/>
    <col min="5121" max="5121" width="35.42578125" style="3" customWidth="1"/>
    <col min="5122" max="5122" width="13" style="3" customWidth="1"/>
    <col min="5123" max="5123" width="11.42578125" style="3" customWidth="1"/>
    <col min="5124" max="5124" width="12.85546875" style="3" customWidth="1"/>
    <col min="5125" max="5125" width="13.42578125" style="3" bestFit="1" customWidth="1"/>
    <col min="5126" max="5126" width="12" style="3" customWidth="1"/>
    <col min="5127" max="5127" width="10.85546875" style="3" customWidth="1"/>
    <col min="5128" max="5128" width="16.28515625" style="3" customWidth="1"/>
    <col min="5129" max="5129" width="13.42578125" style="3" customWidth="1"/>
    <col min="5130" max="5130" width="13" style="3" customWidth="1"/>
    <col min="5131" max="5131" width="13.5703125" style="3" bestFit="1" customWidth="1"/>
    <col min="5132" max="5132" width="15.5703125" style="3" bestFit="1" customWidth="1"/>
    <col min="5133" max="5376" width="9.140625" style="3"/>
    <col min="5377" max="5377" width="35.42578125" style="3" customWidth="1"/>
    <col min="5378" max="5378" width="13" style="3" customWidth="1"/>
    <col min="5379" max="5379" width="11.42578125" style="3" customWidth="1"/>
    <col min="5380" max="5380" width="12.85546875" style="3" customWidth="1"/>
    <col min="5381" max="5381" width="13.42578125" style="3" bestFit="1" customWidth="1"/>
    <col min="5382" max="5382" width="12" style="3" customWidth="1"/>
    <col min="5383" max="5383" width="10.85546875" style="3" customWidth="1"/>
    <col min="5384" max="5384" width="16.28515625" style="3" customWidth="1"/>
    <col min="5385" max="5385" width="13.42578125" style="3" customWidth="1"/>
    <col min="5386" max="5386" width="13" style="3" customWidth="1"/>
    <col min="5387" max="5387" width="13.5703125" style="3" bestFit="1" customWidth="1"/>
    <col min="5388" max="5388" width="15.5703125" style="3" bestFit="1" customWidth="1"/>
    <col min="5389" max="5632" width="9.140625" style="3"/>
    <col min="5633" max="5633" width="35.42578125" style="3" customWidth="1"/>
    <col min="5634" max="5634" width="13" style="3" customWidth="1"/>
    <col min="5635" max="5635" width="11.42578125" style="3" customWidth="1"/>
    <col min="5636" max="5636" width="12.85546875" style="3" customWidth="1"/>
    <col min="5637" max="5637" width="13.42578125" style="3" bestFit="1" customWidth="1"/>
    <col min="5638" max="5638" width="12" style="3" customWidth="1"/>
    <col min="5639" max="5639" width="10.85546875" style="3" customWidth="1"/>
    <col min="5640" max="5640" width="16.28515625" style="3" customWidth="1"/>
    <col min="5641" max="5641" width="13.42578125" style="3" customWidth="1"/>
    <col min="5642" max="5642" width="13" style="3" customWidth="1"/>
    <col min="5643" max="5643" width="13.5703125" style="3" bestFit="1" customWidth="1"/>
    <col min="5644" max="5644" width="15.5703125" style="3" bestFit="1" customWidth="1"/>
    <col min="5645" max="5888" width="9.140625" style="3"/>
    <col min="5889" max="5889" width="35.42578125" style="3" customWidth="1"/>
    <col min="5890" max="5890" width="13" style="3" customWidth="1"/>
    <col min="5891" max="5891" width="11.42578125" style="3" customWidth="1"/>
    <col min="5892" max="5892" width="12.85546875" style="3" customWidth="1"/>
    <col min="5893" max="5893" width="13.42578125" style="3" bestFit="1" customWidth="1"/>
    <col min="5894" max="5894" width="12" style="3" customWidth="1"/>
    <col min="5895" max="5895" width="10.85546875" style="3" customWidth="1"/>
    <col min="5896" max="5896" width="16.28515625" style="3" customWidth="1"/>
    <col min="5897" max="5897" width="13.42578125" style="3" customWidth="1"/>
    <col min="5898" max="5898" width="13" style="3" customWidth="1"/>
    <col min="5899" max="5899" width="13.5703125" style="3" bestFit="1" customWidth="1"/>
    <col min="5900" max="5900" width="15.5703125" style="3" bestFit="1" customWidth="1"/>
    <col min="5901" max="6144" width="9.140625" style="3"/>
    <col min="6145" max="6145" width="35.42578125" style="3" customWidth="1"/>
    <col min="6146" max="6146" width="13" style="3" customWidth="1"/>
    <col min="6147" max="6147" width="11.42578125" style="3" customWidth="1"/>
    <col min="6148" max="6148" width="12.85546875" style="3" customWidth="1"/>
    <col min="6149" max="6149" width="13.42578125" style="3" bestFit="1" customWidth="1"/>
    <col min="6150" max="6150" width="12" style="3" customWidth="1"/>
    <col min="6151" max="6151" width="10.85546875" style="3" customWidth="1"/>
    <col min="6152" max="6152" width="16.28515625" style="3" customWidth="1"/>
    <col min="6153" max="6153" width="13.42578125" style="3" customWidth="1"/>
    <col min="6154" max="6154" width="13" style="3" customWidth="1"/>
    <col min="6155" max="6155" width="13.5703125" style="3" bestFit="1" customWidth="1"/>
    <col min="6156" max="6156" width="15.5703125" style="3" bestFit="1" customWidth="1"/>
    <col min="6157" max="6400" width="9.140625" style="3"/>
    <col min="6401" max="6401" width="35.42578125" style="3" customWidth="1"/>
    <col min="6402" max="6402" width="13" style="3" customWidth="1"/>
    <col min="6403" max="6403" width="11.42578125" style="3" customWidth="1"/>
    <col min="6404" max="6404" width="12.85546875" style="3" customWidth="1"/>
    <col min="6405" max="6405" width="13.42578125" style="3" bestFit="1" customWidth="1"/>
    <col min="6406" max="6406" width="12" style="3" customWidth="1"/>
    <col min="6407" max="6407" width="10.85546875" style="3" customWidth="1"/>
    <col min="6408" max="6408" width="16.28515625" style="3" customWidth="1"/>
    <col min="6409" max="6409" width="13.42578125" style="3" customWidth="1"/>
    <col min="6410" max="6410" width="13" style="3" customWidth="1"/>
    <col min="6411" max="6411" width="13.5703125" style="3" bestFit="1" customWidth="1"/>
    <col min="6412" max="6412" width="15.5703125" style="3" bestFit="1" customWidth="1"/>
    <col min="6413" max="6656" width="9.140625" style="3"/>
    <col min="6657" max="6657" width="35.42578125" style="3" customWidth="1"/>
    <col min="6658" max="6658" width="13" style="3" customWidth="1"/>
    <col min="6659" max="6659" width="11.42578125" style="3" customWidth="1"/>
    <col min="6660" max="6660" width="12.85546875" style="3" customWidth="1"/>
    <col min="6661" max="6661" width="13.42578125" style="3" bestFit="1" customWidth="1"/>
    <col min="6662" max="6662" width="12" style="3" customWidth="1"/>
    <col min="6663" max="6663" width="10.85546875" style="3" customWidth="1"/>
    <col min="6664" max="6664" width="16.28515625" style="3" customWidth="1"/>
    <col min="6665" max="6665" width="13.42578125" style="3" customWidth="1"/>
    <col min="6666" max="6666" width="13" style="3" customWidth="1"/>
    <col min="6667" max="6667" width="13.5703125" style="3" bestFit="1" customWidth="1"/>
    <col min="6668" max="6668" width="15.5703125" style="3" bestFit="1" customWidth="1"/>
    <col min="6669" max="6912" width="9.140625" style="3"/>
    <col min="6913" max="6913" width="35.42578125" style="3" customWidth="1"/>
    <col min="6914" max="6914" width="13" style="3" customWidth="1"/>
    <col min="6915" max="6915" width="11.42578125" style="3" customWidth="1"/>
    <col min="6916" max="6916" width="12.85546875" style="3" customWidth="1"/>
    <col min="6917" max="6917" width="13.42578125" style="3" bestFit="1" customWidth="1"/>
    <col min="6918" max="6918" width="12" style="3" customWidth="1"/>
    <col min="6919" max="6919" width="10.85546875" style="3" customWidth="1"/>
    <col min="6920" max="6920" width="16.28515625" style="3" customWidth="1"/>
    <col min="6921" max="6921" width="13.42578125" style="3" customWidth="1"/>
    <col min="6922" max="6922" width="13" style="3" customWidth="1"/>
    <col min="6923" max="6923" width="13.5703125" style="3" bestFit="1" customWidth="1"/>
    <col min="6924" max="6924" width="15.5703125" style="3" bestFit="1" customWidth="1"/>
    <col min="6925" max="7168" width="9.140625" style="3"/>
    <col min="7169" max="7169" width="35.42578125" style="3" customWidth="1"/>
    <col min="7170" max="7170" width="13" style="3" customWidth="1"/>
    <col min="7171" max="7171" width="11.42578125" style="3" customWidth="1"/>
    <col min="7172" max="7172" width="12.85546875" style="3" customWidth="1"/>
    <col min="7173" max="7173" width="13.42578125" style="3" bestFit="1" customWidth="1"/>
    <col min="7174" max="7174" width="12" style="3" customWidth="1"/>
    <col min="7175" max="7175" width="10.85546875" style="3" customWidth="1"/>
    <col min="7176" max="7176" width="16.28515625" style="3" customWidth="1"/>
    <col min="7177" max="7177" width="13.42578125" style="3" customWidth="1"/>
    <col min="7178" max="7178" width="13" style="3" customWidth="1"/>
    <col min="7179" max="7179" width="13.5703125" style="3" bestFit="1" customWidth="1"/>
    <col min="7180" max="7180" width="15.5703125" style="3" bestFit="1" customWidth="1"/>
    <col min="7181" max="7424" width="9.140625" style="3"/>
    <col min="7425" max="7425" width="35.42578125" style="3" customWidth="1"/>
    <col min="7426" max="7426" width="13" style="3" customWidth="1"/>
    <col min="7427" max="7427" width="11.42578125" style="3" customWidth="1"/>
    <col min="7428" max="7428" width="12.85546875" style="3" customWidth="1"/>
    <col min="7429" max="7429" width="13.42578125" style="3" bestFit="1" customWidth="1"/>
    <col min="7430" max="7430" width="12" style="3" customWidth="1"/>
    <col min="7431" max="7431" width="10.85546875" style="3" customWidth="1"/>
    <col min="7432" max="7432" width="16.28515625" style="3" customWidth="1"/>
    <col min="7433" max="7433" width="13.42578125" style="3" customWidth="1"/>
    <col min="7434" max="7434" width="13" style="3" customWidth="1"/>
    <col min="7435" max="7435" width="13.5703125" style="3" bestFit="1" customWidth="1"/>
    <col min="7436" max="7436" width="15.5703125" style="3" bestFit="1" customWidth="1"/>
    <col min="7437" max="7680" width="9.140625" style="3"/>
    <col min="7681" max="7681" width="35.42578125" style="3" customWidth="1"/>
    <col min="7682" max="7682" width="13" style="3" customWidth="1"/>
    <col min="7683" max="7683" width="11.42578125" style="3" customWidth="1"/>
    <col min="7684" max="7684" width="12.85546875" style="3" customWidth="1"/>
    <col min="7685" max="7685" width="13.42578125" style="3" bestFit="1" customWidth="1"/>
    <col min="7686" max="7686" width="12" style="3" customWidth="1"/>
    <col min="7687" max="7687" width="10.85546875" style="3" customWidth="1"/>
    <col min="7688" max="7688" width="16.28515625" style="3" customWidth="1"/>
    <col min="7689" max="7689" width="13.42578125" style="3" customWidth="1"/>
    <col min="7690" max="7690" width="13" style="3" customWidth="1"/>
    <col min="7691" max="7691" width="13.5703125" style="3" bestFit="1" customWidth="1"/>
    <col min="7692" max="7692" width="15.5703125" style="3" bestFit="1" customWidth="1"/>
    <col min="7693" max="7936" width="9.140625" style="3"/>
    <col min="7937" max="7937" width="35.42578125" style="3" customWidth="1"/>
    <col min="7938" max="7938" width="13" style="3" customWidth="1"/>
    <col min="7939" max="7939" width="11.42578125" style="3" customWidth="1"/>
    <col min="7940" max="7940" width="12.85546875" style="3" customWidth="1"/>
    <col min="7941" max="7941" width="13.42578125" style="3" bestFit="1" customWidth="1"/>
    <col min="7942" max="7942" width="12" style="3" customWidth="1"/>
    <col min="7943" max="7943" width="10.85546875" style="3" customWidth="1"/>
    <col min="7944" max="7944" width="16.28515625" style="3" customWidth="1"/>
    <col min="7945" max="7945" width="13.42578125" style="3" customWidth="1"/>
    <col min="7946" max="7946" width="13" style="3" customWidth="1"/>
    <col min="7947" max="7947" width="13.5703125" style="3" bestFit="1" customWidth="1"/>
    <col min="7948" max="7948" width="15.5703125" style="3" bestFit="1" customWidth="1"/>
    <col min="7949" max="8192" width="9.140625" style="3"/>
    <col min="8193" max="8193" width="35.42578125" style="3" customWidth="1"/>
    <col min="8194" max="8194" width="13" style="3" customWidth="1"/>
    <col min="8195" max="8195" width="11.42578125" style="3" customWidth="1"/>
    <col min="8196" max="8196" width="12.85546875" style="3" customWidth="1"/>
    <col min="8197" max="8197" width="13.42578125" style="3" bestFit="1" customWidth="1"/>
    <col min="8198" max="8198" width="12" style="3" customWidth="1"/>
    <col min="8199" max="8199" width="10.85546875" style="3" customWidth="1"/>
    <col min="8200" max="8200" width="16.28515625" style="3" customWidth="1"/>
    <col min="8201" max="8201" width="13.42578125" style="3" customWidth="1"/>
    <col min="8202" max="8202" width="13" style="3" customWidth="1"/>
    <col min="8203" max="8203" width="13.5703125" style="3" bestFit="1" customWidth="1"/>
    <col min="8204" max="8204" width="15.5703125" style="3" bestFit="1" customWidth="1"/>
    <col min="8205" max="8448" width="9.140625" style="3"/>
    <col min="8449" max="8449" width="35.42578125" style="3" customWidth="1"/>
    <col min="8450" max="8450" width="13" style="3" customWidth="1"/>
    <col min="8451" max="8451" width="11.42578125" style="3" customWidth="1"/>
    <col min="8452" max="8452" width="12.85546875" style="3" customWidth="1"/>
    <col min="8453" max="8453" width="13.42578125" style="3" bestFit="1" customWidth="1"/>
    <col min="8454" max="8454" width="12" style="3" customWidth="1"/>
    <col min="8455" max="8455" width="10.85546875" style="3" customWidth="1"/>
    <col min="8456" max="8456" width="16.28515625" style="3" customWidth="1"/>
    <col min="8457" max="8457" width="13.42578125" style="3" customWidth="1"/>
    <col min="8458" max="8458" width="13" style="3" customWidth="1"/>
    <col min="8459" max="8459" width="13.5703125" style="3" bestFit="1" customWidth="1"/>
    <col min="8460" max="8460" width="15.5703125" style="3" bestFit="1" customWidth="1"/>
    <col min="8461" max="8704" width="9.140625" style="3"/>
    <col min="8705" max="8705" width="35.42578125" style="3" customWidth="1"/>
    <col min="8706" max="8706" width="13" style="3" customWidth="1"/>
    <col min="8707" max="8707" width="11.42578125" style="3" customWidth="1"/>
    <col min="8708" max="8708" width="12.85546875" style="3" customWidth="1"/>
    <col min="8709" max="8709" width="13.42578125" style="3" bestFit="1" customWidth="1"/>
    <col min="8710" max="8710" width="12" style="3" customWidth="1"/>
    <col min="8711" max="8711" width="10.85546875" style="3" customWidth="1"/>
    <col min="8712" max="8712" width="16.28515625" style="3" customWidth="1"/>
    <col min="8713" max="8713" width="13.42578125" style="3" customWidth="1"/>
    <col min="8714" max="8714" width="13" style="3" customWidth="1"/>
    <col min="8715" max="8715" width="13.5703125" style="3" bestFit="1" customWidth="1"/>
    <col min="8716" max="8716" width="15.5703125" style="3" bestFit="1" customWidth="1"/>
    <col min="8717" max="8960" width="9.140625" style="3"/>
    <col min="8961" max="8961" width="35.42578125" style="3" customWidth="1"/>
    <col min="8962" max="8962" width="13" style="3" customWidth="1"/>
    <col min="8963" max="8963" width="11.42578125" style="3" customWidth="1"/>
    <col min="8964" max="8964" width="12.85546875" style="3" customWidth="1"/>
    <col min="8965" max="8965" width="13.42578125" style="3" bestFit="1" customWidth="1"/>
    <col min="8966" max="8966" width="12" style="3" customWidth="1"/>
    <col min="8967" max="8967" width="10.85546875" style="3" customWidth="1"/>
    <col min="8968" max="8968" width="16.28515625" style="3" customWidth="1"/>
    <col min="8969" max="8969" width="13.42578125" style="3" customWidth="1"/>
    <col min="8970" max="8970" width="13" style="3" customWidth="1"/>
    <col min="8971" max="8971" width="13.5703125" style="3" bestFit="1" customWidth="1"/>
    <col min="8972" max="8972" width="15.5703125" style="3" bestFit="1" customWidth="1"/>
    <col min="8973" max="9216" width="9.140625" style="3"/>
    <col min="9217" max="9217" width="35.42578125" style="3" customWidth="1"/>
    <col min="9218" max="9218" width="13" style="3" customWidth="1"/>
    <col min="9219" max="9219" width="11.42578125" style="3" customWidth="1"/>
    <col min="9220" max="9220" width="12.85546875" style="3" customWidth="1"/>
    <col min="9221" max="9221" width="13.42578125" style="3" bestFit="1" customWidth="1"/>
    <col min="9222" max="9222" width="12" style="3" customWidth="1"/>
    <col min="9223" max="9223" width="10.85546875" style="3" customWidth="1"/>
    <col min="9224" max="9224" width="16.28515625" style="3" customWidth="1"/>
    <col min="9225" max="9225" width="13.42578125" style="3" customWidth="1"/>
    <col min="9226" max="9226" width="13" style="3" customWidth="1"/>
    <col min="9227" max="9227" width="13.5703125" style="3" bestFit="1" customWidth="1"/>
    <col min="9228" max="9228" width="15.5703125" style="3" bestFit="1" customWidth="1"/>
    <col min="9229" max="9472" width="9.140625" style="3"/>
    <col min="9473" max="9473" width="35.42578125" style="3" customWidth="1"/>
    <col min="9474" max="9474" width="13" style="3" customWidth="1"/>
    <col min="9475" max="9475" width="11.42578125" style="3" customWidth="1"/>
    <col min="9476" max="9476" width="12.85546875" style="3" customWidth="1"/>
    <col min="9477" max="9477" width="13.42578125" style="3" bestFit="1" customWidth="1"/>
    <col min="9478" max="9478" width="12" style="3" customWidth="1"/>
    <col min="9479" max="9479" width="10.85546875" style="3" customWidth="1"/>
    <col min="9480" max="9480" width="16.28515625" style="3" customWidth="1"/>
    <col min="9481" max="9481" width="13.42578125" style="3" customWidth="1"/>
    <col min="9482" max="9482" width="13" style="3" customWidth="1"/>
    <col min="9483" max="9483" width="13.5703125" style="3" bestFit="1" customWidth="1"/>
    <col min="9484" max="9484" width="15.5703125" style="3" bestFit="1" customWidth="1"/>
    <col min="9485" max="9728" width="9.140625" style="3"/>
    <col min="9729" max="9729" width="35.42578125" style="3" customWidth="1"/>
    <col min="9730" max="9730" width="13" style="3" customWidth="1"/>
    <col min="9731" max="9731" width="11.42578125" style="3" customWidth="1"/>
    <col min="9732" max="9732" width="12.85546875" style="3" customWidth="1"/>
    <col min="9733" max="9733" width="13.42578125" style="3" bestFit="1" customWidth="1"/>
    <col min="9734" max="9734" width="12" style="3" customWidth="1"/>
    <col min="9735" max="9735" width="10.85546875" style="3" customWidth="1"/>
    <col min="9736" max="9736" width="16.28515625" style="3" customWidth="1"/>
    <col min="9737" max="9737" width="13.42578125" style="3" customWidth="1"/>
    <col min="9738" max="9738" width="13" style="3" customWidth="1"/>
    <col min="9739" max="9739" width="13.5703125" style="3" bestFit="1" customWidth="1"/>
    <col min="9740" max="9740" width="15.5703125" style="3" bestFit="1" customWidth="1"/>
    <col min="9741" max="9984" width="9.140625" style="3"/>
    <col min="9985" max="9985" width="35.42578125" style="3" customWidth="1"/>
    <col min="9986" max="9986" width="13" style="3" customWidth="1"/>
    <col min="9987" max="9987" width="11.42578125" style="3" customWidth="1"/>
    <col min="9988" max="9988" width="12.85546875" style="3" customWidth="1"/>
    <col min="9989" max="9989" width="13.42578125" style="3" bestFit="1" customWidth="1"/>
    <col min="9990" max="9990" width="12" style="3" customWidth="1"/>
    <col min="9991" max="9991" width="10.85546875" style="3" customWidth="1"/>
    <col min="9992" max="9992" width="16.28515625" style="3" customWidth="1"/>
    <col min="9993" max="9993" width="13.42578125" style="3" customWidth="1"/>
    <col min="9994" max="9994" width="13" style="3" customWidth="1"/>
    <col min="9995" max="9995" width="13.5703125" style="3" bestFit="1" customWidth="1"/>
    <col min="9996" max="9996" width="15.5703125" style="3" bestFit="1" customWidth="1"/>
    <col min="9997" max="10240" width="9.140625" style="3"/>
    <col min="10241" max="10241" width="35.42578125" style="3" customWidth="1"/>
    <col min="10242" max="10242" width="13" style="3" customWidth="1"/>
    <col min="10243" max="10243" width="11.42578125" style="3" customWidth="1"/>
    <col min="10244" max="10244" width="12.85546875" style="3" customWidth="1"/>
    <col min="10245" max="10245" width="13.42578125" style="3" bestFit="1" customWidth="1"/>
    <col min="10246" max="10246" width="12" style="3" customWidth="1"/>
    <col min="10247" max="10247" width="10.85546875" style="3" customWidth="1"/>
    <col min="10248" max="10248" width="16.28515625" style="3" customWidth="1"/>
    <col min="10249" max="10249" width="13.42578125" style="3" customWidth="1"/>
    <col min="10250" max="10250" width="13" style="3" customWidth="1"/>
    <col min="10251" max="10251" width="13.5703125" style="3" bestFit="1" customWidth="1"/>
    <col min="10252" max="10252" width="15.5703125" style="3" bestFit="1" customWidth="1"/>
    <col min="10253" max="10496" width="9.140625" style="3"/>
    <col min="10497" max="10497" width="35.42578125" style="3" customWidth="1"/>
    <col min="10498" max="10498" width="13" style="3" customWidth="1"/>
    <col min="10499" max="10499" width="11.42578125" style="3" customWidth="1"/>
    <col min="10500" max="10500" width="12.85546875" style="3" customWidth="1"/>
    <col min="10501" max="10501" width="13.42578125" style="3" bestFit="1" customWidth="1"/>
    <col min="10502" max="10502" width="12" style="3" customWidth="1"/>
    <col min="10503" max="10503" width="10.85546875" style="3" customWidth="1"/>
    <col min="10504" max="10504" width="16.28515625" style="3" customWidth="1"/>
    <col min="10505" max="10505" width="13.42578125" style="3" customWidth="1"/>
    <col min="10506" max="10506" width="13" style="3" customWidth="1"/>
    <col min="10507" max="10507" width="13.5703125" style="3" bestFit="1" customWidth="1"/>
    <col min="10508" max="10508" width="15.5703125" style="3" bestFit="1" customWidth="1"/>
    <col min="10509" max="10752" width="9.140625" style="3"/>
    <col min="10753" max="10753" width="35.42578125" style="3" customWidth="1"/>
    <col min="10754" max="10754" width="13" style="3" customWidth="1"/>
    <col min="10755" max="10755" width="11.42578125" style="3" customWidth="1"/>
    <col min="10756" max="10756" width="12.85546875" style="3" customWidth="1"/>
    <col min="10757" max="10757" width="13.42578125" style="3" bestFit="1" customWidth="1"/>
    <col min="10758" max="10758" width="12" style="3" customWidth="1"/>
    <col min="10759" max="10759" width="10.85546875" style="3" customWidth="1"/>
    <col min="10760" max="10760" width="16.28515625" style="3" customWidth="1"/>
    <col min="10761" max="10761" width="13.42578125" style="3" customWidth="1"/>
    <col min="10762" max="10762" width="13" style="3" customWidth="1"/>
    <col min="10763" max="10763" width="13.5703125" style="3" bestFit="1" customWidth="1"/>
    <col min="10764" max="10764" width="15.5703125" style="3" bestFit="1" customWidth="1"/>
    <col min="10765" max="11008" width="9.140625" style="3"/>
    <col min="11009" max="11009" width="35.42578125" style="3" customWidth="1"/>
    <col min="11010" max="11010" width="13" style="3" customWidth="1"/>
    <col min="11011" max="11011" width="11.42578125" style="3" customWidth="1"/>
    <col min="11012" max="11012" width="12.85546875" style="3" customWidth="1"/>
    <col min="11013" max="11013" width="13.42578125" style="3" bestFit="1" customWidth="1"/>
    <col min="11014" max="11014" width="12" style="3" customWidth="1"/>
    <col min="11015" max="11015" width="10.85546875" style="3" customWidth="1"/>
    <col min="11016" max="11016" width="16.28515625" style="3" customWidth="1"/>
    <col min="11017" max="11017" width="13.42578125" style="3" customWidth="1"/>
    <col min="11018" max="11018" width="13" style="3" customWidth="1"/>
    <col min="11019" max="11019" width="13.5703125" style="3" bestFit="1" customWidth="1"/>
    <col min="11020" max="11020" width="15.5703125" style="3" bestFit="1" customWidth="1"/>
    <col min="11021" max="11264" width="9.140625" style="3"/>
    <col min="11265" max="11265" width="35.42578125" style="3" customWidth="1"/>
    <col min="11266" max="11266" width="13" style="3" customWidth="1"/>
    <col min="11267" max="11267" width="11.42578125" style="3" customWidth="1"/>
    <col min="11268" max="11268" width="12.85546875" style="3" customWidth="1"/>
    <col min="11269" max="11269" width="13.42578125" style="3" bestFit="1" customWidth="1"/>
    <col min="11270" max="11270" width="12" style="3" customWidth="1"/>
    <col min="11271" max="11271" width="10.85546875" style="3" customWidth="1"/>
    <col min="11272" max="11272" width="16.28515625" style="3" customWidth="1"/>
    <col min="11273" max="11273" width="13.42578125" style="3" customWidth="1"/>
    <col min="11274" max="11274" width="13" style="3" customWidth="1"/>
    <col min="11275" max="11275" width="13.5703125" style="3" bestFit="1" customWidth="1"/>
    <col min="11276" max="11276" width="15.5703125" style="3" bestFit="1" customWidth="1"/>
    <col min="11277" max="11520" width="9.140625" style="3"/>
    <col min="11521" max="11521" width="35.42578125" style="3" customWidth="1"/>
    <col min="11522" max="11522" width="13" style="3" customWidth="1"/>
    <col min="11523" max="11523" width="11.42578125" style="3" customWidth="1"/>
    <col min="11524" max="11524" width="12.85546875" style="3" customWidth="1"/>
    <col min="11525" max="11525" width="13.42578125" style="3" bestFit="1" customWidth="1"/>
    <col min="11526" max="11526" width="12" style="3" customWidth="1"/>
    <col min="11527" max="11527" width="10.85546875" style="3" customWidth="1"/>
    <col min="11528" max="11528" width="16.28515625" style="3" customWidth="1"/>
    <col min="11529" max="11529" width="13.42578125" style="3" customWidth="1"/>
    <col min="11530" max="11530" width="13" style="3" customWidth="1"/>
    <col min="11531" max="11531" width="13.5703125" style="3" bestFit="1" customWidth="1"/>
    <col min="11532" max="11532" width="15.5703125" style="3" bestFit="1" customWidth="1"/>
    <col min="11533" max="11776" width="9.140625" style="3"/>
    <col min="11777" max="11777" width="35.42578125" style="3" customWidth="1"/>
    <col min="11778" max="11778" width="13" style="3" customWidth="1"/>
    <col min="11779" max="11779" width="11.42578125" style="3" customWidth="1"/>
    <col min="11780" max="11780" width="12.85546875" style="3" customWidth="1"/>
    <col min="11781" max="11781" width="13.42578125" style="3" bestFit="1" customWidth="1"/>
    <col min="11782" max="11782" width="12" style="3" customWidth="1"/>
    <col min="11783" max="11783" width="10.85546875" style="3" customWidth="1"/>
    <col min="11784" max="11784" width="16.28515625" style="3" customWidth="1"/>
    <col min="11785" max="11785" width="13.42578125" style="3" customWidth="1"/>
    <col min="11786" max="11786" width="13" style="3" customWidth="1"/>
    <col min="11787" max="11787" width="13.5703125" style="3" bestFit="1" customWidth="1"/>
    <col min="11788" max="11788" width="15.5703125" style="3" bestFit="1" customWidth="1"/>
    <col min="11789" max="12032" width="9.140625" style="3"/>
    <col min="12033" max="12033" width="35.42578125" style="3" customWidth="1"/>
    <col min="12034" max="12034" width="13" style="3" customWidth="1"/>
    <col min="12035" max="12035" width="11.42578125" style="3" customWidth="1"/>
    <col min="12036" max="12036" width="12.85546875" style="3" customWidth="1"/>
    <col min="12037" max="12037" width="13.42578125" style="3" bestFit="1" customWidth="1"/>
    <col min="12038" max="12038" width="12" style="3" customWidth="1"/>
    <col min="12039" max="12039" width="10.85546875" style="3" customWidth="1"/>
    <col min="12040" max="12040" width="16.28515625" style="3" customWidth="1"/>
    <col min="12041" max="12041" width="13.42578125" style="3" customWidth="1"/>
    <col min="12042" max="12042" width="13" style="3" customWidth="1"/>
    <col min="12043" max="12043" width="13.5703125" style="3" bestFit="1" customWidth="1"/>
    <col min="12044" max="12044" width="15.5703125" style="3" bestFit="1" customWidth="1"/>
    <col min="12045" max="12288" width="9.140625" style="3"/>
    <col min="12289" max="12289" width="35.42578125" style="3" customWidth="1"/>
    <col min="12290" max="12290" width="13" style="3" customWidth="1"/>
    <col min="12291" max="12291" width="11.42578125" style="3" customWidth="1"/>
    <col min="12292" max="12292" width="12.85546875" style="3" customWidth="1"/>
    <col min="12293" max="12293" width="13.42578125" style="3" bestFit="1" customWidth="1"/>
    <col min="12294" max="12294" width="12" style="3" customWidth="1"/>
    <col min="12295" max="12295" width="10.85546875" style="3" customWidth="1"/>
    <col min="12296" max="12296" width="16.28515625" style="3" customWidth="1"/>
    <col min="12297" max="12297" width="13.42578125" style="3" customWidth="1"/>
    <col min="12298" max="12298" width="13" style="3" customWidth="1"/>
    <col min="12299" max="12299" width="13.5703125" style="3" bestFit="1" customWidth="1"/>
    <col min="12300" max="12300" width="15.5703125" style="3" bestFit="1" customWidth="1"/>
    <col min="12301" max="12544" width="9.140625" style="3"/>
    <col min="12545" max="12545" width="35.42578125" style="3" customWidth="1"/>
    <col min="12546" max="12546" width="13" style="3" customWidth="1"/>
    <col min="12547" max="12547" width="11.42578125" style="3" customWidth="1"/>
    <col min="12548" max="12548" width="12.85546875" style="3" customWidth="1"/>
    <col min="12549" max="12549" width="13.42578125" style="3" bestFit="1" customWidth="1"/>
    <col min="12550" max="12550" width="12" style="3" customWidth="1"/>
    <col min="12551" max="12551" width="10.85546875" style="3" customWidth="1"/>
    <col min="12552" max="12552" width="16.28515625" style="3" customWidth="1"/>
    <col min="12553" max="12553" width="13.42578125" style="3" customWidth="1"/>
    <col min="12554" max="12554" width="13" style="3" customWidth="1"/>
    <col min="12555" max="12555" width="13.5703125" style="3" bestFit="1" customWidth="1"/>
    <col min="12556" max="12556" width="15.5703125" style="3" bestFit="1" customWidth="1"/>
    <col min="12557" max="12800" width="9.140625" style="3"/>
    <col min="12801" max="12801" width="35.42578125" style="3" customWidth="1"/>
    <col min="12802" max="12802" width="13" style="3" customWidth="1"/>
    <col min="12803" max="12803" width="11.42578125" style="3" customWidth="1"/>
    <col min="12804" max="12804" width="12.85546875" style="3" customWidth="1"/>
    <col min="12805" max="12805" width="13.42578125" style="3" bestFit="1" customWidth="1"/>
    <col min="12806" max="12806" width="12" style="3" customWidth="1"/>
    <col min="12807" max="12807" width="10.85546875" style="3" customWidth="1"/>
    <col min="12808" max="12808" width="16.28515625" style="3" customWidth="1"/>
    <col min="12809" max="12809" width="13.42578125" style="3" customWidth="1"/>
    <col min="12810" max="12810" width="13" style="3" customWidth="1"/>
    <col min="12811" max="12811" width="13.5703125" style="3" bestFit="1" customWidth="1"/>
    <col min="12812" max="12812" width="15.5703125" style="3" bestFit="1" customWidth="1"/>
    <col min="12813" max="13056" width="9.140625" style="3"/>
    <col min="13057" max="13057" width="35.42578125" style="3" customWidth="1"/>
    <col min="13058" max="13058" width="13" style="3" customWidth="1"/>
    <col min="13059" max="13059" width="11.42578125" style="3" customWidth="1"/>
    <col min="13060" max="13060" width="12.85546875" style="3" customWidth="1"/>
    <col min="13061" max="13061" width="13.42578125" style="3" bestFit="1" customWidth="1"/>
    <col min="13062" max="13062" width="12" style="3" customWidth="1"/>
    <col min="13063" max="13063" width="10.85546875" style="3" customWidth="1"/>
    <col min="13064" max="13064" width="16.28515625" style="3" customWidth="1"/>
    <col min="13065" max="13065" width="13.42578125" style="3" customWidth="1"/>
    <col min="13066" max="13066" width="13" style="3" customWidth="1"/>
    <col min="13067" max="13067" width="13.5703125" style="3" bestFit="1" customWidth="1"/>
    <col min="13068" max="13068" width="15.5703125" style="3" bestFit="1" customWidth="1"/>
    <col min="13069" max="13312" width="9.140625" style="3"/>
    <col min="13313" max="13313" width="35.42578125" style="3" customWidth="1"/>
    <col min="13314" max="13314" width="13" style="3" customWidth="1"/>
    <col min="13315" max="13315" width="11.42578125" style="3" customWidth="1"/>
    <col min="13316" max="13316" width="12.85546875" style="3" customWidth="1"/>
    <col min="13317" max="13317" width="13.42578125" style="3" bestFit="1" customWidth="1"/>
    <col min="13318" max="13318" width="12" style="3" customWidth="1"/>
    <col min="13319" max="13319" width="10.85546875" style="3" customWidth="1"/>
    <col min="13320" max="13320" width="16.28515625" style="3" customWidth="1"/>
    <col min="13321" max="13321" width="13.42578125" style="3" customWidth="1"/>
    <col min="13322" max="13322" width="13" style="3" customWidth="1"/>
    <col min="13323" max="13323" width="13.5703125" style="3" bestFit="1" customWidth="1"/>
    <col min="13324" max="13324" width="15.5703125" style="3" bestFit="1" customWidth="1"/>
    <col min="13325" max="13568" width="9.140625" style="3"/>
    <col min="13569" max="13569" width="35.42578125" style="3" customWidth="1"/>
    <col min="13570" max="13570" width="13" style="3" customWidth="1"/>
    <col min="13571" max="13571" width="11.42578125" style="3" customWidth="1"/>
    <col min="13572" max="13572" width="12.85546875" style="3" customWidth="1"/>
    <col min="13573" max="13573" width="13.42578125" style="3" bestFit="1" customWidth="1"/>
    <col min="13574" max="13574" width="12" style="3" customWidth="1"/>
    <col min="13575" max="13575" width="10.85546875" style="3" customWidth="1"/>
    <col min="13576" max="13576" width="16.28515625" style="3" customWidth="1"/>
    <col min="13577" max="13577" width="13.42578125" style="3" customWidth="1"/>
    <col min="13578" max="13578" width="13" style="3" customWidth="1"/>
    <col min="13579" max="13579" width="13.5703125" style="3" bestFit="1" customWidth="1"/>
    <col min="13580" max="13580" width="15.5703125" style="3" bestFit="1" customWidth="1"/>
    <col min="13581" max="13824" width="9.140625" style="3"/>
    <col min="13825" max="13825" width="35.42578125" style="3" customWidth="1"/>
    <col min="13826" max="13826" width="13" style="3" customWidth="1"/>
    <col min="13827" max="13827" width="11.42578125" style="3" customWidth="1"/>
    <col min="13828" max="13828" width="12.85546875" style="3" customWidth="1"/>
    <col min="13829" max="13829" width="13.42578125" style="3" bestFit="1" customWidth="1"/>
    <col min="13830" max="13830" width="12" style="3" customWidth="1"/>
    <col min="13831" max="13831" width="10.85546875" style="3" customWidth="1"/>
    <col min="13832" max="13832" width="16.28515625" style="3" customWidth="1"/>
    <col min="13833" max="13833" width="13.42578125" style="3" customWidth="1"/>
    <col min="13834" max="13834" width="13" style="3" customWidth="1"/>
    <col min="13835" max="13835" width="13.5703125" style="3" bestFit="1" customWidth="1"/>
    <col min="13836" max="13836" width="15.5703125" style="3" bestFit="1" customWidth="1"/>
    <col min="13837" max="14080" width="9.140625" style="3"/>
    <col min="14081" max="14081" width="35.42578125" style="3" customWidth="1"/>
    <col min="14082" max="14082" width="13" style="3" customWidth="1"/>
    <col min="14083" max="14083" width="11.42578125" style="3" customWidth="1"/>
    <col min="14084" max="14084" width="12.85546875" style="3" customWidth="1"/>
    <col min="14085" max="14085" width="13.42578125" style="3" bestFit="1" customWidth="1"/>
    <col min="14086" max="14086" width="12" style="3" customWidth="1"/>
    <col min="14087" max="14087" width="10.85546875" style="3" customWidth="1"/>
    <col min="14088" max="14088" width="16.28515625" style="3" customWidth="1"/>
    <col min="14089" max="14089" width="13.42578125" style="3" customWidth="1"/>
    <col min="14090" max="14090" width="13" style="3" customWidth="1"/>
    <col min="14091" max="14091" width="13.5703125" style="3" bestFit="1" customWidth="1"/>
    <col min="14092" max="14092" width="15.5703125" style="3" bestFit="1" customWidth="1"/>
    <col min="14093" max="14336" width="9.140625" style="3"/>
    <col min="14337" max="14337" width="35.42578125" style="3" customWidth="1"/>
    <col min="14338" max="14338" width="13" style="3" customWidth="1"/>
    <col min="14339" max="14339" width="11.42578125" style="3" customWidth="1"/>
    <col min="14340" max="14340" width="12.85546875" style="3" customWidth="1"/>
    <col min="14341" max="14341" width="13.42578125" style="3" bestFit="1" customWidth="1"/>
    <col min="14342" max="14342" width="12" style="3" customWidth="1"/>
    <col min="14343" max="14343" width="10.85546875" style="3" customWidth="1"/>
    <col min="14344" max="14344" width="16.28515625" style="3" customWidth="1"/>
    <col min="14345" max="14345" width="13.42578125" style="3" customWidth="1"/>
    <col min="14346" max="14346" width="13" style="3" customWidth="1"/>
    <col min="14347" max="14347" width="13.5703125" style="3" bestFit="1" customWidth="1"/>
    <col min="14348" max="14348" width="15.5703125" style="3" bestFit="1" customWidth="1"/>
    <col min="14349" max="14592" width="9.140625" style="3"/>
    <col min="14593" max="14593" width="35.42578125" style="3" customWidth="1"/>
    <col min="14594" max="14594" width="13" style="3" customWidth="1"/>
    <col min="14595" max="14595" width="11.42578125" style="3" customWidth="1"/>
    <col min="14596" max="14596" width="12.85546875" style="3" customWidth="1"/>
    <col min="14597" max="14597" width="13.42578125" style="3" bestFit="1" customWidth="1"/>
    <col min="14598" max="14598" width="12" style="3" customWidth="1"/>
    <col min="14599" max="14599" width="10.85546875" style="3" customWidth="1"/>
    <col min="14600" max="14600" width="16.28515625" style="3" customWidth="1"/>
    <col min="14601" max="14601" width="13.42578125" style="3" customWidth="1"/>
    <col min="14602" max="14602" width="13" style="3" customWidth="1"/>
    <col min="14603" max="14603" width="13.5703125" style="3" bestFit="1" customWidth="1"/>
    <col min="14604" max="14604" width="15.5703125" style="3" bestFit="1" customWidth="1"/>
    <col min="14605" max="14848" width="9.140625" style="3"/>
    <col min="14849" max="14849" width="35.42578125" style="3" customWidth="1"/>
    <col min="14850" max="14850" width="13" style="3" customWidth="1"/>
    <col min="14851" max="14851" width="11.42578125" style="3" customWidth="1"/>
    <col min="14852" max="14852" width="12.85546875" style="3" customWidth="1"/>
    <col min="14853" max="14853" width="13.42578125" style="3" bestFit="1" customWidth="1"/>
    <col min="14854" max="14854" width="12" style="3" customWidth="1"/>
    <col min="14855" max="14855" width="10.85546875" style="3" customWidth="1"/>
    <col min="14856" max="14856" width="16.28515625" style="3" customWidth="1"/>
    <col min="14857" max="14857" width="13.42578125" style="3" customWidth="1"/>
    <col min="14858" max="14858" width="13" style="3" customWidth="1"/>
    <col min="14859" max="14859" width="13.5703125" style="3" bestFit="1" customWidth="1"/>
    <col min="14860" max="14860" width="15.5703125" style="3" bestFit="1" customWidth="1"/>
    <col min="14861" max="15104" width="9.140625" style="3"/>
    <col min="15105" max="15105" width="35.42578125" style="3" customWidth="1"/>
    <col min="15106" max="15106" width="13" style="3" customWidth="1"/>
    <col min="15107" max="15107" width="11.42578125" style="3" customWidth="1"/>
    <col min="15108" max="15108" width="12.85546875" style="3" customWidth="1"/>
    <col min="15109" max="15109" width="13.42578125" style="3" bestFit="1" customWidth="1"/>
    <col min="15110" max="15110" width="12" style="3" customWidth="1"/>
    <col min="15111" max="15111" width="10.85546875" style="3" customWidth="1"/>
    <col min="15112" max="15112" width="16.28515625" style="3" customWidth="1"/>
    <col min="15113" max="15113" width="13.42578125" style="3" customWidth="1"/>
    <col min="15114" max="15114" width="13" style="3" customWidth="1"/>
    <col min="15115" max="15115" width="13.5703125" style="3" bestFit="1" customWidth="1"/>
    <col min="15116" max="15116" width="15.5703125" style="3" bestFit="1" customWidth="1"/>
    <col min="15117" max="15360" width="9.140625" style="3"/>
    <col min="15361" max="15361" width="35.42578125" style="3" customWidth="1"/>
    <col min="15362" max="15362" width="13" style="3" customWidth="1"/>
    <col min="15363" max="15363" width="11.42578125" style="3" customWidth="1"/>
    <col min="15364" max="15364" width="12.85546875" style="3" customWidth="1"/>
    <col min="15365" max="15365" width="13.42578125" style="3" bestFit="1" customWidth="1"/>
    <col min="15366" max="15366" width="12" style="3" customWidth="1"/>
    <col min="15367" max="15367" width="10.85546875" style="3" customWidth="1"/>
    <col min="15368" max="15368" width="16.28515625" style="3" customWidth="1"/>
    <col min="15369" max="15369" width="13.42578125" style="3" customWidth="1"/>
    <col min="15370" max="15370" width="13" style="3" customWidth="1"/>
    <col min="15371" max="15371" width="13.5703125" style="3" bestFit="1" customWidth="1"/>
    <col min="15372" max="15372" width="15.5703125" style="3" bestFit="1" customWidth="1"/>
    <col min="15373" max="15616" width="9.140625" style="3"/>
    <col min="15617" max="15617" width="35.42578125" style="3" customWidth="1"/>
    <col min="15618" max="15618" width="13" style="3" customWidth="1"/>
    <col min="15619" max="15619" width="11.42578125" style="3" customWidth="1"/>
    <col min="15620" max="15620" width="12.85546875" style="3" customWidth="1"/>
    <col min="15621" max="15621" width="13.42578125" style="3" bestFit="1" customWidth="1"/>
    <col min="15622" max="15622" width="12" style="3" customWidth="1"/>
    <col min="15623" max="15623" width="10.85546875" style="3" customWidth="1"/>
    <col min="15624" max="15624" width="16.28515625" style="3" customWidth="1"/>
    <col min="15625" max="15625" width="13.42578125" style="3" customWidth="1"/>
    <col min="15626" max="15626" width="13" style="3" customWidth="1"/>
    <col min="15627" max="15627" width="13.5703125" style="3" bestFit="1" customWidth="1"/>
    <col min="15628" max="15628" width="15.5703125" style="3" bestFit="1" customWidth="1"/>
    <col min="15629" max="15872" width="9.140625" style="3"/>
    <col min="15873" max="15873" width="35.42578125" style="3" customWidth="1"/>
    <col min="15874" max="15874" width="13" style="3" customWidth="1"/>
    <col min="15875" max="15875" width="11.42578125" style="3" customWidth="1"/>
    <col min="15876" max="15876" width="12.85546875" style="3" customWidth="1"/>
    <col min="15877" max="15877" width="13.42578125" style="3" bestFit="1" customWidth="1"/>
    <col min="15878" max="15878" width="12" style="3" customWidth="1"/>
    <col min="15879" max="15879" width="10.85546875" style="3" customWidth="1"/>
    <col min="15880" max="15880" width="16.28515625" style="3" customWidth="1"/>
    <col min="15881" max="15881" width="13.42578125" style="3" customWidth="1"/>
    <col min="15882" max="15882" width="13" style="3" customWidth="1"/>
    <col min="15883" max="15883" width="13.5703125" style="3" bestFit="1" customWidth="1"/>
    <col min="15884" max="15884" width="15.5703125" style="3" bestFit="1" customWidth="1"/>
    <col min="15885" max="16128" width="9.140625" style="3"/>
    <col min="16129" max="16129" width="35.42578125" style="3" customWidth="1"/>
    <col min="16130" max="16130" width="13" style="3" customWidth="1"/>
    <col min="16131" max="16131" width="11.42578125" style="3" customWidth="1"/>
    <col min="16132" max="16132" width="12.85546875" style="3" customWidth="1"/>
    <col min="16133" max="16133" width="13.42578125" style="3" bestFit="1" customWidth="1"/>
    <col min="16134" max="16134" width="12" style="3" customWidth="1"/>
    <col min="16135" max="16135" width="10.85546875" style="3" customWidth="1"/>
    <col min="16136" max="16136" width="16.28515625" style="3" customWidth="1"/>
    <col min="16137" max="16137" width="13.42578125" style="3" customWidth="1"/>
    <col min="16138" max="16138" width="13" style="3" customWidth="1"/>
    <col min="16139" max="16139" width="13.5703125" style="3" bestFit="1" customWidth="1"/>
    <col min="16140" max="16140" width="15.5703125" style="3" bestFit="1" customWidth="1"/>
    <col min="16141" max="16384" width="9.140625" style="3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3.5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34.5" customHeight="1" thickTop="1" thickBot="1">
      <c r="A6" s="5" t="s">
        <v>3</v>
      </c>
      <c r="B6" s="6" t="s">
        <v>4</v>
      </c>
      <c r="C6" s="7" t="s">
        <v>5</v>
      </c>
      <c r="D6" s="6" t="s">
        <v>6</v>
      </c>
      <c r="E6" s="8" t="s">
        <v>7</v>
      </c>
      <c r="F6" s="9" t="s">
        <v>8</v>
      </c>
      <c r="G6" s="10" t="s">
        <v>9</v>
      </c>
      <c r="H6" s="11" t="s">
        <v>10</v>
      </c>
      <c r="I6" s="12" t="s">
        <v>11</v>
      </c>
      <c r="J6" s="13" t="s">
        <v>12</v>
      </c>
      <c r="K6" s="14" t="s">
        <v>13</v>
      </c>
      <c r="L6" s="15" t="s">
        <v>14</v>
      </c>
    </row>
    <row r="7" spans="1:12" ht="13.5" thickTop="1">
      <c r="A7" s="131" t="s">
        <v>15</v>
      </c>
      <c r="B7" s="134" t="s">
        <v>16</v>
      </c>
      <c r="C7" s="16" t="s">
        <v>17</v>
      </c>
      <c r="D7" s="16" t="s">
        <v>18</v>
      </c>
      <c r="E7" s="17">
        <v>1</v>
      </c>
      <c r="F7" s="18">
        <v>1660292</v>
      </c>
      <c r="G7" s="18">
        <f t="shared" ref="G7:G15" si="0">F7/I7</f>
        <v>1106113.3404193874</v>
      </c>
      <c r="H7" s="19">
        <f>G7/G16</f>
        <v>9.2374807677412338E-2</v>
      </c>
      <c r="I7" s="20">
        <f t="shared" ref="I7:I15" si="1">(F18+F29)/(G18+G29)</f>
        <v>1.5010143529870938</v>
      </c>
      <c r="J7" s="17">
        <f t="shared" ref="J7:J15" si="2">I7*E7</f>
        <v>1.5010143529870938</v>
      </c>
      <c r="K7" s="21">
        <f>G7*J7</f>
        <v>1660292</v>
      </c>
      <c r="L7" s="136">
        <f>K16/G16</f>
        <v>1.2339983004809472</v>
      </c>
    </row>
    <row r="8" spans="1:12">
      <c r="A8" s="132"/>
      <c r="B8" s="135"/>
      <c r="C8" s="22" t="s">
        <v>19</v>
      </c>
      <c r="D8" s="22" t="s">
        <v>18</v>
      </c>
      <c r="E8" s="23">
        <v>1</v>
      </c>
      <c r="F8" s="24">
        <v>3786028</v>
      </c>
      <c r="G8" s="24">
        <f t="shared" si="0"/>
        <v>2638704.2026414992</v>
      </c>
      <c r="H8" s="25">
        <f>G8/G16</f>
        <v>0.22036601886039042</v>
      </c>
      <c r="I8" s="26">
        <f t="shared" si="1"/>
        <v>1.4348057642118286</v>
      </c>
      <c r="J8" s="23">
        <f t="shared" si="2"/>
        <v>1.4348057642118286</v>
      </c>
      <c r="K8" s="27">
        <f t="shared" ref="K8:K15" si="3">G8*J8</f>
        <v>3786028</v>
      </c>
      <c r="L8" s="137"/>
    </row>
    <row r="9" spans="1:12">
      <c r="A9" s="132"/>
      <c r="B9" s="135"/>
      <c r="C9" s="22" t="s">
        <v>20</v>
      </c>
      <c r="D9" s="22" t="s">
        <v>18</v>
      </c>
      <c r="E9" s="23">
        <v>1</v>
      </c>
      <c r="F9" s="24">
        <v>1177433</v>
      </c>
      <c r="G9" s="24">
        <f t="shared" si="0"/>
        <v>944222.09005580761</v>
      </c>
      <c r="H9" s="25">
        <f>G9/G16</f>
        <v>7.8854788913945151E-2</v>
      </c>
      <c r="I9" s="26">
        <f t="shared" si="1"/>
        <v>1.2469873479981903</v>
      </c>
      <c r="J9" s="23">
        <f t="shared" si="2"/>
        <v>1.2469873479981903</v>
      </c>
      <c r="K9" s="27">
        <f t="shared" si="3"/>
        <v>1177433</v>
      </c>
      <c r="L9" s="137"/>
    </row>
    <row r="10" spans="1:12">
      <c r="A10" s="132"/>
      <c r="B10" s="135"/>
      <c r="C10" s="22" t="s">
        <v>21</v>
      </c>
      <c r="D10" s="22" t="s">
        <v>18</v>
      </c>
      <c r="E10" s="23">
        <v>1</v>
      </c>
      <c r="F10" s="24">
        <v>695878</v>
      </c>
      <c r="G10" s="24">
        <f t="shared" si="0"/>
        <v>644136.8474946518</v>
      </c>
      <c r="H10" s="25">
        <f>G10/G16</f>
        <v>5.3793779742944525E-2</v>
      </c>
      <c r="I10" s="26">
        <f t="shared" si="1"/>
        <v>1.0803263354776143</v>
      </c>
      <c r="J10" s="23">
        <f t="shared" si="2"/>
        <v>1.0803263354776143</v>
      </c>
      <c r="K10" s="27">
        <f t="shared" si="3"/>
        <v>695878</v>
      </c>
      <c r="L10" s="137"/>
    </row>
    <row r="11" spans="1:12">
      <c r="A11" s="132"/>
      <c r="B11" s="135"/>
      <c r="C11" s="22" t="s">
        <v>22</v>
      </c>
      <c r="D11" s="22" t="s">
        <v>18</v>
      </c>
      <c r="E11" s="23">
        <v>1</v>
      </c>
      <c r="F11" s="24">
        <v>676707</v>
      </c>
      <c r="G11" s="24">
        <f t="shared" si="0"/>
        <v>625730.97870446648</v>
      </c>
      <c r="H11" s="25">
        <f>G11/G16</f>
        <v>5.2256651017072359E-2</v>
      </c>
      <c r="I11" s="26">
        <f t="shared" si="1"/>
        <v>1.0814663538012388</v>
      </c>
      <c r="J11" s="23">
        <f t="shared" si="2"/>
        <v>1.0814663538012388</v>
      </c>
      <c r="K11" s="27">
        <f t="shared" si="3"/>
        <v>676707</v>
      </c>
      <c r="L11" s="137"/>
    </row>
    <row r="12" spans="1:12">
      <c r="A12" s="132"/>
      <c r="B12" s="135"/>
      <c r="C12" s="22" t="s">
        <v>23</v>
      </c>
      <c r="D12" s="22" t="s">
        <v>18</v>
      </c>
      <c r="E12" s="23">
        <v>1</v>
      </c>
      <c r="F12" s="24">
        <v>6038621</v>
      </c>
      <c r="G12" s="24">
        <f t="shared" si="0"/>
        <v>5260704.2152672159</v>
      </c>
      <c r="H12" s="25">
        <f>G12/G16</f>
        <v>0.43933702123944102</v>
      </c>
      <c r="I12" s="26">
        <f t="shared" si="1"/>
        <v>1.1478731274180314</v>
      </c>
      <c r="J12" s="23">
        <f t="shared" si="2"/>
        <v>1.1478731274180314</v>
      </c>
      <c r="K12" s="27">
        <f t="shared" si="3"/>
        <v>6038621</v>
      </c>
      <c r="L12" s="137"/>
    </row>
    <row r="13" spans="1:12">
      <c r="A13" s="132"/>
      <c r="B13" s="135"/>
      <c r="C13" s="22" t="s">
        <v>24</v>
      </c>
      <c r="D13" s="22" t="s">
        <v>18</v>
      </c>
      <c r="E13" s="23">
        <v>1</v>
      </c>
      <c r="F13" s="24">
        <v>223771</v>
      </c>
      <c r="G13" s="24">
        <f t="shared" si="0"/>
        <v>223579.13695852266</v>
      </c>
      <c r="H13" s="25">
        <f>G13/G16</f>
        <v>1.8671757244510461E-2</v>
      </c>
      <c r="I13" s="26">
        <f t="shared" si="1"/>
        <v>1.0008581437610296</v>
      </c>
      <c r="J13" s="23">
        <f t="shared" si="2"/>
        <v>1.0008581437610296</v>
      </c>
      <c r="K13" s="27">
        <f t="shared" si="3"/>
        <v>223771</v>
      </c>
      <c r="L13" s="137"/>
    </row>
    <row r="14" spans="1:12">
      <c r="A14" s="132"/>
      <c r="B14" s="135"/>
      <c r="C14" s="22" t="s">
        <v>25</v>
      </c>
      <c r="D14" s="22" t="s">
        <v>18</v>
      </c>
      <c r="E14" s="23">
        <v>1</v>
      </c>
      <c r="F14" s="24">
        <v>276409</v>
      </c>
      <c r="G14" s="24">
        <f t="shared" si="0"/>
        <v>290520.79554595571</v>
      </c>
      <c r="H14" s="25">
        <f>G14/G16</f>
        <v>2.4262253816296264E-2</v>
      </c>
      <c r="I14" s="26">
        <f t="shared" si="1"/>
        <v>0.95142586774404092</v>
      </c>
      <c r="J14" s="23">
        <f>I14*E14</f>
        <v>0.95142586774404092</v>
      </c>
      <c r="K14" s="27">
        <f>G14*J14</f>
        <v>276409</v>
      </c>
      <c r="L14" s="137"/>
    </row>
    <row r="15" spans="1:12">
      <c r="A15" s="132"/>
      <c r="B15" s="135"/>
      <c r="C15" s="22" t="s">
        <v>26</v>
      </c>
      <c r="D15" s="22" t="s">
        <v>18</v>
      </c>
      <c r="E15" s="23">
        <v>1</v>
      </c>
      <c r="F15" s="24">
        <v>240989</v>
      </c>
      <c r="G15" s="24">
        <f t="shared" si="0"/>
        <v>240476.68331860419</v>
      </c>
      <c r="H15" s="25">
        <f>G15/G16</f>
        <v>2.0082921487987414E-2</v>
      </c>
      <c r="I15" s="26">
        <f t="shared" si="1"/>
        <v>1.0021304214376454</v>
      </c>
      <c r="J15" s="23">
        <f t="shared" si="2"/>
        <v>1.0021304214376454</v>
      </c>
      <c r="K15" s="27">
        <f t="shared" si="3"/>
        <v>240989</v>
      </c>
      <c r="L15" s="137"/>
    </row>
    <row r="16" spans="1:12">
      <c r="A16" s="132"/>
      <c r="B16" s="135"/>
      <c r="C16" s="22"/>
      <c r="D16" s="22"/>
      <c r="E16" s="23"/>
      <c r="F16" s="28">
        <f>SUM(F7:F15)</f>
        <v>14776128</v>
      </c>
      <c r="G16" s="28">
        <f>SUM(G7:G15)</f>
        <v>11974188.290406112</v>
      </c>
      <c r="H16" s="29">
        <f>SUM(H7:H15)</f>
        <v>1</v>
      </c>
      <c r="I16" s="30" t="s">
        <v>27</v>
      </c>
      <c r="J16" s="31" t="s">
        <v>27</v>
      </c>
      <c r="K16" s="32">
        <f>SUM(K7:K15)</f>
        <v>14776128</v>
      </c>
      <c r="L16" s="137"/>
    </row>
    <row r="17" spans="1:12">
      <c r="A17" s="132"/>
      <c r="B17" s="33"/>
      <c r="C17" s="34"/>
      <c r="D17" s="34"/>
      <c r="E17" s="35"/>
      <c r="F17" s="36"/>
      <c r="G17" s="36"/>
      <c r="H17" s="37" t="s">
        <v>27</v>
      </c>
      <c r="I17" s="38"/>
      <c r="J17" s="35"/>
      <c r="K17" s="39"/>
      <c r="L17" s="40"/>
    </row>
    <row r="18" spans="1:12">
      <c r="A18" s="132"/>
      <c r="B18" s="135" t="s">
        <v>28</v>
      </c>
      <c r="C18" s="22" t="s">
        <v>17</v>
      </c>
      <c r="D18" s="22" t="s">
        <v>18</v>
      </c>
      <c r="E18" s="23">
        <v>1</v>
      </c>
      <c r="F18" s="24">
        <v>1917956.9239999996</v>
      </c>
      <c r="G18" s="24">
        <v>1276004</v>
      </c>
      <c r="H18" s="25">
        <f>G18/G27</f>
        <v>0.11257271879290663</v>
      </c>
      <c r="I18" s="26">
        <f t="shared" ref="I18:I26" si="4">F18/G18</f>
        <v>1.503096325716847</v>
      </c>
      <c r="J18" s="23">
        <f>I18*E18</f>
        <v>1.503096325716847</v>
      </c>
      <c r="K18" s="27">
        <f>G18*J18</f>
        <v>1917956.9239999996</v>
      </c>
      <c r="L18" s="137">
        <f>K27/G27</f>
        <v>1.2161191466450039</v>
      </c>
    </row>
    <row r="19" spans="1:12">
      <c r="A19" s="132"/>
      <c r="B19" s="135"/>
      <c r="C19" s="22" t="s">
        <v>19</v>
      </c>
      <c r="D19" s="22" t="s">
        <v>18</v>
      </c>
      <c r="E19" s="23">
        <v>1</v>
      </c>
      <c r="F19" s="24">
        <v>2088205.9</v>
      </c>
      <c r="G19" s="24">
        <v>1466596</v>
      </c>
      <c r="H19" s="25">
        <f>G19/G27</f>
        <v>0.12938728960943829</v>
      </c>
      <c r="I19" s="26">
        <f t="shared" si="4"/>
        <v>1.4238453534579392</v>
      </c>
      <c r="J19" s="23">
        <f t="shared" ref="J19:J26" si="5">I19*E19</f>
        <v>1.4238453534579392</v>
      </c>
      <c r="K19" s="27">
        <f t="shared" ref="K19:K26" si="6">G19*J19</f>
        <v>2088205.8999999997</v>
      </c>
      <c r="L19" s="137"/>
    </row>
    <row r="20" spans="1:12">
      <c r="A20" s="132"/>
      <c r="B20" s="135"/>
      <c r="C20" s="22" t="s">
        <v>20</v>
      </c>
      <c r="D20" s="22" t="s">
        <v>18</v>
      </c>
      <c r="E20" s="23">
        <v>1</v>
      </c>
      <c r="F20" s="24">
        <v>1408980.17</v>
      </c>
      <c r="G20" s="24">
        <v>1138608</v>
      </c>
      <c r="H20" s="25">
        <f>G20/G27</f>
        <v>0.10045125109275037</v>
      </c>
      <c r="I20" s="26">
        <f t="shared" si="4"/>
        <v>1.237458519525596</v>
      </c>
      <c r="J20" s="23">
        <f t="shared" si="5"/>
        <v>1.237458519525596</v>
      </c>
      <c r="K20" s="27">
        <f t="shared" si="6"/>
        <v>1408980.17</v>
      </c>
      <c r="L20" s="137"/>
    </row>
    <row r="21" spans="1:12">
      <c r="A21" s="132"/>
      <c r="B21" s="135"/>
      <c r="C21" s="22" t="s">
        <v>21</v>
      </c>
      <c r="D21" s="22" t="s">
        <v>18</v>
      </c>
      <c r="E21" s="23">
        <v>1</v>
      </c>
      <c r="F21" s="24">
        <v>1174429.2689999999</v>
      </c>
      <c r="G21" s="24">
        <v>1097981</v>
      </c>
      <c r="H21" s="25">
        <f>G21/G27</f>
        <v>9.6867021069647452E-2</v>
      </c>
      <c r="I21" s="26">
        <f t="shared" si="4"/>
        <v>1.0696262221295267</v>
      </c>
      <c r="J21" s="23">
        <f t="shared" si="5"/>
        <v>1.0696262221295267</v>
      </c>
      <c r="K21" s="27">
        <f t="shared" si="6"/>
        <v>1174429.2689999999</v>
      </c>
      <c r="L21" s="137"/>
    </row>
    <row r="22" spans="1:12">
      <c r="A22" s="132"/>
      <c r="B22" s="135"/>
      <c r="C22" s="22" t="s">
        <v>22</v>
      </c>
      <c r="D22" s="22" t="s">
        <v>18</v>
      </c>
      <c r="E22" s="23">
        <v>1</v>
      </c>
      <c r="F22" s="24">
        <v>1185205.9539999999</v>
      </c>
      <c r="G22" s="24">
        <v>1103143</v>
      </c>
      <c r="H22" s="25">
        <f>G22/G27</f>
        <v>9.7322427458976152E-2</v>
      </c>
      <c r="I22" s="26">
        <f t="shared" si="4"/>
        <v>1.0743901325576104</v>
      </c>
      <c r="J22" s="23">
        <f t="shared" si="5"/>
        <v>1.0743901325576104</v>
      </c>
      <c r="K22" s="27">
        <f t="shared" si="6"/>
        <v>1185205.9539999999</v>
      </c>
      <c r="L22" s="137"/>
    </row>
    <row r="23" spans="1:12">
      <c r="A23" s="132"/>
      <c r="B23" s="135"/>
      <c r="C23" s="22" t="s">
        <v>23</v>
      </c>
      <c r="D23" s="22" t="s">
        <v>18</v>
      </c>
      <c r="E23" s="23">
        <v>1</v>
      </c>
      <c r="F23" s="24">
        <v>5084243.6580000008</v>
      </c>
      <c r="G23" s="24">
        <v>4314589</v>
      </c>
      <c r="H23" s="25">
        <f>G23/G27</f>
        <v>0.3806453696101017</v>
      </c>
      <c r="I23" s="26">
        <f t="shared" si="4"/>
        <v>1.1783842349757998</v>
      </c>
      <c r="J23" s="23">
        <f t="shared" si="5"/>
        <v>1.1783842349757998</v>
      </c>
      <c r="K23" s="27">
        <f t="shared" si="6"/>
        <v>5084243.6580000008</v>
      </c>
      <c r="L23" s="137"/>
    </row>
    <row r="24" spans="1:12">
      <c r="A24" s="132"/>
      <c r="B24" s="135"/>
      <c r="C24" s="22" t="s">
        <v>24</v>
      </c>
      <c r="D24" s="22" t="s">
        <v>18</v>
      </c>
      <c r="E24" s="23">
        <v>1</v>
      </c>
      <c r="F24" s="24">
        <v>370840.14</v>
      </c>
      <c r="G24" s="24">
        <v>371937</v>
      </c>
      <c r="H24" s="25">
        <f>G24/G27</f>
        <v>3.2813344871706764E-2</v>
      </c>
      <c r="I24" s="26">
        <f t="shared" si="4"/>
        <v>0.99705095217738493</v>
      </c>
      <c r="J24" s="23">
        <f t="shared" si="5"/>
        <v>0.99705095217738493</v>
      </c>
      <c r="K24" s="27">
        <f t="shared" si="6"/>
        <v>370840.14</v>
      </c>
      <c r="L24" s="137"/>
    </row>
    <row r="25" spans="1:12">
      <c r="A25" s="132"/>
      <c r="B25" s="135"/>
      <c r="C25" s="22" t="s">
        <v>25</v>
      </c>
      <c r="D25" s="22" t="s">
        <v>18</v>
      </c>
      <c r="E25" s="23">
        <v>1</v>
      </c>
      <c r="F25" s="24">
        <v>340213.1</v>
      </c>
      <c r="G25" s="24">
        <v>355551</v>
      </c>
      <c r="H25" s="25">
        <f>G25/G27</f>
        <v>3.1367725132160046E-2</v>
      </c>
      <c r="I25" s="26">
        <f t="shared" si="4"/>
        <v>0.95686160353929528</v>
      </c>
      <c r="J25" s="23">
        <f t="shared" si="5"/>
        <v>0.95686160353929528</v>
      </c>
      <c r="K25" s="27">
        <f t="shared" si="6"/>
        <v>340213.1</v>
      </c>
      <c r="L25" s="137"/>
    </row>
    <row r="26" spans="1:12">
      <c r="A26" s="132"/>
      <c r="B26" s="135"/>
      <c r="C26" s="22" t="s">
        <v>26</v>
      </c>
      <c r="D26" s="22" t="s">
        <v>18</v>
      </c>
      <c r="E26" s="23">
        <v>1</v>
      </c>
      <c r="F26" s="24">
        <v>214551.5</v>
      </c>
      <c r="G26" s="24">
        <v>210522</v>
      </c>
      <c r="H26" s="25">
        <f>G26/G27</f>
        <v>1.8572852362312573E-2</v>
      </c>
      <c r="I26" s="26">
        <f t="shared" si="4"/>
        <v>1.0191405173806063</v>
      </c>
      <c r="J26" s="23">
        <f t="shared" si="5"/>
        <v>1.0191405173806063</v>
      </c>
      <c r="K26" s="27">
        <f t="shared" si="6"/>
        <v>214551.5</v>
      </c>
      <c r="L26" s="137"/>
    </row>
    <row r="27" spans="1:12">
      <c r="A27" s="132"/>
      <c r="B27" s="135"/>
      <c r="C27" s="22"/>
      <c r="D27" s="22"/>
      <c r="E27" s="23"/>
      <c r="F27" s="28">
        <f>SUM(F18:F26)</f>
        <v>13784626.615</v>
      </c>
      <c r="G27" s="28">
        <f>SUM(G18:G26)</f>
        <v>11334931</v>
      </c>
      <c r="H27" s="29">
        <f>SUM(H18:H26)</f>
        <v>1</v>
      </c>
      <c r="I27" s="30"/>
      <c r="J27" s="31"/>
      <c r="K27" s="32">
        <f>SUM(K18:K26)</f>
        <v>13784626.615</v>
      </c>
      <c r="L27" s="137"/>
    </row>
    <row r="28" spans="1:12">
      <c r="A28" s="132"/>
      <c r="B28" s="33"/>
      <c r="C28" s="34"/>
      <c r="D28" s="34"/>
      <c r="E28" s="35"/>
      <c r="F28" s="36"/>
      <c r="G28" s="36"/>
      <c r="H28" s="37" t="s">
        <v>27</v>
      </c>
      <c r="I28" s="38"/>
      <c r="J28" s="35"/>
      <c r="K28" s="39"/>
      <c r="L28" s="40"/>
    </row>
    <row r="29" spans="1:12">
      <c r="A29" s="132"/>
      <c r="B29" s="135" t="s">
        <v>29</v>
      </c>
      <c r="C29" s="22" t="s">
        <v>17</v>
      </c>
      <c r="D29" s="22" t="s">
        <v>18</v>
      </c>
      <c r="E29" s="23">
        <v>1</v>
      </c>
      <c r="F29" s="24">
        <v>2258596</v>
      </c>
      <c r="G29" s="24">
        <v>1506483</v>
      </c>
      <c r="H29" s="25">
        <f>G29/G38</f>
        <v>9.1217372391722881E-2</v>
      </c>
      <c r="I29" s="26">
        <f t="shared" ref="I29:I37" si="7">F29/G29</f>
        <v>1.4992509042584616</v>
      </c>
      <c r="J29" s="23">
        <f t="shared" ref="J29:J37" si="8">I29*E29</f>
        <v>1.4992509042584616</v>
      </c>
      <c r="K29" s="27">
        <f>G29*J29</f>
        <v>2258596</v>
      </c>
      <c r="L29" s="137">
        <f>K38/G38</f>
        <v>1.1967887005195423</v>
      </c>
    </row>
    <row r="30" spans="1:12">
      <c r="A30" s="132"/>
      <c r="B30" s="135"/>
      <c r="C30" s="22" t="s">
        <v>19</v>
      </c>
      <c r="D30" s="22" t="s">
        <v>18</v>
      </c>
      <c r="E30" s="23">
        <v>1</v>
      </c>
      <c r="F30" s="24">
        <v>2876179</v>
      </c>
      <c r="G30" s="24">
        <v>1993374</v>
      </c>
      <c r="H30" s="25">
        <f>G30/G38</f>
        <v>0.12069856644514289</v>
      </c>
      <c r="I30" s="26">
        <f t="shared" si="7"/>
        <v>1.4428697274068991</v>
      </c>
      <c r="J30" s="23">
        <f t="shared" si="8"/>
        <v>1.4428697274068991</v>
      </c>
      <c r="K30" s="27">
        <f>G30*J30</f>
        <v>2876179</v>
      </c>
      <c r="L30" s="137"/>
    </row>
    <row r="31" spans="1:12">
      <c r="A31" s="132"/>
      <c r="B31" s="135"/>
      <c r="C31" s="22" t="s">
        <v>20</v>
      </c>
      <c r="D31" s="22" t="s">
        <v>18</v>
      </c>
      <c r="E31" s="23">
        <v>1</v>
      </c>
      <c r="F31" s="24">
        <v>2196165</v>
      </c>
      <c r="G31" s="24">
        <v>1752476</v>
      </c>
      <c r="H31" s="25">
        <f>G31/G38</f>
        <v>0.10611222025044886</v>
      </c>
      <c r="I31" s="26">
        <f t="shared" si="7"/>
        <v>1.2531783602172013</v>
      </c>
      <c r="J31" s="23">
        <f t="shared" si="8"/>
        <v>1.2531783602172013</v>
      </c>
      <c r="K31" s="27">
        <f t="shared" ref="K31:K37" si="9">G31*J31</f>
        <v>2196165</v>
      </c>
      <c r="L31" s="137"/>
    </row>
    <row r="32" spans="1:12">
      <c r="A32" s="132"/>
      <c r="B32" s="135"/>
      <c r="C32" s="22" t="s">
        <v>21</v>
      </c>
      <c r="D32" s="22" t="s">
        <v>18</v>
      </c>
      <c r="E32" s="23">
        <v>1</v>
      </c>
      <c r="F32" s="24">
        <v>1401086</v>
      </c>
      <c r="G32" s="24">
        <v>1286035</v>
      </c>
      <c r="H32" s="25">
        <f>G32/G38</f>
        <v>7.7869271345106003E-2</v>
      </c>
      <c r="I32" s="26">
        <f t="shared" si="7"/>
        <v>1.0894617953632677</v>
      </c>
      <c r="J32" s="23">
        <f t="shared" si="8"/>
        <v>1.0894617953632677</v>
      </c>
      <c r="K32" s="27">
        <f t="shared" si="9"/>
        <v>1401086</v>
      </c>
      <c r="L32" s="137"/>
    </row>
    <row r="33" spans="1:12">
      <c r="A33" s="132"/>
      <c r="B33" s="135"/>
      <c r="C33" s="22" t="s">
        <v>22</v>
      </c>
      <c r="D33" s="22" t="s">
        <v>18</v>
      </c>
      <c r="E33" s="23">
        <v>1</v>
      </c>
      <c r="F33" s="24">
        <v>1511903</v>
      </c>
      <c r="G33" s="24">
        <v>1390794</v>
      </c>
      <c r="H33" s="25">
        <f>G33/G38</f>
        <v>8.4212416746935637E-2</v>
      </c>
      <c r="I33" s="26">
        <f t="shared" si="7"/>
        <v>1.0870790354286832</v>
      </c>
      <c r="J33" s="23">
        <f t="shared" si="8"/>
        <v>1.0870790354286832</v>
      </c>
      <c r="K33" s="27">
        <f t="shared" si="9"/>
        <v>1511903</v>
      </c>
      <c r="L33" s="137"/>
    </row>
    <row r="34" spans="1:12">
      <c r="A34" s="132"/>
      <c r="B34" s="135"/>
      <c r="C34" s="22" t="s">
        <v>23</v>
      </c>
      <c r="D34" s="22" t="s">
        <v>18</v>
      </c>
      <c r="E34" s="23">
        <v>1</v>
      </c>
      <c r="F34" s="24">
        <v>8363214</v>
      </c>
      <c r="G34" s="24">
        <v>7400519</v>
      </c>
      <c r="H34" s="25">
        <f>G34/G38</f>
        <v>0.44810057432776912</v>
      </c>
      <c r="I34" s="26">
        <f t="shared" si="7"/>
        <v>1.1300847954042141</v>
      </c>
      <c r="J34" s="23">
        <f t="shared" si="8"/>
        <v>1.1300847954042141</v>
      </c>
      <c r="K34" s="27">
        <f t="shared" si="9"/>
        <v>8363213.9999999991</v>
      </c>
      <c r="L34" s="137"/>
    </row>
    <row r="35" spans="1:12">
      <c r="A35" s="132"/>
      <c r="B35" s="135"/>
      <c r="C35" s="22" t="s">
        <v>24</v>
      </c>
      <c r="D35" s="22" t="s">
        <v>18</v>
      </c>
      <c r="E35" s="23">
        <v>1</v>
      </c>
      <c r="F35" s="24">
        <v>429409</v>
      </c>
      <c r="G35" s="24">
        <v>427626</v>
      </c>
      <c r="H35" s="25">
        <f>G35/G38</f>
        <v>2.5892705119395898E-2</v>
      </c>
      <c r="I35" s="26">
        <f t="shared" si="7"/>
        <v>1.0041695313194239</v>
      </c>
      <c r="J35" s="23">
        <f t="shared" si="8"/>
        <v>1.0041695313194239</v>
      </c>
      <c r="K35" s="27">
        <f t="shared" si="9"/>
        <v>429408.99999999994</v>
      </c>
      <c r="L35" s="137"/>
    </row>
    <row r="36" spans="1:12">
      <c r="A36" s="132"/>
      <c r="B36" s="135"/>
      <c r="C36" s="22" t="s">
        <v>25</v>
      </c>
      <c r="D36" s="22" t="s">
        <v>18</v>
      </c>
      <c r="E36" s="23">
        <v>1</v>
      </c>
      <c r="F36" s="24">
        <v>473178</v>
      </c>
      <c r="G36" s="24">
        <v>499367</v>
      </c>
      <c r="H36" s="25">
        <f>G36/G38</f>
        <v>3.0236614418574573E-2</v>
      </c>
      <c r="I36" s="26">
        <f t="shared" si="7"/>
        <v>0.94755560539643191</v>
      </c>
      <c r="J36" s="23">
        <f t="shared" si="8"/>
        <v>0.94755560539643191</v>
      </c>
      <c r="K36" s="27">
        <f t="shared" si="9"/>
        <v>473178</v>
      </c>
      <c r="L36" s="137"/>
    </row>
    <row r="37" spans="1:12">
      <c r="A37" s="132"/>
      <c r="B37" s="135"/>
      <c r="C37" s="22" t="s">
        <v>26</v>
      </c>
      <c r="D37" s="22" t="s">
        <v>18</v>
      </c>
      <c r="E37" s="23">
        <v>1</v>
      </c>
      <c r="F37" s="24">
        <v>255604</v>
      </c>
      <c r="G37" s="24">
        <v>258634</v>
      </c>
      <c r="H37" s="25">
        <f>G37/G38</f>
        <v>1.5660258954904142E-2</v>
      </c>
      <c r="I37" s="26">
        <f t="shared" si="7"/>
        <v>0.9882846029524347</v>
      </c>
      <c r="J37" s="23">
        <f t="shared" si="8"/>
        <v>0.9882846029524347</v>
      </c>
      <c r="K37" s="27">
        <f t="shared" si="9"/>
        <v>255604</v>
      </c>
      <c r="L37" s="137"/>
    </row>
    <row r="38" spans="1:12">
      <c r="A38" s="132"/>
      <c r="B38" s="135"/>
      <c r="C38" s="22"/>
      <c r="D38" s="22"/>
      <c r="E38" s="23"/>
      <c r="F38" s="28">
        <f>SUM(F29:F37)</f>
        <v>19765334</v>
      </c>
      <c r="G38" s="28">
        <f>SUM(G29:G37)</f>
        <v>16515308</v>
      </c>
      <c r="H38" s="29">
        <f>SUM(H29:H37)</f>
        <v>1</v>
      </c>
      <c r="I38" s="30"/>
      <c r="J38" s="31"/>
      <c r="K38" s="32">
        <f>SUM(K29:K37)</f>
        <v>19765334</v>
      </c>
      <c r="L38" s="137"/>
    </row>
    <row r="39" spans="1:12">
      <c r="A39" s="132"/>
      <c r="B39" s="33"/>
      <c r="C39" s="34"/>
      <c r="D39" s="34"/>
      <c r="E39" s="35"/>
      <c r="F39" s="36"/>
      <c r="G39" s="36"/>
      <c r="H39" s="37" t="s">
        <v>27</v>
      </c>
      <c r="I39" s="38"/>
      <c r="J39" s="35"/>
      <c r="K39" s="39"/>
      <c r="L39" s="40"/>
    </row>
    <row r="40" spans="1:12">
      <c r="A40" s="132"/>
      <c r="B40" s="135" t="s">
        <v>30</v>
      </c>
      <c r="C40" s="22" t="str">
        <f>C29</f>
        <v xml:space="preserve">1 MG      </v>
      </c>
      <c r="D40" s="22" t="str">
        <f>D29</f>
        <v xml:space="preserve">TABLET    </v>
      </c>
      <c r="E40" s="23">
        <f t="shared" ref="E40:E47" si="10">(E7*(F7/F40))+(E18*(F18/F40))+(E29*(F29/F40))</f>
        <v>1</v>
      </c>
      <c r="F40" s="24">
        <f t="shared" ref="F40:F48" si="11">F29+F18+F7</f>
        <v>5836844.9239999996</v>
      </c>
      <c r="G40" s="24">
        <f t="shared" ref="G40:G48" si="12">G7+G18+G29</f>
        <v>3888600.3404193874</v>
      </c>
      <c r="H40" s="25">
        <f>G40/G49</f>
        <v>9.7643597284226807E-2</v>
      </c>
      <c r="I40" s="26">
        <f>F40/G40</f>
        <v>1.5010143529870938</v>
      </c>
      <c r="J40" s="23">
        <f>E40*I40</f>
        <v>1.5010143529870938</v>
      </c>
      <c r="K40" s="27">
        <f>G40*J40</f>
        <v>5836844.9239999996</v>
      </c>
      <c r="L40" s="137">
        <f>K49/G49</f>
        <v>1.213478558338037</v>
      </c>
    </row>
    <row r="41" spans="1:12">
      <c r="A41" s="132"/>
      <c r="B41" s="135"/>
      <c r="C41" s="22" t="str">
        <f t="shared" ref="C41:D48" si="13">C30</f>
        <v xml:space="preserve">2 MG      </v>
      </c>
      <c r="D41" s="22" t="str">
        <f t="shared" si="13"/>
        <v xml:space="preserve">TABLET    </v>
      </c>
      <c r="E41" s="23">
        <f t="shared" si="10"/>
        <v>1</v>
      </c>
      <c r="F41" s="24">
        <f t="shared" si="11"/>
        <v>8750412.9000000004</v>
      </c>
      <c r="G41" s="24">
        <f t="shared" si="12"/>
        <v>6098674.2026414992</v>
      </c>
      <c r="H41" s="25">
        <f>G41/G49</f>
        <v>0.15313903093116663</v>
      </c>
      <c r="I41" s="26">
        <f t="shared" ref="I41:I48" si="14">F41/G41</f>
        <v>1.4348057642118286</v>
      </c>
      <c r="J41" s="23">
        <f>E41*I41</f>
        <v>1.4348057642118286</v>
      </c>
      <c r="K41" s="27">
        <f t="shared" ref="K41:K48" si="15">G41*J41</f>
        <v>8750412.9000000004</v>
      </c>
      <c r="L41" s="137"/>
    </row>
    <row r="42" spans="1:12">
      <c r="A42" s="132"/>
      <c r="B42" s="135"/>
      <c r="C42" s="22" t="str">
        <f t="shared" si="13"/>
        <v xml:space="preserve">2.5 MG    </v>
      </c>
      <c r="D42" s="22" t="str">
        <f t="shared" si="13"/>
        <v xml:space="preserve">TABLET    </v>
      </c>
      <c r="E42" s="23">
        <f t="shared" si="10"/>
        <v>1</v>
      </c>
      <c r="F42" s="24">
        <f t="shared" si="11"/>
        <v>4782578.17</v>
      </c>
      <c r="G42" s="24">
        <f t="shared" si="12"/>
        <v>3835306.0900558075</v>
      </c>
      <c r="H42" s="25">
        <f>G42/G49</f>
        <v>9.6305367107683407E-2</v>
      </c>
      <c r="I42" s="26">
        <f t="shared" si="14"/>
        <v>1.2469873479981903</v>
      </c>
      <c r="J42" s="23">
        <f>E42*I42</f>
        <v>1.2469873479981903</v>
      </c>
      <c r="K42" s="27">
        <f t="shared" si="15"/>
        <v>4782578.17</v>
      </c>
      <c r="L42" s="137"/>
    </row>
    <row r="43" spans="1:12">
      <c r="A43" s="132"/>
      <c r="B43" s="135"/>
      <c r="C43" s="22" t="str">
        <f t="shared" si="13"/>
        <v xml:space="preserve">3 MG      </v>
      </c>
      <c r="D43" s="22" t="str">
        <f t="shared" si="13"/>
        <v xml:space="preserve">TABLET    </v>
      </c>
      <c r="E43" s="23">
        <f t="shared" si="10"/>
        <v>1</v>
      </c>
      <c r="F43" s="24">
        <f t="shared" si="11"/>
        <v>3271393.2689999999</v>
      </c>
      <c r="G43" s="24">
        <f t="shared" si="12"/>
        <v>3028152.8474946516</v>
      </c>
      <c r="H43" s="25">
        <f>G43/G49</f>
        <v>7.6037574260964871E-2</v>
      </c>
      <c r="I43" s="26">
        <f t="shared" si="14"/>
        <v>1.0803263354776143</v>
      </c>
      <c r="J43" s="23">
        <f t="shared" ref="J43:J48" si="16">E43*I43</f>
        <v>1.0803263354776143</v>
      </c>
      <c r="K43" s="27">
        <f t="shared" si="15"/>
        <v>3271393.2689999999</v>
      </c>
      <c r="L43" s="137"/>
    </row>
    <row r="44" spans="1:12">
      <c r="A44" s="132"/>
      <c r="B44" s="135"/>
      <c r="C44" s="22" t="str">
        <f t="shared" si="13"/>
        <v xml:space="preserve">4 MG      </v>
      </c>
      <c r="D44" s="22" t="str">
        <f t="shared" si="13"/>
        <v xml:space="preserve">TABLET    </v>
      </c>
      <c r="E44" s="23">
        <f t="shared" si="10"/>
        <v>1</v>
      </c>
      <c r="F44" s="24">
        <f t="shared" si="11"/>
        <v>3373815.9539999999</v>
      </c>
      <c r="G44" s="24">
        <f t="shared" si="12"/>
        <v>3119667.9787044665</v>
      </c>
      <c r="H44" s="25">
        <f>G44/G49</f>
        <v>7.8335539038775034E-2</v>
      </c>
      <c r="I44" s="26">
        <f t="shared" si="14"/>
        <v>1.0814663538012388</v>
      </c>
      <c r="J44" s="23">
        <f t="shared" si="16"/>
        <v>1.0814663538012388</v>
      </c>
      <c r="K44" s="27">
        <f t="shared" si="15"/>
        <v>3373815.9539999999</v>
      </c>
      <c r="L44" s="137"/>
    </row>
    <row r="45" spans="1:12">
      <c r="A45" s="132"/>
      <c r="B45" s="135"/>
      <c r="C45" s="22" t="str">
        <f t="shared" si="13"/>
        <v xml:space="preserve">5 MG      </v>
      </c>
      <c r="D45" s="22" t="str">
        <f t="shared" si="13"/>
        <v xml:space="preserve">TABLET    </v>
      </c>
      <c r="E45" s="23">
        <f t="shared" si="10"/>
        <v>1</v>
      </c>
      <c r="F45" s="24">
        <f t="shared" si="11"/>
        <v>19486078.658</v>
      </c>
      <c r="G45" s="24">
        <f t="shared" si="12"/>
        <v>16975812.215267215</v>
      </c>
      <c r="H45" s="25">
        <f>G45/G49</f>
        <v>0.42626632371827633</v>
      </c>
      <c r="I45" s="26">
        <f t="shared" si="14"/>
        <v>1.1478731274180316</v>
      </c>
      <c r="J45" s="23">
        <f t="shared" si="16"/>
        <v>1.1478731274180316</v>
      </c>
      <c r="K45" s="27">
        <f t="shared" si="15"/>
        <v>19486078.658</v>
      </c>
      <c r="L45" s="137"/>
    </row>
    <row r="46" spans="1:12">
      <c r="A46" s="132"/>
      <c r="B46" s="135"/>
      <c r="C46" s="22" t="str">
        <f t="shared" si="13"/>
        <v xml:space="preserve">6 MG      </v>
      </c>
      <c r="D46" s="22" t="str">
        <f t="shared" si="13"/>
        <v xml:space="preserve">TABLET    </v>
      </c>
      <c r="E46" s="23">
        <f t="shared" si="10"/>
        <v>1</v>
      </c>
      <c r="F46" s="24">
        <f t="shared" si="11"/>
        <v>1024020.14</v>
      </c>
      <c r="G46" s="24">
        <f t="shared" si="12"/>
        <v>1023142.1369585227</v>
      </c>
      <c r="H46" s="25">
        <f>G46/G49</f>
        <v>2.5691320794084642E-2</v>
      </c>
      <c r="I46" s="26">
        <f t="shared" si="14"/>
        <v>1.0008581437610296</v>
      </c>
      <c r="J46" s="23">
        <f t="shared" si="16"/>
        <v>1.0008581437610296</v>
      </c>
      <c r="K46" s="27">
        <f t="shared" si="15"/>
        <v>1024020.1400000001</v>
      </c>
      <c r="L46" s="137"/>
    </row>
    <row r="47" spans="1:12">
      <c r="A47" s="132"/>
      <c r="B47" s="135"/>
      <c r="C47" s="22" t="str">
        <f t="shared" si="13"/>
        <v xml:space="preserve">7.5 MG    </v>
      </c>
      <c r="D47" s="22" t="str">
        <f t="shared" si="13"/>
        <v xml:space="preserve">TABLET    </v>
      </c>
      <c r="E47" s="23">
        <f t="shared" si="10"/>
        <v>0.99999999999999978</v>
      </c>
      <c r="F47" s="24">
        <f t="shared" si="11"/>
        <v>1089800.1000000001</v>
      </c>
      <c r="G47" s="24">
        <f t="shared" si="12"/>
        <v>1145438.7955459557</v>
      </c>
      <c r="H47" s="25">
        <f>G47/G49</f>
        <v>2.8762216395310142E-2</v>
      </c>
      <c r="I47" s="26">
        <f>F47/G47</f>
        <v>0.95142586774404103</v>
      </c>
      <c r="J47" s="23">
        <f>E47*I47</f>
        <v>0.95142586774404081</v>
      </c>
      <c r="K47" s="27">
        <f>G47*J47</f>
        <v>1089800.0999999999</v>
      </c>
      <c r="L47" s="137"/>
    </row>
    <row r="48" spans="1:12">
      <c r="A48" s="132"/>
      <c r="B48" s="135"/>
      <c r="C48" s="22" t="str">
        <f t="shared" si="13"/>
        <v xml:space="preserve">10 MG     </v>
      </c>
      <c r="D48" s="22" t="str">
        <f t="shared" si="13"/>
        <v xml:space="preserve">TABLET    </v>
      </c>
      <c r="E48" s="23">
        <f>(E15*(F15/F48))+(E26*(F26/F48))+(E37*(F37/F48))</f>
        <v>1</v>
      </c>
      <c r="F48" s="24">
        <f t="shared" si="11"/>
        <v>711144.5</v>
      </c>
      <c r="G48" s="24">
        <f t="shared" si="12"/>
        <v>709632.68331860425</v>
      </c>
      <c r="H48" s="25">
        <f>G48/G49</f>
        <v>1.7819030469511807E-2</v>
      </c>
      <c r="I48" s="26">
        <f t="shared" si="14"/>
        <v>1.0021304214376454</v>
      </c>
      <c r="J48" s="23">
        <f t="shared" si="16"/>
        <v>1.0021304214376454</v>
      </c>
      <c r="K48" s="27">
        <f t="shared" si="15"/>
        <v>711144.5</v>
      </c>
      <c r="L48" s="137"/>
    </row>
    <row r="49" spans="1:12" ht="13.5" thickBot="1">
      <c r="A49" s="133"/>
      <c r="B49" s="138"/>
      <c r="C49" s="41"/>
      <c r="D49" s="41"/>
      <c r="E49" s="42"/>
      <c r="F49" s="43">
        <f>SUM(F40:F48)</f>
        <v>48326088.615000002</v>
      </c>
      <c r="G49" s="43">
        <f>SUM(G40:G48)</f>
        <v>39824427.290406123</v>
      </c>
      <c r="H49" s="44">
        <f>SUM(H40:H48)</f>
        <v>0.99999999999999967</v>
      </c>
      <c r="I49" s="45"/>
      <c r="J49" s="46"/>
      <c r="K49" s="47">
        <f>SUM(K40:K48)</f>
        <v>48326088.615000002</v>
      </c>
      <c r="L49" s="139"/>
    </row>
    <row r="50" spans="1:12" ht="14.25" thickTop="1" thickBot="1">
      <c r="A50" s="48"/>
      <c r="B50" s="49"/>
      <c r="C50" s="49"/>
      <c r="D50" s="49"/>
      <c r="E50" s="50"/>
      <c r="F50" s="51"/>
      <c r="G50" s="52"/>
      <c r="H50" s="50"/>
      <c r="I50" s="50"/>
      <c r="J50" s="53"/>
      <c r="K50" s="54"/>
      <c r="L50" s="55"/>
    </row>
    <row r="51" spans="1:12" ht="13.5" thickTop="1">
      <c r="A51" s="131" t="s">
        <v>31</v>
      </c>
      <c r="B51" s="140" t="s">
        <v>16</v>
      </c>
      <c r="C51" s="16" t="s">
        <v>20</v>
      </c>
      <c r="D51" s="16" t="s">
        <v>18</v>
      </c>
      <c r="E51" s="17">
        <v>1</v>
      </c>
      <c r="F51" s="18">
        <v>336277</v>
      </c>
      <c r="G51" s="18">
        <f>F51/I51</f>
        <v>168955.59801458786</v>
      </c>
      <c r="H51" s="19">
        <f>G51/G53</f>
        <v>0.22951048331744606</v>
      </c>
      <c r="I51" s="20">
        <f>(F55+F59)/(G55+G59)</f>
        <v>1.990327659761622</v>
      </c>
      <c r="J51" s="17">
        <f>E51*I51</f>
        <v>1.990327659761622</v>
      </c>
      <c r="K51" s="21">
        <f>G51*J51</f>
        <v>336277</v>
      </c>
      <c r="L51" s="136">
        <f>K53/G53</f>
        <v>1.9790510730633926</v>
      </c>
    </row>
    <row r="52" spans="1:12">
      <c r="A52" s="132"/>
      <c r="B52" s="141"/>
      <c r="C52" s="22" t="s">
        <v>23</v>
      </c>
      <c r="D52" s="22" t="s">
        <v>18</v>
      </c>
      <c r="E52" s="23">
        <v>1</v>
      </c>
      <c r="F52" s="24">
        <v>1120614</v>
      </c>
      <c r="G52" s="24">
        <f>F52/I52</f>
        <v>567200.74470417993</v>
      </c>
      <c r="H52" s="25">
        <f>G52/G53</f>
        <v>0.77048951668255394</v>
      </c>
      <c r="I52" s="26">
        <f>(F56+F60)/(G56+G60)</f>
        <v>1.9756920463573251</v>
      </c>
      <c r="J52" s="23">
        <f>E52*I52</f>
        <v>1.9756920463573251</v>
      </c>
      <c r="K52" s="27">
        <f>G52*J52</f>
        <v>1120614</v>
      </c>
      <c r="L52" s="137"/>
    </row>
    <row r="53" spans="1:12">
      <c r="A53" s="132"/>
      <c r="B53" s="141"/>
      <c r="C53" s="22"/>
      <c r="D53" s="22"/>
      <c r="E53" s="23"/>
      <c r="F53" s="28">
        <f>SUM(F51:F52)</f>
        <v>1456891</v>
      </c>
      <c r="G53" s="28">
        <f>SUM(G51:G52)</f>
        <v>736156.34271876782</v>
      </c>
      <c r="H53" s="29">
        <f>SUM(H51:H52)</f>
        <v>1</v>
      </c>
      <c r="I53" s="30"/>
      <c r="J53" s="31"/>
      <c r="K53" s="32">
        <f>SUM(K51:K52)</f>
        <v>1456891</v>
      </c>
      <c r="L53" s="137"/>
    </row>
    <row r="54" spans="1:12">
      <c r="A54" s="132"/>
      <c r="B54" s="33"/>
      <c r="C54" s="34"/>
      <c r="D54" s="34"/>
      <c r="E54" s="35"/>
      <c r="F54" s="36"/>
      <c r="G54" s="36"/>
      <c r="H54" s="37" t="s">
        <v>27</v>
      </c>
      <c r="I54" s="38"/>
      <c r="J54" s="35"/>
      <c r="K54" s="39"/>
      <c r="L54" s="40"/>
    </row>
    <row r="55" spans="1:12">
      <c r="A55" s="132"/>
      <c r="B55" s="141" t="s">
        <v>28</v>
      </c>
      <c r="C55" s="22" t="s">
        <v>20</v>
      </c>
      <c r="D55" s="22" t="s">
        <v>18</v>
      </c>
      <c r="E55" s="23">
        <v>1</v>
      </c>
      <c r="F55" s="24">
        <v>731984</v>
      </c>
      <c r="G55" s="24">
        <v>366739</v>
      </c>
      <c r="H55" s="25">
        <f>G55/G57</f>
        <v>0.30649573149583598</v>
      </c>
      <c r="I55" s="26">
        <f>F55/G55</f>
        <v>1.9959262581836128</v>
      </c>
      <c r="J55" s="23">
        <f>E55*I55</f>
        <v>1.9959262581836128</v>
      </c>
      <c r="K55" s="27">
        <f>G55*J55</f>
        <v>731984</v>
      </c>
      <c r="L55" s="137">
        <f>K57/G57</f>
        <v>1.9802044201896276</v>
      </c>
    </row>
    <row r="56" spans="1:12">
      <c r="A56" s="132"/>
      <c r="B56" s="141"/>
      <c r="C56" s="22" t="s">
        <v>23</v>
      </c>
      <c r="D56" s="22" t="s">
        <v>18</v>
      </c>
      <c r="E56" s="23">
        <v>1</v>
      </c>
      <c r="F56" s="24">
        <v>1637439.5</v>
      </c>
      <c r="G56" s="24">
        <v>829816</v>
      </c>
      <c r="H56" s="25">
        <f>G56/G57</f>
        <v>0.69350426850416402</v>
      </c>
      <c r="I56" s="26">
        <f>F56/G56</f>
        <v>1.9732561194288853</v>
      </c>
      <c r="J56" s="23">
        <f>E56*I56</f>
        <v>1.9732561194288853</v>
      </c>
      <c r="K56" s="27">
        <f>G56*J56</f>
        <v>1637439.5</v>
      </c>
      <c r="L56" s="137"/>
    </row>
    <row r="57" spans="1:12">
      <c r="A57" s="132"/>
      <c r="B57" s="141"/>
      <c r="C57" s="22"/>
      <c r="D57" s="22"/>
      <c r="E57" s="23"/>
      <c r="F57" s="28">
        <f>SUM(F55:F56)</f>
        <v>2369423.5</v>
      </c>
      <c r="G57" s="28">
        <f>SUM(G55:G56)</f>
        <v>1196555</v>
      </c>
      <c r="H57" s="29">
        <f>SUM(H55:H56)</f>
        <v>1</v>
      </c>
      <c r="I57" s="30"/>
      <c r="J57" s="31"/>
      <c r="K57" s="32">
        <f>SUM(K55:K56)</f>
        <v>2369423.5</v>
      </c>
      <c r="L57" s="137"/>
    </row>
    <row r="58" spans="1:12">
      <c r="A58" s="132"/>
      <c r="B58" s="33"/>
      <c r="C58" s="34"/>
      <c r="D58" s="34"/>
      <c r="E58" s="35"/>
      <c r="F58" s="36"/>
      <c r="G58" s="36"/>
      <c r="H58" s="37" t="s">
        <v>27</v>
      </c>
      <c r="I58" s="38"/>
      <c r="J58" s="35"/>
      <c r="K58" s="39"/>
      <c r="L58" s="40"/>
    </row>
    <row r="59" spans="1:12">
      <c r="A59" s="132"/>
      <c r="B59" s="141" t="s">
        <v>29</v>
      </c>
      <c r="C59" s="22" t="s">
        <v>20</v>
      </c>
      <c r="D59" s="22" t="s">
        <v>18</v>
      </c>
      <c r="E59" s="23">
        <v>1</v>
      </c>
      <c r="F59" s="24">
        <v>1530720</v>
      </c>
      <c r="G59" s="24">
        <v>770111</v>
      </c>
      <c r="H59" s="25">
        <f>G59/G61</f>
        <v>0.26139456642419312</v>
      </c>
      <c r="I59" s="26">
        <f>F59/G59</f>
        <v>1.9876615189238953</v>
      </c>
      <c r="J59" s="23">
        <f>E59*I59</f>
        <v>1.9876615189238953</v>
      </c>
      <c r="K59" s="27">
        <f>G59*J59</f>
        <v>1530720</v>
      </c>
      <c r="L59" s="137">
        <f>K61/G61</f>
        <v>1.9795069044041351</v>
      </c>
    </row>
    <row r="60" spans="1:12">
      <c r="A60" s="132"/>
      <c r="B60" s="141"/>
      <c r="C60" s="22" t="s">
        <v>23</v>
      </c>
      <c r="D60" s="22" t="s">
        <v>18</v>
      </c>
      <c r="E60" s="23">
        <v>1</v>
      </c>
      <c r="F60" s="24">
        <v>4301230</v>
      </c>
      <c r="G60" s="24">
        <v>2176052</v>
      </c>
      <c r="H60" s="25">
        <f>G60/G61</f>
        <v>0.73860543357580688</v>
      </c>
      <c r="I60" s="26">
        <f>F60/G60</f>
        <v>1.9766209631019847</v>
      </c>
      <c r="J60" s="23">
        <f>E60*I60</f>
        <v>1.9766209631019847</v>
      </c>
      <c r="K60" s="27">
        <f>G60*J60</f>
        <v>4301230</v>
      </c>
      <c r="L60" s="137"/>
    </row>
    <row r="61" spans="1:12">
      <c r="A61" s="132"/>
      <c r="B61" s="141"/>
      <c r="C61" s="22"/>
      <c r="D61" s="22"/>
      <c r="E61" s="23"/>
      <c r="F61" s="28">
        <f>SUM(F59:F60)</f>
        <v>5831950</v>
      </c>
      <c r="G61" s="28">
        <f>SUM(G59:G60)</f>
        <v>2946163</v>
      </c>
      <c r="H61" s="29">
        <f>SUM(H59:H60)</f>
        <v>1</v>
      </c>
      <c r="I61" s="30"/>
      <c r="J61" s="31"/>
      <c r="K61" s="32">
        <f>SUM(K59:K60)</f>
        <v>5831950</v>
      </c>
      <c r="L61" s="137"/>
    </row>
    <row r="62" spans="1:12">
      <c r="A62" s="132"/>
      <c r="B62" s="33"/>
      <c r="C62" s="34"/>
      <c r="D62" s="34"/>
      <c r="E62" s="35"/>
      <c r="F62" s="36"/>
      <c r="G62" s="36"/>
      <c r="H62" s="37" t="s">
        <v>27</v>
      </c>
      <c r="I62" s="38"/>
      <c r="J62" s="35"/>
      <c r="K62" s="39"/>
      <c r="L62" s="40"/>
    </row>
    <row r="63" spans="1:12">
      <c r="A63" s="132"/>
      <c r="B63" s="141" t="s">
        <v>32</v>
      </c>
      <c r="C63" s="22" t="str">
        <f>C59</f>
        <v xml:space="preserve">2.5 MG    </v>
      </c>
      <c r="D63" s="22" t="str">
        <f>D59</f>
        <v xml:space="preserve">TABLET    </v>
      </c>
      <c r="E63" s="23">
        <f>(E51*(F51/F63))+(E55*(F55/F63))+(E59*(F59/F63))</f>
        <v>1</v>
      </c>
      <c r="F63" s="24">
        <f>F51+F55+F59</f>
        <v>2598981</v>
      </c>
      <c r="G63" s="24">
        <f>G51+G55+G59</f>
        <v>1305805.598014588</v>
      </c>
      <c r="H63" s="25">
        <f>G63/G65</f>
        <v>0.26764485130947724</v>
      </c>
      <c r="I63" s="26">
        <f>F63/G63</f>
        <v>1.9903276597616217</v>
      </c>
      <c r="J63" s="23">
        <f>E63*I63</f>
        <v>1.9903276597616217</v>
      </c>
      <c r="K63" s="27">
        <f>G63*J63</f>
        <v>2598981</v>
      </c>
      <c r="L63" s="137">
        <f>K65/G65</f>
        <v>1.9796091929307411</v>
      </c>
    </row>
    <row r="64" spans="1:12">
      <c r="A64" s="132"/>
      <c r="B64" s="141"/>
      <c r="C64" s="22" t="str">
        <f>C60</f>
        <v xml:space="preserve">5 MG      </v>
      </c>
      <c r="D64" s="22" t="str">
        <f>D60</f>
        <v xml:space="preserve">TABLET    </v>
      </c>
      <c r="E64" s="23">
        <f>(E52*(F52/F64))+(E56*(F56/F64))+(E60*(F60/F64))</f>
        <v>1</v>
      </c>
      <c r="F64" s="24">
        <f>F52+F56+F60</f>
        <v>7059283.5</v>
      </c>
      <c r="G64" s="24">
        <f>G52+G56+G60</f>
        <v>3573068.7447041799</v>
      </c>
      <c r="H64" s="25">
        <f>G64/G65</f>
        <v>0.73235514869052276</v>
      </c>
      <c r="I64" s="26">
        <f>F64/G64</f>
        <v>1.9756920463573251</v>
      </c>
      <c r="J64" s="23">
        <f>E64*I64</f>
        <v>1.9756920463573251</v>
      </c>
      <c r="K64" s="27">
        <f>G64*J64</f>
        <v>7059283.5</v>
      </c>
      <c r="L64" s="137"/>
    </row>
    <row r="65" spans="1:12" ht="13.5" thickBot="1">
      <c r="A65" s="133"/>
      <c r="B65" s="142"/>
      <c r="C65" s="41"/>
      <c r="D65" s="41"/>
      <c r="E65" s="42"/>
      <c r="F65" s="43">
        <f>SUM(F63:F64)</f>
        <v>9658264.5</v>
      </c>
      <c r="G65" s="43">
        <f>SUM(G63:G64)</f>
        <v>4878874.3427187679</v>
      </c>
      <c r="H65" s="44">
        <f>SUM(H63:H64)</f>
        <v>1</v>
      </c>
      <c r="I65" s="56" t="s">
        <v>27</v>
      </c>
      <c r="J65" s="57"/>
      <c r="K65" s="47">
        <f>SUM(K63:K64)</f>
        <v>9658264.5</v>
      </c>
      <c r="L65" s="139"/>
    </row>
    <row r="66" spans="1:12" ht="14.25" thickTop="1" thickBot="1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5"/>
    </row>
    <row r="67" spans="1:12" ht="13.5" thickTop="1">
      <c r="A67" s="131" t="s">
        <v>33</v>
      </c>
      <c r="B67" s="140" t="s">
        <v>16</v>
      </c>
      <c r="C67" s="16" t="s">
        <v>34</v>
      </c>
      <c r="D67" s="16" t="s">
        <v>35</v>
      </c>
      <c r="E67" s="17">
        <v>1</v>
      </c>
      <c r="F67" s="18">
        <v>488077</v>
      </c>
      <c r="G67" s="18">
        <f>F67/I67</f>
        <v>244500.25073835914</v>
      </c>
      <c r="H67" s="19">
        <f>G67/G69</f>
        <v>0.13132241438131631</v>
      </c>
      <c r="I67" s="20">
        <f>(F71+F75)/(G71+G75)</f>
        <v>1.996222901719203</v>
      </c>
      <c r="J67" s="17">
        <f>E67*I67</f>
        <v>1.996222901719203</v>
      </c>
      <c r="K67" s="21">
        <f>G67*J67</f>
        <v>488077</v>
      </c>
      <c r="L67" s="136">
        <f>K69/G69</f>
        <v>1.9882128695196113</v>
      </c>
    </row>
    <row r="68" spans="1:12">
      <c r="A68" s="132"/>
      <c r="B68" s="141"/>
      <c r="C68" s="22" t="s">
        <v>36</v>
      </c>
      <c r="D68" s="22" t="s">
        <v>35</v>
      </c>
      <c r="E68" s="23">
        <v>1</v>
      </c>
      <c r="F68" s="24">
        <v>3213641</v>
      </c>
      <c r="G68" s="24">
        <f>F68/I68</f>
        <v>1617331.5766023437</v>
      </c>
      <c r="H68" s="25">
        <f>G68/G69</f>
        <v>0.86867758561868369</v>
      </c>
      <c r="I68" s="26">
        <f>(F72+F76)/(G72+G76)</f>
        <v>1.9870019521607003</v>
      </c>
      <c r="J68" s="23">
        <f>E68*I68</f>
        <v>1.9870019521607003</v>
      </c>
      <c r="K68" s="27">
        <f>G68*J68</f>
        <v>3213641</v>
      </c>
      <c r="L68" s="137"/>
    </row>
    <row r="69" spans="1:12">
      <c r="A69" s="132"/>
      <c r="B69" s="141"/>
      <c r="C69" s="22"/>
      <c r="D69" s="22"/>
      <c r="E69" s="23"/>
      <c r="F69" s="28">
        <f>SUM(F67:F68)</f>
        <v>3701718</v>
      </c>
      <c r="G69" s="28">
        <f>SUM(G67:G68)</f>
        <v>1861831.8273407028</v>
      </c>
      <c r="H69" s="29">
        <f>SUM(H67:H68)</f>
        <v>1</v>
      </c>
      <c r="I69" s="30"/>
      <c r="J69" s="31"/>
      <c r="K69" s="32">
        <f>SUM(K67:K68)</f>
        <v>3701718</v>
      </c>
      <c r="L69" s="137"/>
    </row>
    <row r="70" spans="1:12">
      <c r="A70" s="132"/>
      <c r="B70" s="33"/>
      <c r="C70" s="34"/>
      <c r="D70" s="34"/>
      <c r="E70" s="35"/>
      <c r="F70" s="36"/>
      <c r="G70" s="36"/>
      <c r="H70" s="37" t="s">
        <v>27</v>
      </c>
      <c r="I70" s="38"/>
      <c r="J70" s="35"/>
      <c r="K70" s="39"/>
      <c r="L70" s="40"/>
    </row>
    <row r="71" spans="1:12">
      <c r="A71" s="132"/>
      <c r="B71" s="141" t="s">
        <v>28</v>
      </c>
      <c r="C71" s="22" t="s">
        <v>34</v>
      </c>
      <c r="D71" s="22" t="s">
        <v>35</v>
      </c>
      <c r="E71" s="23">
        <v>1</v>
      </c>
      <c r="F71" s="24">
        <v>382589</v>
      </c>
      <c r="G71" s="24">
        <v>192876</v>
      </c>
      <c r="H71" s="25">
        <f>G71/G73</f>
        <v>0.22257919335295137</v>
      </c>
      <c r="I71" s="26">
        <f>F71/G71</f>
        <v>1.9836008627304589</v>
      </c>
      <c r="J71" s="23">
        <f>E71*I71</f>
        <v>1.9836008627304589</v>
      </c>
      <c r="K71" s="27">
        <f>G71*J71</f>
        <v>382589</v>
      </c>
      <c r="L71" s="137">
        <f>K73/G73</f>
        <v>1.9823749350874156</v>
      </c>
    </row>
    <row r="72" spans="1:12">
      <c r="A72" s="132"/>
      <c r="B72" s="141"/>
      <c r="C72" s="22" t="s">
        <v>36</v>
      </c>
      <c r="D72" s="22" t="s">
        <v>35</v>
      </c>
      <c r="E72" s="23">
        <v>1</v>
      </c>
      <c r="F72" s="24">
        <v>1335238</v>
      </c>
      <c r="G72" s="24">
        <v>673674</v>
      </c>
      <c r="H72" s="25">
        <f>G72/G73</f>
        <v>0.7774208066470486</v>
      </c>
      <c r="I72" s="26">
        <f>F72/G72</f>
        <v>1.9820239463004361</v>
      </c>
      <c r="J72" s="23">
        <f>E72*I72</f>
        <v>1.9820239463004361</v>
      </c>
      <c r="K72" s="27">
        <f>G72*J72</f>
        <v>1335238</v>
      </c>
      <c r="L72" s="137"/>
    </row>
    <row r="73" spans="1:12">
      <c r="A73" s="132"/>
      <c r="B73" s="141"/>
      <c r="C73" s="22"/>
      <c r="D73" s="22"/>
      <c r="E73" s="23"/>
      <c r="F73" s="28">
        <f>SUM(F71:F72)</f>
        <v>1717827</v>
      </c>
      <c r="G73" s="28">
        <f>SUM(G71:G72)</f>
        <v>866550</v>
      </c>
      <c r="H73" s="29">
        <f>SUM(H71:H72)</f>
        <v>1</v>
      </c>
      <c r="I73" s="30"/>
      <c r="J73" s="31"/>
      <c r="K73" s="32">
        <f>SUM(K71:K72)</f>
        <v>1717827</v>
      </c>
      <c r="L73" s="137"/>
    </row>
    <row r="74" spans="1:12">
      <c r="A74" s="132"/>
      <c r="B74" s="33"/>
      <c r="C74" s="34"/>
      <c r="D74" s="34"/>
      <c r="E74" s="35"/>
      <c r="F74" s="36"/>
      <c r="G74" s="36"/>
      <c r="H74" s="37" t="s">
        <v>27</v>
      </c>
      <c r="I74" s="38"/>
      <c r="J74" s="35"/>
      <c r="K74" s="39"/>
      <c r="L74" s="40"/>
    </row>
    <row r="75" spans="1:12">
      <c r="A75" s="132"/>
      <c r="B75" s="141" t="s">
        <v>29</v>
      </c>
      <c r="C75" s="22" t="s">
        <v>34</v>
      </c>
      <c r="D75" s="22" t="s">
        <v>35</v>
      </c>
      <c r="E75" s="23">
        <v>1</v>
      </c>
      <c r="F75" s="24">
        <v>1842954</v>
      </c>
      <c r="G75" s="24">
        <v>922001</v>
      </c>
      <c r="H75" s="25">
        <f>G75/G77</f>
        <v>0.17660262880964211</v>
      </c>
      <c r="I75" s="26">
        <f>F75/G75</f>
        <v>1.9988633417968094</v>
      </c>
      <c r="J75" s="23">
        <f>E75*I75</f>
        <v>1.9988633417968094</v>
      </c>
      <c r="K75" s="27">
        <f>G75*J75</f>
        <v>1842954</v>
      </c>
      <c r="L75" s="137">
        <f>K77/G77</f>
        <v>1.9897390536178023</v>
      </c>
    </row>
    <row r="76" spans="1:12">
      <c r="A76" s="132"/>
      <c r="B76" s="141"/>
      <c r="C76" s="22" t="s">
        <v>36</v>
      </c>
      <c r="D76" s="22" t="s">
        <v>35</v>
      </c>
      <c r="E76" s="23">
        <v>1</v>
      </c>
      <c r="F76" s="24">
        <v>8545008</v>
      </c>
      <c r="G76" s="24">
        <v>4298765</v>
      </c>
      <c r="H76" s="25">
        <f>G76/G77</f>
        <v>0.82339737119035794</v>
      </c>
      <c r="I76" s="26">
        <f>F76/G76</f>
        <v>1.9877820722928563</v>
      </c>
      <c r="J76" s="23">
        <f>E76*I76</f>
        <v>1.9877820722928563</v>
      </c>
      <c r="K76" s="27">
        <f>G76*J76</f>
        <v>8545008</v>
      </c>
      <c r="L76" s="137"/>
    </row>
    <row r="77" spans="1:12">
      <c r="A77" s="132"/>
      <c r="B77" s="141"/>
      <c r="C77" s="22"/>
      <c r="D77" s="22"/>
      <c r="E77" s="23"/>
      <c r="F77" s="28">
        <f>SUM(F75:F76)</f>
        <v>10387962</v>
      </c>
      <c r="G77" s="28">
        <f>SUM(G75:G76)</f>
        <v>5220766</v>
      </c>
      <c r="H77" s="29">
        <f>SUM(H75:H76)</f>
        <v>1</v>
      </c>
      <c r="I77" s="30"/>
      <c r="J77" s="31"/>
      <c r="K77" s="32">
        <f>SUM(K75:K76)</f>
        <v>10387962</v>
      </c>
      <c r="L77" s="137"/>
    </row>
    <row r="78" spans="1:12">
      <c r="A78" s="132"/>
      <c r="B78" s="33"/>
      <c r="C78" s="34"/>
      <c r="D78" s="34"/>
      <c r="E78" s="35"/>
      <c r="F78" s="36"/>
      <c r="G78" s="36"/>
      <c r="H78" s="37" t="s">
        <v>27</v>
      </c>
      <c r="I78" s="38"/>
      <c r="J78" s="35"/>
      <c r="K78" s="39"/>
      <c r="L78" s="40"/>
    </row>
    <row r="79" spans="1:12">
      <c r="A79" s="132"/>
      <c r="B79" s="141" t="s">
        <v>32</v>
      </c>
      <c r="C79" s="22" t="str">
        <f>C75</f>
        <v xml:space="preserve">75 MG     </v>
      </c>
      <c r="D79" s="22" t="str">
        <f>D75</f>
        <v xml:space="preserve">CAPSULE   </v>
      </c>
      <c r="E79" s="23">
        <f>(E67*(F67/F79))+(E71*(F71/F79))+(E75*(F75/F79))</f>
        <v>1</v>
      </c>
      <c r="F79" s="24">
        <f>F67+F71+F75</f>
        <v>2713620</v>
      </c>
      <c r="G79" s="24">
        <f>G67+G71+G75</f>
        <v>1359377.2507383591</v>
      </c>
      <c r="H79" s="25">
        <f>G79/G81</f>
        <v>0.17100917988502465</v>
      </c>
      <c r="I79" s="26">
        <f>F79/G79</f>
        <v>1.9962229017192032</v>
      </c>
      <c r="J79" s="23">
        <f>E79*I79</f>
        <v>1.9962229017192032</v>
      </c>
      <c r="K79" s="27">
        <f>G79*J79</f>
        <v>2713620</v>
      </c>
      <c r="L79" s="137">
        <f>K81/G81</f>
        <v>1.9885788191824612</v>
      </c>
    </row>
    <row r="80" spans="1:12">
      <c r="A80" s="132"/>
      <c r="B80" s="141"/>
      <c r="C80" s="22" t="str">
        <f>C76</f>
        <v xml:space="preserve">150 MG    </v>
      </c>
      <c r="D80" s="22" t="str">
        <f>D76</f>
        <v xml:space="preserve">CAPSULE   </v>
      </c>
      <c r="E80" s="23">
        <f>(E68*(F68/F80))+(E72*(F72/F80))+(E76*(F76/F80))</f>
        <v>1</v>
      </c>
      <c r="F80" s="24">
        <f>F68+F72+F76</f>
        <v>13093887</v>
      </c>
      <c r="G80" s="24">
        <f>G68+G72+G76</f>
        <v>6589770.5766023435</v>
      </c>
      <c r="H80" s="25">
        <f>G80/G81</f>
        <v>0.82899082011497538</v>
      </c>
      <c r="I80" s="26">
        <f>F80/G80</f>
        <v>1.9870019521607003</v>
      </c>
      <c r="J80" s="23">
        <f>E80*I80</f>
        <v>1.9870019521607003</v>
      </c>
      <c r="K80" s="27">
        <f>G80*J80</f>
        <v>13093887</v>
      </c>
      <c r="L80" s="137"/>
    </row>
    <row r="81" spans="1:12" ht="13.5" thickBot="1">
      <c r="A81" s="133"/>
      <c r="B81" s="142"/>
      <c r="C81" s="41"/>
      <c r="D81" s="41"/>
      <c r="E81" s="42"/>
      <c r="F81" s="43">
        <f>SUM(F79:F80)</f>
        <v>15807507</v>
      </c>
      <c r="G81" s="43">
        <f>SUM(G79:G80)</f>
        <v>7949147.8273407025</v>
      </c>
      <c r="H81" s="44">
        <f>SUM(H79:H80)</f>
        <v>1</v>
      </c>
      <c r="I81" s="56" t="s">
        <v>27</v>
      </c>
      <c r="J81" s="57"/>
      <c r="K81" s="47">
        <f>SUM(K79:K80)</f>
        <v>15807507</v>
      </c>
      <c r="L81" s="139"/>
    </row>
    <row r="82" spans="1:12" ht="14.25" thickTop="1" thickBot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5"/>
    </row>
    <row r="83" spans="1:12" ht="13.5" thickTop="1">
      <c r="A83" s="131" t="s">
        <v>37</v>
      </c>
      <c r="B83" s="134" t="s">
        <v>16</v>
      </c>
      <c r="C83" s="16" t="s">
        <v>26</v>
      </c>
      <c r="D83" s="16" t="s">
        <v>18</v>
      </c>
      <c r="E83" s="17">
        <v>1</v>
      </c>
      <c r="F83" s="18">
        <v>107626</v>
      </c>
      <c r="G83" s="18">
        <f>F83/I83</f>
        <v>101423.32771038574</v>
      </c>
      <c r="H83" s="19">
        <f>G83/G86</f>
        <v>4.2289384944682686E-2</v>
      </c>
      <c r="I83" s="20">
        <f>(F88+F93)/(G88+G93)</f>
        <v>1.0611562687760157</v>
      </c>
      <c r="J83" s="17">
        <f>I83*E83</f>
        <v>1.0611562687760157</v>
      </c>
      <c r="K83" s="21">
        <f>J83*G83</f>
        <v>107626</v>
      </c>
      <c r="L83" s="136">
        <f>K86/G86</f>
        <v>1.0145350071335368</v>
      </c>
    </row>
    <row r="84" spans="1:12">
      <c r="A84" s="132"/>
      <c r="B84" s="135"/>
      <c r="C84" s="22" t="s">
        <v>38</v>
      </c>
      <c r="D84" s="22" t="s">
        <v>18</v>
      </c>
      <c r="E84" s="23">
        <v>1</v>
      </c>
      <c r="F84" s="24">
        <v>458980</v>
      </c>
      <c r="G84" s="24">
        <f>F84/I84</f>
        <v>432144.0059352165</v>
      </c>
      <c r="H84" s="25">
        <f>G84/G86</f>
        <v>0.18018639923466284</v>
      </c>
      <c r="I84" s="26">
        <f>(F89+F94)/(G89+G94)</f>
        <v>1.062099655892963</v>
      </c>
      <c r="J84" s="23">
        <f>I84*E84</f>
        <v>1.062099655892963</v>
      </c>
      <c r="K84" s="27">
        <f>J84*G84</f>
        <v>458980</v>
      </c>
      <c r="L84" s="137"/>
    </row>
    <row r="85" spans="1:12">
      <c r="A85" s="132"/>
      <c r="B85" s="135"/>
      <c r="C85" s="22" t="s">
        <v>39</v>
      </c>
      <c r="D85" s="22" t="s">
        <v>18</v>
      </c>
      <c r="E85" s="23">
        <v>1</v>
      </c>
      <c r="F85" s="24">
        <v>1866570</v>
      </c>
      <c r="G85" s="24">
        <f>F85/I85</f>
        <v>1864749.1195980229</v>
      </c>
      <c r="H85" s="25">
        <f>G85/G86</f>
        <v>0.77752421582065434</v>
      </c>
      <c r="I85" s="26">
        <f>(F90+F95)/(G90+G95)</f>
        <v>1.0009764747347727</v>
      </c>
      <c r="J85" s="23">
        <f>I85*E85</f>
        <v>1.0009764747347727</v>
      </c>
      <c r="K85" s="27">
        <f>J85*G85</f>
        <v>1866570</v>
      </c>
      <c r="L85" s="137"/>
    </row>
    <row r="86" spans="1:12">
      <c r="A86" s="132"/>
      <c r="B86" s="135"/>
      <c r="C86" s="22"/>
      <c r="D86" s="22"/>
      <c r="E86" s="23"/>
      <c r="F86" s="28">
        <f>SUM(F83:F85)</f>
        <v>2433176</v>
      </c>
      <c r="G86" s="28">
        <f>SUM(G83:G85)</f>
        <v>2398316.4532436254</v>
      </c>
      <c r="H86" s="29">
        <f>SUM(H83:H85)</f>
        <v>0.99999999999999989</v>
      </c>
      <c r="I86" s="30"/>
      <c r="J86" s="31"/>
      <c r="K86" s="32">
        <f>SUM(K83:K85)</f>
        <v>2433176</v>
      </c>
      <c r="L86" s="137"/>
    </row>
    <row r="87" spans="1:12">
      <c r="A87" s="132"/>
      <c r="B87" s="33"/>
      <c r="C87" s="34"/>
      <c r="D87" s="34"/>
      <c r="E87" s="35"/>
      <c r="F87" s="36"/>
      <c r="G87" s="36"/>
      <c r="H87" s="37" t="s">
        <v>27</v>
      </c>
      <c r="I87" s="38"/>
      <c r="J87" s="35"/>
      <c r="K87" s="39"/>
      <c r="L87" s="40"/>
    </row>
    <row r="88" spans="1:12">
      <c r="A88" s="132"/>
      <c r="B88" s="135" t="s">
        <v>28</v>
      </c>
      <c r="C88" s="22" t="s">
        <v>26</v>
      </c>
      <c r="D88" s="22" t="s">
        <v>18</v>
      </c>
      <c r="E88" s="23">
        <v>1</v>
      </c>
      <c r="F88" s="24">
        <v>324468.7</v>
      </c>
      <c r="G88" s="24">
        <v>305251</v>
      </c>
      <c r="H88" s="25">
        <f>G88/G91</f>
        <v>8.7272944560919177E-2</v>
      </c>
      <c r="I88" s="26">
        <f>F88/G88</f>
        <v>1.0629570419097727</v>
      </c>
      <c r="J88" s="23">
        <f>I88*E88</f>
        <v>1.0629570419097727</v>
      </c>
      <c r="K88" s="27">
        <f>G88*J88</f>
        <v>324468.7</v>
      </c>
      <c r="L88" s="137">
        <f>K91/G91</f>
        <v>1.0440880600424454</v>
      </c>
    </row>
    <row r="89" spans="1:12">
      <c r="A89" s="132"/>
      <c r="B89" s="135"/>
      <c r="C89" s="22" t="s">
        <v>38</v>
      </c>
      <c r="D89" s="22" t="s">
        <v>18</v>
      </c>
      <c r="E89" s="23">
        <v>1</v>
      </c>
      <c r="F89" s="24">
        <v>924489.7</v>
      </c>
      <c r="G89" s="24">
        <v>796245</v>
      </c>
      <c r="H89" s="25">
        <f>G89/G91</f>
        <v>0.22765083731718844</v>
      </c>
      <c r="I89" s="26">
        <f>F89/G89</f>
        <v>1.1610618591011559</v>
      </c>
      <c r="J89" s="23">
        <f>I89*E89</f>
        <v>1.1610618591011559</v>
      </c>
      <c r="K89" s="27">
        <f>G89*J89</f>
        <v>924489.69999999984</v>
      </c>
      <c r="L89" s="137"/>
    </row>
    <row r="90" spans="1:12">
      <c r="A90" s="132"/>
      <c r="B90" s="135"/>
      <c r="C90" s="22" t="s">
        <v>39</v>
      </c>
      <c r="D90" s="22" t="s">
        <v>18</v>
      </c>
      <c r="E90" s="23">
        <v>1</v>
      </c>
      <c r="F90" s="24">
        <v>2402905.5999999996</v>
      </c>
      <c r="G90" s="24">
        <v>2396163</v>
      </c>
      <c r="H90" s="25">
        <f>G90/G91</f>
        <v>0.68507621812189234</v>
      </c>
      <c r="I90" s="26">
        <f>F90/G90</f>
        <v>1.0028139154139346</v>
      </c>
      <c r="J90" s="23">
        <f>I90*E90</f>
        <v>1.0028139154139346</v>
      </c>
      <c r="K90" s="27">
        <f>G90*J90</f>
        <v>2402905.5999999996</v>
      </c>
      <c r="L90" s="137"/>
    </row>
    <row r="91" spans="1:12">
      <c r="A91" s="132"/>
      <c r="B91" s="135"/>
      <c r="C91" s="22"/>
      <c r="D91" s="22"/>
      <c r="E91" s="23"/>
      <c r="F91" s="28">
        <f>SUM(F88:F90)</f>
        <v>3651863.9999999995</v>
      </c>
      <c r="G91" s="28">
        <f>SUM(G88:G90)</f>
        <v>3497659</v>
      </c>
      <c r="H91" s="29">
        <f>SUM(H88:H90)</f>
        <v>1</v>
      </c>
      <c r="I91" s="30"/>
      <c r="J91" s="31"/>
      <c r="K91" s="32">
        <f>SUM(K88:K90)</f>
        <v>3651863.9999999995</v>
      </c>
      <c r="L91" s="137"/>
    </row>
    <row r="92" spans="1:12">
      <c r="A92" s="132"/>
      <c r="B92" s="33"/>
      <c r="C92" s="34"/>
      <c r="D92" s="34"/>
      <c r="E92" s="35"/>
      <c r="F92" s="36"/>
      <c r="G92" s="36"/>
      <c r="H92" s="37" t="s">
        <v>27</v>
      </c>
      <c r="I92" s="38"/>
      <c r="J92" s="35"/>
      <c r="K92" s="39"/>
      <c r="L92" s="40"/>
    </row>
    <row r="93" spans="1:12">
      <c r="A93" s="132"/>
      <c r="B93" s="135" t="s">
        <v>29</v>
      </c>
      <c r="C93" s="22" t="s">
        <v>26</v>
      </c>
      <c r="D93" s="22" t="s">
        <v>18</v>
      </c>
      <c r="E93" s="23">
        <v>1</v>
      </c>
      <c r="F93" s="24">
        <v>263657</v>
      </c>
      <c r="G93" s="24">
        <v>248980</v>
      </c>
      <c r="H93" s="25">
        <f>G93/G96</f>
        <v>3.5283140899591135E-2</v>
      </c>
      <c r="I93" s="26">
        <f>F93/G93</f>
        <v>1.0589485099204756</v>
      </c>
      <c r="J93" s="23">
        <f>I93*E93</f>
        <v>1.0589485099204756</v>
      </c>
      <c r="K93" s="27">
        <f>G93*J93</f>
        <v>263657</v>
      </c>
      <c r="L93" s="137">
        <f>K96/G96</f>
        <v>1.0051642229121331</v>
      </c>
    </row>
    <row r="94" spans="1:12">
      <c r="A94" s="132"/>
      <c r="B94" s="135"/>
      <c r="C94" s="22" t="s">
        <v>38</v>
      </c>
      <c r="D94" s="22" t="s">
        <v>18</v>
      </c>
      <c r="E94" s="23">
        <v>1</v>
      </c>
      <c r="F94" s="24">
        <v>1629621</v>
      </c>
      <c r="G94" s="24">
        <v>1608530</v>
      </c>
      <c r="H94" s="25">
        <f>G94/G96</f>
        <v>0.22794598213197578</v>
      </c>
      <c r="I94" s="26">
        <f>F94/G94</f>
        <v>1.0131119718003394</v>
      </c>
      <c r="J94" s="23">
        <f>I94*E94</f>
        <v>1.0131119718003394</v>
      </c>
      <c r="K94" s="27">
        <f>G94*J94</f>
        <v>1629621</v>
      </c>
      <c r="L94" s="137"/>
    </row>
    <row r="95" spans="1:12">
      <c r="A95" s="132"/>
      <c r="B95" s="135"/>
      <c r="C95" s="22" t="s">
        <v>39</v>
      </c>
      <c r="D95" s="22" t="s">
        <v>18</v>
      </c>
      <c r="E95" s="23">
        <v>1</v>
      </c>
      <c r="F95" s="24">
        <v>5199792</v>
      </c>
      <c r="G95" s="24">
        <v>5199118</v>
      </c>
      <c r="H95" s="25">
        <f>G95/G96</f>
        <v>0.73677087696843313</v>
      </c>
      <c r="I95" s="26">
        <f>F95/G95</f>
        <v>1.0001296373731083</v>
      </c>
      <c r="J95" s="23">
        <f>I95*E95</f>
        <v>1.0001296373731083</v>
      </c>
      <c r="K95" s="27">
        <f>G95*J95</f>
        <v>5199792</v>
      </c>
      <c r="L95" s="137"/>
    </row>
    <row r="96" spans="1:12">
      <c r="A96" s="132"/>
      <c r="B96" s="135"/>
      <c r="C96" s="22"/>
      <c r="D96" s="22"/>
      <c r="E96" s="23"/>
      <c r="F96" s="28">
        <f>SUM(F93:F95)</f>
        <v>7093070</v>
      </c>
      <c r="G96" s="28">
        <f>SUM(G93:G95)</f>
        <v>7056628</v>
      </c>
      <c r="H96" s="29">
        <f>SUM(H93:H95)</f>
        <v>1</v>
      </c>
      <c r="I96" s="30"/>
      <c r="J96" s="31"/>
      <c r="K96" s="32">
        <f>SUM(K93:K95)</f>
        <v>7093070</v>
      </c>
      <c r="L96" s="137"/>
    </row>
    <row r="97" spans="1:12">
      <c r="A97" s="132"/>
      <c r="B97" s="33"/>
      <c r="C97" s="34"/>
      <c r="D97" s="34"/>
      <c r="E97" s="35"/>
      <c r="F97" s="36"/>
      <c r="G97" s="36"/>
      <c r="H97" s="37" t="s">
        <v>27</v>
      </c>
      <c r="I97" s="38"/>
      <c r="J97" s="35"/>
      <c r="K97" s="39"/>
      <c r="L97" s="40"/>
    </row>
    <row r="98" spans="1:12">
      <c r="A98" s="132"/>
      <c r="B98" s="135" t="s">
        <v>32</v>
      </c>
      <c r="C98" s="22" t="str">
        <f t="shared" ref="C98:D100" si="17">C93</f>
        <v xml:space="preserve">10 MG     </v>
      </c>
      <c r="D98" s="22" t="str">
        <f t="shared" si="17"/>
        <v xml:space="preserve">TABLET    </v>
      </c>
      <c r="E98" s="23">
        <f>(E83*(F83/F98))+(E88*(F88/F98))+(E93*(F93/F98))</f>
        <v>1</v>
      </c>
      <c r="F98" s="24">
        <f t="shared" ref="F98:G100" si="18">F83+F88+F93</f>
        <v>695751.7</v>
      </c>
      <c r="G98" s="24">
        <f t="shared" si="18"/>
        <v>655654.32771038567</v>
      </c>
      <c r="H98" s="25">
        <f>G98/G101</f>
        <v>5.0619501328607028E-2</v>
      </c>
      <c r="I98" s="26">
        <f>F98/G98</f>
        <v>1.0611562687760159</v>
      </c>
      <c r="J98" s="23">
        <f>I98*E98</f>
        <v>1.0611562687760159</v>
      </c>
      <c r="K98" s="27">
        <f>G98*J98</f>
        <v>695751.7</v>
      </c>
      <c r="L98" s="137">
        <f>K101/G101</f>
        <v>1.0174101328408927</v>
      </c>
    </row>
    <row r="99" spans="1:12">
      <c r="A99" s="132"/>
      <c r="B99" s="135"/>
      <c r="C99" s="22" t="str">
        <f t="shared" si="17"/>
        <v xml:space="preserve">15 MG     </v>
      </c>
      <c r="D99" s="22" t="str">
        <f t="shared" si="17"/>
        <v xml:space="preserve">TABLET    </v>
      </c>
      <c r="E99" s="23">
        <f>(E84*(F84/F99))+(E89*(F89/F99))+(E94*(F94/F99))</f>
        <v>0.99999999999999989</v>
      </c>
      <c r="F99" s="24">
        <f>F84+F89+F94</f>
        <v>3013090.7</v>
      </c>
      <c r="G99" s="24">
        <f t="shared" si="18"/>
        <v>2836919.0059352163</v>
      </c>
      <c r="H99" s="25">
        <f>G99/G101</f>
        <v>0.21902307255648962</v>
      </c>
      <c r="I99" s="26">
        <f>F99/G99</f>
        <v>1.0620996558929632</v>
      </c>
      <c r="J99" s="23">
        <f>I99*E99</f>
        <v>1.062099655892963</v>
      </c>
      <c r="K99" s="27">
        <f>G99*J99</f>
        <v>3013090.6999999997</v>
      </c>
      <c r="L99" s="137"/>
    </row>
    <row r="100" spans="1:12">
      <c r="A100" s="132"/>
      <c r="B100" s="135"/>
      <c r="C100" s="22" t="str">
        <f t="shared" si="17"/>
        <v xml:space="preserve">20 MG     </v>
      </c>
      <c r="D100" s="22" t="str">
        <f t="shared" si="17"/>
        <v xml:space="preserve">TABLET    </v>
      </c>
      <c r="E100" s="23">
        <f>(E85*(F85/F100))+(E90*(F90/F100))+(E95*(F95/F100))</f>
        <v>1</v>
      </c>
      <c r="F100" s="24">
        <f>F85+F90+F95</f>
        <v>9469267.5999999996</v>
      </c>
      <c r="G100" s="24">
        <f t="shared" si="18"/>
        <v>9460030.1195980236</v>
      </c>
      <c r="H100" s="25">
        <f>G100/G101</f>
        <v>0.7303574261149034</v>
      </c>
      <c r="I100" s="26">
        <f>F100/G100</f>
        <v>1.0009764747347727</v>
      </c>
      <c r="J100" s="23">
        <f>I100*E100</f>
        <v>1.0009764747347727</v>
      </c>
      <c r="K100" s="27">
        <f>G100*J100</f>
        <v>9469267.5999999996</v>
      </c>
      <c r="L100" s="137"/>
    </row>
    <row r="101" spans="1:12" ht="13.5" thickBot="1">
      <c r="A101" s="133"/>
      <c r="B101" s="138"/>
      <c r="C101" s="41"/>
      <c r="D101" s="41"/>
      <c r="E101" s="42"/>
      <c r="F101" s="43">
        <f>SUM(F98:F100)</f>
        <v>13178110</v>
      </c>
      <c r="G101" s="43">
        <f>SUM(G98:G100)</f>
        <v>12952603.453243624</v>
      </c>
      <c r="H101" s="44">
        <f>SUM(H98:H100)</f>
        <v>1</v>
      </c>
      <c r="I101" s="56"/>
      <c r="J101" s="57"/>
      <c r="K101" s="47">
        <f>SUM(K98:K100)</f>
        <v>13178110</v>
      </c>
      <c r="L101" s="139"/>
    </row>
    <row r="102" spans="1:12" ht="14.25" thickTop="1" thickBot="1">
      <c r="A102" s="58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5"/>
    </row>
    <row r="103" spans="1:12" ht="13.5" thickTop="1">
      <c r="A103" s="131" t="s">
        <v>37</v>
      </c>
      <c r="B103" s="134" t="s">
        <v>16</v>
      </c>
      <c r="C103" s="16" t="s">
        <v>40</v>
      </c>
      <c r="D103" s="16" t="s">
        <v>41</v>
      </c>
      <c r="E103" s="17">
        <v>1</v>
      </c>
      <c r="F103" s="18">
        <v>102</v>
      </c>
      <c r="G103" s="18">
        <f>F103/I103</f>
        <v>57.221811460258785</v>
      </c>
      <c r="H103" s="19">
        <f>G103/G104</f>
        <v>1</v>
      </c>
      <c r="I103" s="20">
        <f>(F106+F109)/(G106+G109)</f>
        <v>1.7825370675453047</v>
      </c>
      <c r="J103" s="17">
        <f>E103*I103</f>
        <v>1.7825370675453047</v>
      </c>
      <c r="K103" s="21">
        <f>G103*J103</f>
        <v>102</v>
      </c>
      <c r="L103" s="136">
        <f>K104/G104</f>
        <v>1.7825370675453047</v>
      </c>
    </row>
    <row r="104" spans="1:12">
      <c r="A104" s="132"/>
      <c r="B104" s="135"/>
      <c r="C104" s="22"/>
      <c r="D104" s="22"/>
      <c r="E104" s="23"/>
      <c r="F104" s="28">
        <f>SUM(F103)</f>
        <v>102</v>
      </c>
      <c r="G104" s="28">
        <f>SUM(G103:G103)</f>
        <v>57.221811460258785</v>
      </c>
      <c r="H104" s="29">
        <f>SUM(H103:H103)</f>
        <v>1</v>
      </c>
      <c r="I104" s="30"/>
      <c r="J104" s="31"/>
      <c r="K104" s="32">
        <f>SUM(K103:K103)</f>
        <v>102</v>
      </c>
      <c r="L104" s="137"/>
    </row>
    <row r="105" spans="1:12">
      <c r="A105" s="132"/>
      <c r="B105" s="33"/>
      <c r="C105" s="34"/>
      <c r="D105" s="34"/>
      <c r="E105" s="35"/>
      <c r="F105" s="36"/>
      <c r="G105" s="36"/>
      <c r="H105" s="37" t="s">
        <v>27</v>
      </c>
      <c r="I105" s="38"/>
      <c r="J105" s="35"/>
      <c r="K105" s="39"/>
      <c r="L105" s="40"/>
    </row>
    <row r="106" spans="1:12">
      <c r="A106" s="132"/>
      <c r="B106" s="135" t="s">
        <v>28</v>
      </c>
      <c r="C106" s="22" t="s">
        <v>40</v>
      </c>
      <c r="D106" s="22" t="s">
        <v>41</v>
      </c>
      <c r="E106" s="23">
        <v>1</v>
      </c>
      <c r="F106" s="24">
        <v>3144</v>
      </c>
      <c r="G106" s="24">
        <v>1761</v>
      </c>
      <c r="H106" s="25">
        <f>G106/G107</f>
        <v>1</v>
      </c>
      <c r="I106" s="26">
        <f>F106/G106</f>
        <v>1.7853492333901193</v>
      </c>
      <c r="J106" s="23">
        <f>E106*I106</f>
        <v>1.7853492333901193</v>
      </c>
      <c r="K106" s="27">
        <f>G106*J106</f>
        <v>3144</v>
      </c>
      <c r="L106" s="137">
        <f>K107/G107</f>
        <v>1.7853492333901193</v>
      </c>
    </row>
    <row r="107" spans="1:12">
      <c r="A107" s="132"/>
      <c r="B107" s="135"/>
      <c r="C107" s="22"/>
      <c r="D107" s="22"/>
      <c r="E107" s="23"/>
      <c r="F107" s="28">
        <f>SUM(F106)</f>
        <v>3144</v>
      </c>
      <c r="G107" s="28">
        <f>SUM(G106)</f>
        <v>1761</v>
      </c>
      <c r="H107" s="29">
        <f>SUM(H106:H106)</f>
        <v>1</v>
      </c>
      <c r="I107" s="30"/>
      <c r="J107" s="31"/>
      <c r="K107" s="32">
        <f>SUM(K106:K106)</f>
        <v>3144</v>
      </c>
      <c r="L107" s="137"/>
    </row>
    <row r="108" spans="1:12">
      <c r="A108" s="132"/>
      <c r="B108" s="33"/>
      <c r="C108" s="34"/>
      <c r="D108" s="34"/>
      <c r="E108" s="35"/>
      <c r="F108" s="36"/>
      <c r="G108" s="36"/>
      <c r="H108" s="37" t="s">
        <v>27</v>
      </c>
      <c r="I108" s="38"/>
      <c r="J108" s="35"/>
      <c r="K108" s="39"/>
      <c r="L108" s="40"/>
    </row>
    <row r="109" spans="1:12">
      <c r="A109" s="132"/>
      <c r="B109" s="135" t="s">
        <v>29</v>
      </c>
      <c r="C109" s="22" t="s">
        <v>40</v>
      </c>
      <c r="D109" s="22" t="s">
        <v>41</v>
      </c>
      <c r="E109" s="23">
        <v>1</v>
      </c>
      <c r="F109" s="24">
        <v>102</v>
      </c>
      <c r="G109" s="24">
        <v>60</v>
      </c>
      <c r="H109" s="25">
        <f>G109/G110</f>
        <v>1</v>
      </c>
      <c r="I109" s="26">
        <f>F109/G109</f>
        <v>1.7</v>
      </c>
      <c r="J109" s="23">
        <f>E109*I109</f>
        <v>1.7</v>
      </c>
      <c r="K109" s="27">
        <f>G109*J109</f>
        <v>102</v>
      </c>
      <c r="L109" s="137">
        <f>K110/G110</f>
        <v>1.7</v>
      </c>
    </row>
    <row r="110" spans="1:12">
      <c r="A110" s="132"/>
      <c r="B110" s="135"/>
      <c r="C110" s="22"/>
      <c r="D110" s="22"/>
      <c r="E110" s="23"/>
      <c r="F110" s="28">
        <f>SUM(F109)</f>
        <v>102</v>
      </c>
      <c r="G110" s="28">
        <f>SUM(G109)</f>
        <v>60</v>
      </c>
      <c r="H110" s="29">
        <f>SUM(H109:H109)</f>
        <v>1</v>
      </c>
      <c r="I110" s="30"/>
      <c r="J110" s="31"/>
      <c r="K110" s="32">
        <f>SUM(K109:K109)</f>
        <v>102</v>
      </c>
      <c r="L110" s="137"/>
    </row>
    <row r="111" spans="1:12">
      <c r="A111" s="132"/>
      <c r="B111" s="33"/>
      <c r="C111" s="34"/>
      <c r="D111" s="34"/>
      <c r="E111" s="35"/>
      <c r="F111" s="36"/>
      <c r="G111" s="36"/>
      <c r="H111" s="37" t="s">
        <v>27</v>
      </c>
      <c r="I111" s="38"/>
      <c r="J111" s="35"/>
      <c r="K111" s="39"/>
      <c r="L111" s="40"/>
    </row>
    <row r="112" spans="1:12">
      <c r="A112" s="132"/>
      <c r="B112" s="135" t="s">
        <v>32</v>
      </c>
      <c r="C112" s="22" t="str">
        <f>C109</f>
        <v>15 MG-20MG</v>
      </c>
      <c r="D112" s="22" t="str">
        <f>D109</f>
        <v xml:space="preserve">TAB DS PK </v>
      </c>
      <c r="E112" s="23">
        <f>(E103*(F103/F112))+(E106*(F106/F112))+(E109*(F109/F112))</f>
        <v>1</v>
      </c>
      <c r="F112" s="24">
        <f>F103+F106+F109</f>
        <v>3348</v>
      </c>
      <c r="G112" s="24">
        <f>G103+G106+G109</f>
        <v>1878.2218114602588</v>
      </c>
      <c r="H112" s="25">
        <f>G112/G113</f>
        <v>1</v>
      </c>
      <c r="I112" s="26">
        <f>F112/G112</f>
        <v>1.7825370675453047</v>
      </c>
      <c r="J112" s="23">
        <f>E112*I112</f>
        <v>1.7825370675453047</v>
      </c>
      <c r="K112" s="27">
        <f>G112*J112</f>
        <v>3348</v>
      </c>
      <c r="L112" s="137">
        <f>K113/G113</f>
        <v>1.7825370675453047</v>
      </c>
    </row>
    <row r="113" spans="1:12" ht="13.5" thickBot="1">
      <c r="A113" s="133"/>
      <c r="B113" s="138"/>
      <c r="C113" s="41"/>
      <c r="D113" s="41"/>
      <c r="E113" s="42"/>
      <c r="F113" s="43">
        <f>SUM(F112:F112)</f>
        <v>3348</v>
      </c>
      <c r="G113" s="43">
        <f>SUM(G112:G112)</f>
        <v>1878.2218114602588</v>
      </c>
      <c r="H113" s="44">
        <f>SUM(H112:H112)</f>
        <v>1</v>
      </c>
      <c r="I113" s="56" t="s">
        <v>27</v>
      </c>
      <c r="J113" s="57"/>
      <c r="K113" s="47">
        <f>SUM(K112:K112)</f>
        <v>3348</v>
      </c>
      <c r="L113" s="139"/>
    </row>
    <row r="114" spans="1:12" ht="13.5" thickTop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</sheetData>
  <mergeCells count="46">
    <mergeCell ref="A4:L5"/>
    <mergeCell ref="A7:A49"/>
    <mergeCell ref="B7:B16"/>
    <mergeCell ref="L7:L16"/>
    <mergeCell ref="B18:B27"/>
    <mergeCell ref="L18:L27"/>
    <mergeCell ref="B29:B38"/>
    <mergeCell ref="L29:L38"/>
    <mergeCell ref="B40:B49"/>
    <mergeCell ref="L40:L49"/>
    <mergeCell ref="A51:A65"/>
    <mergeCell ref="B51:B53"/>
    <mergeCell ref="L51:L53"/>
    <mergeCell ref="B55:B57"/>
    <mergeCell ref="L55:L57"/>
    <mergeCell ref="B59:B61"/>
    <mergeCell ref="L59:L61"/>
    <mergeCell ref="B63:B65"/>
    <mergeCell ref="L63:L65"/>
    <mergeCell ref="A67:A81"/>
    <mergeCell ref="B67:B69"/>
    <mergeCell ref="L67:L69"/>
    <mergeCell ref="B71:B73"/>
    <mergeCell ref="L71:L73"/>
    <mergeCell ref="B75:B77"/>
    <mergeCell ref="L75:L77"/>
    <mergeCell ref="B79:B81"/>
    <mergeCell ref="L79:L81"/>
    <mergeCell ref="A83:A101"/>
    <mergeCell ref="B83:B86"/>
    <mergeCell ref="L83:L86"/>
    <mergeCell ref="B88:B91"/>
    <mergeCell ref="L88:L91"/>
    <mergeCell ref="B93:B96"/>
    <mergeCell ref="L93:L96"/>
    <mergeCell ref="B98:B101"/>
    <mergeCell ref="L98:L101"/>
    <mergeCell ref="A103:A113"/>
    <mergeCell ref="B103:B104"/>
    <mergeCell ref="L103:L104"/>
    <mergeCell ref="B106:B107"/>
    <mergeCell ref="L106:L107"/>
    <mergeCell ref="B109:B110"/>
    <mergeCell ref="L109:L110"/>
    <mergeCell ref="B112:B113"/>
    <mergeCell ref="L112:L113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58"/>
  <sheetViews>
    <sheetView showGridLines="0" workbookViewId="0">
      <pane ySplit="6" topLeftCell="A7" activePane="bottomLeft" state="frozen"/>
      <selection pane="bottomLeft"/>
    </sheetView>
  </sheetViews>
  <sheetFormatPr defaultRowHeight="12.75"/>
  <cols>
    <col min="1" max="1" width="40" style="3" customWidth="1"/>
    <col min="2" max="2" width="12" style="3" customWidth="1"/>
    <col min="3" max="3" width="12.5703125" style="3" bestFit="1" customWidth="1"/>
    <col min="4" max="4" width="13.7109375" style="3" customWidth="1"/>
    <col min="5" max="5" width="13.42578125" style="3" bestFit="1" customWidth="1"/>
    <col min="6" max="6" width="11" style="3" customWidth="1"/>
    <col min="7" max="7" width="10" style="3" customWidth="1"/>
    <col min="8" max="8" width="16.42578125" style="3" customWidth="1"/>
    <col min="9" max="9" width="12.28515625" style="3" customWidth="1"/>
    <col min="10" max="10" width="12.28515625" style="3" bestFit="1" customWidth="1"/>
    <col min="11" max="11" width="13.5703125" style="3" bestFit="1" customWidth="1"/>
    <col min="12" max="12" width="18.5703125" style="3" customWidth="1"/>
    <col min="13" max="256" width="9.140625" style="3"/>
    <col min="257" max="257" width="40" style="3" customWidth="1"/>
    <col min="258" max="258" width="12" style="3" customWidth="1"/>
    <col min="259" max="259" width="12.5703125" style="3" bestFit="1" customWidth="1"/>
    <col min="260" max="260" width="13.7109375" style="3" customWidth="1"/>
    <col min="261" max="261" width="13.42578125" style="3" bestFit="1" customWidth="1"/>
    <col min="262" max="262" width="11" style="3" customWidth="1"/>
    <col min="263" max="263" width="10" style="3" customWidth="1"/>
    <col min="264" max="264" width="16.42578125" style="3" customWidth="1"/>
    <col min="265" max="265" width="12.28515625" style="3" customWidth="1"/>
    <col min="266" max="266" width="12.28515625" style="3" bestFit="1" customWidth="1"/>
    <col min="267" max="267" width="13.5703125" style="3" bestFit="1" customWidth="1"/>
    <col min="268" max="268" width="18.5703125" style="3" customWidth="1"/>
    <col min="269" max="512" width="9.140625" style="3"/>
    <col min="513" max="513" width="40" style="3" customWidth="1"/>
    <col min="514" max="514" width="12" style="3" customWidth="1"/>
    <col min="515" max="515" width="12.5703125" style="3" bestFit="1" customWidth="1"/>
    <col min="516" max="516" width="13.7109375" style="3" customWidth="1"/>
    <col min="517" max="517" width="13.42578125" style="3" bestFit="1" customWidth="1"/>
    <col min="518" max="518" width="11" style="3" customWidth="1"/>
    <col min="519" max="519" width="10" style="3" customWidth="1"/>
    <col min="520" max="520" width="16.42578125" style="3" customWidth="1"/>
    <col min="521" max="521" width="12.28515625" style="3" customWidth="1"/>
    <col min="522" max="522" width="12.28515625" style="3" bestFit="1" customWidth="1"/>
    <col min="523" max="523" width="13.5703125" style="3" bestFit="1" customWidth="1"/>
    <col min="524" max="524" width="18.5703125" style="3" customWidth="1"/>
    <col min="525" max="768" width="9.140625" style="3"/>
    <col min="769" max="769" width="40" style="3" customWidth="1"/>
    <col min="770" max="770" width="12" style="3" customWidth="1"/>
    <col min="771" max="771" width="12.5703125" style="3" bestFit="1" customWidth="1"/>
    <col min="772" max="772" width="13.7109375" style="3" customWidth="1"/>
    <col min="773" max="773" width="13.42578125" style="3" bestFit="1" customWidth="1"/>
    <col min="774" max="774" width="11" style="3" customWidth="1"/>
    <col min="775" max="775" width="10" style="3" customWidth="1"/>
    <col min="776" max="776" width="16.42578125" style="3" customWidth="1"/>
    <col min="777" max="777" width="12.28515625" style="3" customWidth="1"/>
    <col min="778" max="778" width="12.28515625" style="3" bestFit="1" customWidth="1"/>
    <col min="779" max="779" width="13.5703125" style="3" bestFit="1" customWidth="1"/>
    <col min="780" max="780" width="18.5703125" style="3" customWidth="1"/>
    <col min="781" max="1024" width="9.140625" style="3"/>
    <col min="1025" max="1025" width="40" style="3" customWidth="1"/>
    <col min="1026" max="1026" width="12" style="3" customWidth="1"/>
    <col min="1027" max="1027" width="12.5703125" style="3" bestFit="1" customWidth="1"/>
    <col min="1028" max="1028" width="13.7109375" style="3" customWidth="1"/>
    <col min="1029" max="1029" width="13.42578125" style="3" bestFit="1" customWidth="1"/>
    <col min="1030" max="1030" width="11" style="3" customWidth="1"/>
    <col min="1031" max="1031" width="10" style="3" customWidth="1"/>
    <col min="1032" max="1032" width="16.42578125" style="3" customWidth="1"/>
    <col min="1033" max="1033" width="12.28515625" style="3" customWidth="1"/>
    <col min="1034" max="1034" width="12.28515625" style="3" bestFit="1" customWidth="1"/>
    <col min="1035" max="1035" width="13.5703125" style="3" bestFit="1" customWidth="1"/>
    <col min="1036" max="1036" width="18.5703125" style="3" customWidth="1"/>
    <col min="1037" max="1280" width="9.140625" style="3"/>
    <col min="1281" max="1281" width="40" style="3" customWidth="1"/>
    <col min="1282" max="1282" width="12" style="3" customWidth="1"/>
    <col min="1283" max="1283" width="12.5703125" style="3" bestFit="1" customWidth="1"/>
    <col min="1284" max="1284" width="13.7109375" style="3" customWidth="1"/>
    <col min="1285" max="1285" width="13.42578125" style="3" bestFit="1" customWidth="1"/>
    <col min="1286" max="1286" width="11" style="3" customWidth="1"/>
    <col min="1287" max="1287" width="10" style="3" customWidth="1"/>
    <col min="1288" max="1288" width="16.42578125" style="3" customWidth="1"/>
    <col min="1289" max="1289" width="12.28515625" style="3" customWidth="1"/>
    <col min="1290" max="1290" width="12.28515625" style="3" bestFit="1" customWidth="1"/>
    <col min="1291" max="1291" width="13.5703125" style="3" bestFit="1" customWidth="1"/>
    <col min="1292" max="1292" width="18.5703125" style="3" customWidth="1"/>
    <col min="1293" max="1536" width="9.140625" style="3"/>
    <col min="1537" max="1537" width="40" style="3" customWidth="1"/>
    <col min="1538" max="1538" width="12" style="3" customWidth="1"/>
    <col min="1539" max="1539" width="12.5703125" style="3" bestFit="1" customWidth="1"/>
    <col min="1540" max="1540" width="13.7109375" style="3" customWidth="1"/>
    <col min="1541" max="1541" width="13.42578125" style="3" bestFit="1" customWidth="1"/>
    <col min="1542" max="1542" width="11" style="3" customWidth="1"/>
    <col min="1543" max="1543" width="10" style="3" customWidth="1"/>
    <col min="1544" max="1544" width="16.42578125" style="3" customWidth="1"/>
    <col min="1545" max="1545" width="12.28515625" style="3" customWidth="1"/>
    <col min="1546" max="1546" width="12.28515625" style="3" bestFit="1" customWidth="1"/>
    <col min="1547" max="1547" width="13.5703125" style="3" bestFit="1" customWidth="1"/>
    <col min="1548" max="1548" width="18.5703125" style="3" customWidth="1"/>
    <col min="1549" max="1792" width="9.140625" style="3"/>
    <col min="1793" max="1793" width="40" style="3" customWidth="1"/>
    <col min="1794" max="1794" width="12" style="3" customWidth="1"/>
    <col min="1795" max="1795" width="12.5703125" style="3" bestFit="1" customWidth="1"/>
    <col min="1796" max="1796" width="13.7109375" style="3" customWidth="1"/>
    <col min="1797" max="1797" width="13.42578125" style="3" bestFit="1" customWidth="1"/>
    <col min="1798" max="1798" width="11" style="3" customWidth="1"/>
    <col min="1799" max="1799" width="10" style="3" customWidth="1"/>
    <col min="1800" max="1800" width="16.42578125" style="3" customWidth="1"/>
    <col min="1801" max="1801" width="12.28515625" style="3" customWidth="1"/>
    <col min="1802" max="1802" width="12.28515625" style="3" bestFit="1" customWidth="1"/>
    <col min="1803" max="1803" width="13.5703125" style="3" bestFit="1" customWidth="1"/>
    <col min="1804" max="1804" width="18.5703125" style="3" customWidth="1"/>
    <col min="1805" max="2048" width="9.140625" style="3"/>
    <col min="2049" max="2049" width="40" style="3" customWidth="1"/>
    <col min="2050" max="2050" width="12" style="3" customWidth="1"/>
    <col min="2051" max="2051" width="12.5703125" style="3" bestFit="1" customWidth="1"/>
    <col min="2052" max="2052" width="13.7109375" style="3" customWidth="1"/>
    <col min="2053" max="2053" width="13.42578125" style="3" bestFit="1" customWidth="1"/>
    <col min="2054" max="2054" width="11" style="3" customWidth="1"/>
    <col min="2055" max="2055" width="10" style="3" customWidth="1"/>
    <col min="2056" max="2056" width="16.42578125" style="3" customWidth="1"/>
    <col min="2057" max="2057" width="12.28515625" style="3" customWidth="1"/>
    <col min="2058" max="2058" width="12.28515625" style="3" bestFit="1" customWidth="1"/>
    <col min="2059" max="2059" width="13.5703125" style="3" bestFit="1" customWidth="1"/>
    <col min="2060" max="2060" width="18.5703125" style="3" customWidth="1"/>
    <col min="2061" max="2304" width="9.140625" style="3"/>
    <col min="2305" max="2305" width="40" style="3" customWidth="1"/>
    <col min="2306" max="2306" width="12" style="3" customWidth="1"/>
    <col min="2307" max="2307" width="12.5703125" style="3" bestFit="1" customWidth="1"/>
    <col min="2308" max="2308" width="13.7109375" style="3" customWidth="1"/>
    <col min="2309" max="2309" width="13.42578125" style="3" bestFit="1" customWidth="1"/>
    <col min="2310" max="2310" width="11" style="3" customWidth="1"/>
    <col min="2311" max="2311" width="10" style="3" customWidth="1"/>
    <col min="2312" max="2312" width="16.42578125" style="3" customWidth="1"/>
    <col min="2313" max="2313" width="12.28515625" style="3" customWidth="1"/>
    <col min="2314" max="2314" width="12.28515625" style="3" bestFit="1" customWidth="1"/>
    <col min="2315" max="2315" width="13.5703125" style="3" bestFit="1" customWidth="1"/>
    <col min="2316" max="2316" width="18.5703125" style="3" customWidth="1"/>
    <col min="2317" max="2560" width="9.140625" style="3"/>
    <col min="2561" max="2561" width="40" style="3" customWidth="1"/>
    <col min="2562" max="2562" width="12" style="3" customWidth="1"/>
    <col min="2563" max="2563" width="12.5703125" style="3" bestFit="1" customWidth="1"/>
    <col min="2564" max="2564" width="13.7109375" style="3" customWidth="1"/>
    <col min="2565" max="2565" width="13.42578125" style="3" bestFit="1" customWidth="1"/>
    <col min="2566" max="2566" width="11" style="3" customWidth="1"/>
    <col min="2567" max="2567" width="10" style="3" customWidth="1"/>
    <col min="2568" max="2568" width="16.42578125" style="3" customWidth="1"/>
    <col min="2569" max="2569" width="12.28515625" style="3" customWidth="1"/>
    <col min="2570" max="2570" width="12.28515625" style="3" bestFit="1" customWidth="1"/>
    <col min="2571" max="2571" width="13.5703125" style="3" bestFit="1" customWidth="1"/>
    <col min="2572" max="2572" width="18.5703125" style="3" customWidth="1"/>
    <col min="2573" max="2816" width="9.140625" style="3"/>
    <col min="2817" max="2817" width="40" style="3" customWidth="1"/>
    <col min="2818" max="2818" width="12" style="3" customWidth="1"/>
    <col min="2819" max="2819" width="12.5703125" style="3" bestFit="1" customWidth="1"/>
    <col min="2820" max="2820" width="13.7109375" style="3" customWidth="1"/>
    <col min="2821" max="2821" width="13.42578125" style="3" bestFit="1" customWidth="1"/>
    <col min="2822" max="2822" width="11" style="3" customWidth="1"/>
    <col min="2823" max="2823" width="10" style="3" customWidth="1"/>
    <col min="2824" max="2824" width="16.42578125" style="3" customWidth="1"/>
    <col min="2825" max="2825" width="12.28515625" style="3" customWidth="1"/>
    <col min="2826" max="2826" width="12.28515625" style="3" bestFit="1" customWidth="1"/>
    <col min="2827" max="2827" width="13.5703125" style="3" bestFit="1" customWidth="1"/>
    <col min="2828" max="2828" width="18.5703125" style="3" customWidth="1"/>
    <col min="2829" max="3072" width="9.140625" style="3"/>
    <col min="3073" max="3073" width="40" style="3" customWidth="1"/>
    <col min="3074" max="3074" width="12" style="3" customWidth="1"/>
    <col min="3075" max="3075" width="12.5703125" style="3" bestFit="1" customWidth="1"/>
    <col min="3076" max="3076" width="13.7109375" style="3" customWidth="1"/>
    <col min="3077" max="3077" width="13.42578125" style="3" bestFit="1" customWidth="1"/>
    <col min="3078" max="3078" width="11" style="3" customWidth="1"/>
    <col min="3079" max="3079" width="10" style="3" customWidth="1"/>
    <col min="3080" max="3080" width="16.42578125" style="3" customWidth="1"/>
    <col min="3081" max="3081" width="12.28515625" style="3" customWidth="1"/>
    <col min="3082" max="3082" width="12.28515625" style="3" bestFit="1" customWidth="1"/>
    <col min="3083" max="3083" width="13.5703125" style="3" bestFit="1" customWidth="1"/>
    <col min="3084" max="3084" width="18.5703125" style="3" customWidth="1"/>
    <col min="3085" max="3328" width="9.140625" style="3"/>
    <col min="3329" max="3329" width="40" style="3" customWidth="1"/>
    <col min="3330" max="3330" width="12" style="3" customWidth="1"/>
    <col min="3331" max="3331" width="12.5703125" style="3" bestFit="1" customWidth="1"/>
    <col min="3332" max="3332" width="13.7109375" style="3" customWidth="1"/>
    <col min="3333" max="3333" width="13.42578125" style="3" bestFit="1" customWidth="1"/>
    <col min="3334" max="3334" width="11" style="3" customWidth="1"/>
    <col min="3335" max="3335" width="10" style="3" customWidth="1"/>
    <col min="3336" max="3336" width="16.42578125" style="3" customWidth="1"/>
    <col min="3337" max="3337" width="12.28515625" style="3" customWidth="1"/>
    <col min="3338" max="3338" width="12.28515625" style="3" bestFit="1" customWidth="1"/>
    <col min="3339" max="3339" width="13.5703125" style="3" bestFit="1" customWidth="1"/>
    <col min="3340" max="3340" width="18.5703125" style="3" customWidth="1"/>
    <col min="3341" max="3584" width="9.140625" style="3"/>
    <col min="3585" max="3585" width="40" style="3" customWidth="1"/>
    <col min="3586" max="3586" width="12" style="3" customWidth="1"/>
    <col min="3587" max="3587" width="12.5703125" style="3" bestFit="1" customWidth="1"/>
    <col min="3588" max="3588" width="13.7109375" style="3" customWidth="1"/>
    <col min="3589" max="3589" width="13.42578125" style="3" bestFit="1" customWidth="1"/>
    <col min="3590" max="3590" width="11" style="3" customWidth="1"/>
    <col min="3591" max="3591" width="10" style="3" customWidth="1"/>
    <col min="3592" max="3592" width="16.42578125" style="3" customWidth="1"/>
    <col min="3593" max="3593" width="12.28515625" style="3" customWidth="1"/>
    <col min="3594" max="3594" width="12.28515625" style="3" bestFit="1" customWidth="1"/>
    <col min="3595" max="3595" width="13.5703125" style="3" bestFit="1" customWidth="1"/>
    <col min="3596" max="3596" width="18.5703125" style="3" customWidth="1"/>
    <col min="3597" max="3840" width="9.140625" style="3"/>
    <col min="3841" max="3841" width="40" style="3" customWidth="1"/>
    <col min="3842" max="3842" width="12" style="3" customWidth="1"/>
    <col min="3843" max="3843" width="12.5703125" style="3" bestFit="1" customWidth="1"/>
    <col min="3844" max="3844" width="13.7109375" style="3" customWidth="1"/>
    <col min="3845" max="3845" width="13.42578125" style="3" bestFit="1" customWidth="1"/>
    <col min="3846" max="3846" width="11" style="3" customWidth="1"/>
    <col min="3847" max="3847" width="10" style="3" customWidth="1"/>
    <col min="3848" max="3848" width="16.42578125" style="3" customWidth="1"/>
    <col min="3849" max="3849" width="12.28515625" style="3" customWidth="1"/>
    <col min="3850" max="3850" width="12.28515625" style="3" bestFit="1" customWidth="1"/>
    <col min="3851" max="3851" width="13.5703125" style="3" bestFit="1" customWidth="1"/>
    <col min="3852" max="3852" width="18.5703125" style="3" customWidth="1"/>
    <col min="3853" max="4096" width="9.140625" style="3"/>
    <col min="4097" max="4097" width="40" style="3" customWidth="1"/>
    <col min="4098" max="4098" width="12" style="3" customWidth="1"/>
    <col min="4099" max="4099" width="12.5703125" style="3" bestFit="1" customWidth="1"/>
    <col min="4100" max="4100" width="13.7109375" style="3" customWidth="1"/>
    <col min="4101" max="4101" width="13.42578125" style="3" bestFit="1" customWidth="1"/>
    <col min="4102" max="4102" width="11" style="3" customWidth="1"/>
    <col min="4103" max="4103" width="10" style="3" customWidth="1"/>
    <col min="4104" max="4104" width="16.42578125" style="3" customWidth="1"/>
    <col min="4105" max="4105" width="12.28515625" style="3" customWidth="1"/>
    <col min="4106" max="4106" width="12.28515625" style="3" bestFit="1" customWidth="1"/>
    <col min="4107" max="4107" width="13.5703125" style="3" bestFit="1" customWidth="1"/>
    <col min="4108" max="4108" width="18.5703125" style="3" customWidth="1"/>
    <col min="4109" max="4352" width="9.140625" style="3"/>
    <col min="4353" max="4353" width="40" style="3" customWidth="1"/>
    <col min="4354" max="4354" width="12" style="3" customWidth="1"/>
    <col min="4355" max="4355" width="12.5703125" style="3" bestFit="1" customWidth="1"/>
    <col min="4356" max="4356" width="13.7109375" style="3" customWidth="1"/>
    <col min="4357" max="4357" width="13.42578125" style="3" bestFit="1" customWidth="1"/>
    <col min="4358" max="4358" width="11" style="3" customWidth="1"/>
    <col min="4359" max="4359" width="10" style="3" customWidth="1"/>
    <col min="4360" max="4360" width="16.42578125" style="3" customWidth="1"/>
    <col min="4361" max="4361" width="12.28515625" style="3" customWidth="1"/>
    <col min="4362" max="4362" width="12.28515625" style="3" bestFit="1" customWidth="1"/>
    <col min="4363" max="4363" width="13.5703125" style="3" bestFit="1" customWidth="1"/>
    <col min="4364" max="4364" width="18.5703125" style="3" customWidth="1"/>
    <col min="4365" max="4608" width="9.140625" style="3"/>
    <col min="4609" max="4609" width="40" style="3" customWidth="1"/>
    <col min="4610" max="4610" width="12" style="3" customWidth="1"/>
    <col min="4611" max="4611" width="12.5703125" style="3" bestFit="1" customWidth="1"/>
    <col min="4612" max="4612" width="13.7109375" style="3" customWidth="1"/>
    <col min="4613" max="4613" width="13.42578125" style="3" bestFit="1" customWidth="1"/>
    <col min="4614" max="4614" width="11" style="3" customWidth="1"/>
    <col min="4615" max="4615" width="10" style="3" customWidth="1"/>
    <col min="4616" max="4616" width="16.42578125" style="3" customWidth="1"/>
    <col min="4617" max="4617" width="12.28515625" style="3" customWidth="1"/>
    <col min="4618" max="4618" width="12.28515625" style="3" bestFit="1" customWidth="1"/>
    <col min="4619" max="4619" width="13.5703125" style="3" bestFit="1" customWidth="1"/>
    <col min="4620" max="4620" width="18.5703125" style="3" customWidth="1"/>
    <col min="4621" max="4864" width="9.140625" style="3"/>
    <col min="4865" max="4865" width="40" style="3" customWidth="1"/>
    <col min="4866" max="4866" width="12" style="3" customWidth="1"/>
    <col min="4867" max="4867" width="12.5703125" style="3" bestFit="1" customWidth="1"/>
    <col min="4868" max="4868" width="13.7109375" style="3" customWidth="1"/>
    <col min="4869" max="4869" width="13.42578125" style="3" bestFit="1" customWidth="1"/>
    <col min="4870" max="4870" width="11" style="3" customWidth="1"/>
    <col min="4871" max="4871" width="10" style="3" customWidth="1"/>
    <col min="4872" max="4872" width="16.42578125" style="3" customWidth="1"/>
    <col min="4873" max="4873" width="12.28515625" style="3" customWidth="1"/>
    <col min="4874" max="4874" width="12.28515625" style="3" bestFit="1" customWidth="1"/>
    <col min="4875" max="4875" width="13.5703125" style="3" bestFit="1" customWidth="1"/>
    <col min="4876" max="4876" width="18.5703125" style="3" customWidth="1"/>
    <col min="4877" max="5120" width="9.140625" style="3"/>
    <col min="5121" max="5121" width="40" style="3" customWidth="1"/>
    <col min="5122" max="5122" width="12" style="3" customWidth="1"/>
    <col min="5123" max="5123" width="12.5703125" style="3" bestFit="1" customWidth="1"/>
    <col min="5124" max="5124" width="13.7109375" style="3" customWidth="1"/>
    <col min="5125" max="5125" width="13.42578125" style="3" bestFit="1" customWidth="1"/>
    <col min="5126" max="5126" width="11" style="3" customWidth="1"/>
    <col min="5127" max="5127" width="10" style="3" customWidth="1"/>
    <col min="5128" max="5128" width="16.42578125" style="3" customWidth="1"/>
    <col min="5129" max="5129" width="12.28515625" style="3" customWidth="1"/>
    <col min="5130" max="5130" width="12.28515625" style="3" bestFit="1" customWidth="1"/>
    <col min="5131" max="5131" width="13.5703125" style="3" bestFit="1" customWidth="1"/>
    <col min="5132" max="5132" width="18.5703125" style="3" customWidth="1"/>
    <col min="5133" max="5376" width="9.140625" style="3"/>
    <col min="5377" max="5377" width="40" style="3" customWidth="1"/>
    <col min="5378" max="5378" width="12" style="3" customWidth="1"/>
    <col min="5379" max="5379" width="12.5703125" style="3" bestFit="1" customWidth="1"/>
    <col min="5380" max="5380" width="13.7109375" style="3" customWidth="1"/>
    <col min="5381" max="5381" width="13.42578125" style="3" bestFit="1" customWidth="1"/>
    <col min="5382" max="5382" width="11" style="3" customWidth="1"/>
    <col min="5383" max="5383" width="10" style="3" customWidth="1"/>
    <col min="5384" max="5384" width="16.42578125" style="3" customWidth="1"/>
    <col min="5385" max="5385" width="12.28515625" style="3" customWidth="1"/>
    <col min="5386" max="5386" width="12.28515625" style="3" bestFit="1" customWidth="1"/>
    <col min="5387" max="5387" width="13.5703125" style="3" bestFit="1" customWidth="1"/>
    <col min="5388" max="5388" width="18.5703125" style="3" customWidth="1"/>
    <col min="5389" max="5632" width="9.140625" style="3"/>
    <col min="5633" max="5633" width="40" style="3" customWidth="1"/>
    <col min="5634" max="5634" width="12" style="3" customWidth="1"/>
    <col min="5635" max="5635" width="12.5703125" style="3" bestFit="1" customWidth="1"/>
    <col min="5636" max="5636" width="13.7109375" style="3" customWidth="1"/>
    <col min="5637" max="5637" width="13.42578125" style="3" bestFit="1" customWidth="1"/>
    <col min="5638" max="5638" width="11" style="3" customWidth="1"/>
    <col min="5639" max="5639" width="10" style="3" customWidth="1"/>
    <col min="5640" max="5640" width="16.42578125" style="3" customWidth="1"/>
    <col min="5641" max="5641" width="12.28515625" style="3" customWidth="1"/>
    <col min="5642" max="5642" width="12.28515625" style="3" bestFit="1" customWidth="1"/>
    <col min="5643" max="5643" width="13.5703125" style="3" bestFit="1" customWidth="1"/>
    <col min="5644" max="5644" width="18.5703125" style="3" customWidth="1"/>
    <col min="5645" max="5888" width="9.140625" style="3"/>
    <col min="5889" max="5889" width="40" style="3" customWidth="1"/>
    <col min="5890" max="5890" width="12" style="3" customWidth="1"/>
    <col min="5891" max="5891" width="12.5703125" style="3" bestFit="1" customWidth="1"/>
    <col min="5892" max="5892" width="13.7109375" style="3" customWidth="1"/>
    <col min="5893" max="5893" width="13.42578125" style="3" bestFit="1" customWidth="1"/>
    <col min="5894" max="5894" width="11" style="3" customWidth="1"/>
    <col min="5895" max="5895" width="10" style="3" customWidth="1"/>
    <col min="5896" max="5896" width="16.42578125" style="3" customWidth="1"/>
    <col min="5897" max="5897" width="12.28515625" style="3" customWidth="1"/>
    <col min="5898" max="5898" width="12.28515625" style="3" bestFit="1" customWidth="1"/>
    <col min="5899" max="5899" width="13.5703125" style="3" bestFit="1" customWidth="1"/>
    <col min="5900" max="5900" width="18.5703125" style="3" customWidth="1"/>
    <col min="5901" max="6144" width="9.140625" style="3"/>
    <col min="6145" max="6145" width="40" style="3" customWidth="1"/>
    <col min="6146" max="6146" width="12" style="3" customWidth="1"/>
    <col min="6147" max="6147" width="12.5703125" style="3" bestFit="1" customWidth="1"/>
    <col min="6148" max="6148" width="13.7109375" style="3" customWidth="1"/>
    <col min="6149" max="6149" width="13.42578125" style="3" bestFit="1" customWidth="1"/>
    <col min="6150" max="6150" width="11" style="3" customWidth="1"/>
    <col min="6151" max="6151" width="10" style="3" customWidth="1"/>
    <col min="6152" max="6152" width="16.42578125" style="3" customWidth="1"/>
    <col min="6153" max="6153" width="12.28515625" style="3" customWidth="1"/>
    <col min="6154" max="6154" width="12.28515625" style="3" bestFit="1" customWidth="1"/>
    <col min="6155" max="6155" width="13.5703125" style="3" bestFit="1" customWidth="1"/>
    <col min="6156" max="6156" width="18.5703125" style="3" customWidth="1"/>
    <col min="6157" max="6400" width="9.140625" style="3"/>
    <col min="6401" max="6401" width="40" style="3" customWidth="1"/>
    <col min="6402" max="6402" width="12" style="3" customWidth="1"/>
    <col min="6403" max="6403" width="12.5703125" style="3" bestFit="1" customWidth="1"/>
    <col min="6404" max="6404" width="13.7109375" style="3" customWidth="1"/>
    <col min="6405" max="6405" width="13.42578125" style="3" bestFit="1" customWidth="1"/>
    <col min="6406" max="6406" width="11" style="3" customWidth="1"/>
    <col min="6407" max="6407" width="10" style="3" customWidth="1"/>
    <col min="6408" max="6408" width="16.42578125" style="3" customWidth="1"/>
    <col min="6409" max="6409" width="12.28515625" style="3" customWidth="1"/>
    <col min="6410" max="6410" width="12.28515625" style="3" bestFit="1" customWidth="1"/>
    <col min="6411" max="6411" width="13.5703125" style="3" bestFit="1" customWidth="1"/>
    <col min="6412" max="6412" width="18.5703125" style="3" customWidth="1"/>
    <col min="6413" max="6656" width="9.140625" style="3"/>
    <col min="6657" max="6657" width="40" style="3" customWidth="1"/>
    <col min="6658" max="6658" width="12" style="3" customWidth="1"/>
    <col min="6659" max="6659" width="12.5703125" style="3" bestFit="1" customWidth="1"/>
    <col min="6660" max="6660" width="13.7109375" style="3" customWidth="1"/>
    <col min="6661" max="6661" width="13.42578125" style="3" bestFit="1" customWidth="1"/>
    <col min="6662" max="6662" width="11" style="3" customWidth="1"/>
    <col min="6663" max="6663" width="10" style="3" customWidth="1"/>
    <col min="6664" max="6664" width="16.42578125" style="3" customWidth="1"/>
    <col min="6665" max="6665" width="12.28515625" style="3" customWidth="1"/>
    <col min="6666" max="6666" width="12.28515625" style="3" bestFit="1" customWidth="1"/>
    <col min="6667" max="6667" width="13.5703125" style="3" bestFit="1" customWidth="1"/>
    <col min="6668" max="6668" width="18.5703125" style="3" customWidth="1"/>
    <col min="6669" max="6912" width="9.140625" style="3"/>
    <col min="6913" max="6913" width="40" style="3" customWidth="1"/>
    <col min="6914" max="6914" width="12" style="3" customWidth="1"/>
    <col min="6915" max="6915" width="12.5703125" style="3" bestFit="1" customWidth="1"/>
    <col min="6916" max="6916" width="13.7109375" style="3" customWidth="1"/>
    <col min="6917" max="6917" width="13.42578125" style="3" bestFit="1" customWidth="1"/>
    <col min="6918" max="6918" width="11" style="3" customWidth="1"/>
    <col min="6919" max="6919" width="10" style="3" customWidth="1"/>
    <col min="6920" max="6920" width="16.42578125" style="3" customWidth="1"/>
    <col min="6921" max="6921" width="12.28515625" style="3" customWidth="1"/>
    <col min="6922" max="6922" width="12.28515625" style="3" bestFit="1" customWidth="1"/>
    <col min="6923" max="6923" width="13.5703125" style="3" bestFit="1" customWidth="1"/>
    <col min="6924" max="6924" width="18.5703125" style="3" customWidth="1"/>
    <col min="6925" max="7168" width="9.140625" style="3"/>
    <col min="7169" max="7169" width="40" style="3" customWidth="1"/>
    <col min="7170" max="7170" width="12" style="3" customWidth="1"/>
    <col min="7171" max="7171" width="12.5703125" style="3" bestFit="1" customWidth="1"/>
    <col min="7172" max="7172" width="13.7109375" style="3" customWidth="1"/>
    <col min="7173" max="7173" width="13.42578125" style="3" bestFit="1" customWidth="1"/>
    <col min="7174" max="7174" width="11" style="3" customWidth="1"/>
    <col min="7175" max="7175" width="10" style="3" customWidth="1"/>
    <col min="7176" max="7176" width="16.42578125" style="3" customWidth="1"/>
    <col min="7177" max="7177" width="12.28515625" style="3" customWidth="1"/>
    <col min="7178" max="7178" width="12.28515625" style="3" bestFit="1" customWidth="1"/>
    <col min="7179" max="7179" width="13.5703125" style="3" bestFit="1" customWidth="1"/>
    <col min="7180" max="7180" width="18.5703125" style="3" customWidth="1"/>
    <col min="7181" max="7424" width="9.140625" style="3"/>
    <col min="7425" max="7425" width="40" style="3" customWidth="1"/>
    <col min="7426" max="7426" width="12" style="3" customWidth="1"/>
    <col min="7427" max="7427" width="12.5703125" style="3" bestFit="1" customWidth="1"/>
    <col min="7428" max="7428" width="13.7109375" style="3" customWidth="1"/>
    <col min="7429" max="7429" width="13.42578125" style="3" bestFit="1" customWidth="1"/>
    <col min="7430" max="7430" width="11" style="3" customWidth="1"/>
    <col min="7431" max="7431" width="10" style="3" customWidth="1"/>
    <col min="7432" max="7432" width="16.42578125" style="3" customWidth="1"/>
    <col min="7433" max="7433" width="12.28515625" style="3" customWidth="1"/>
    <col min="7434" max="7434" width="12.28515625" style="3" bestFit="1" customWidth="1"/>
    <col min="7435" max="7435" width="13.5703125" style="3" bestFit="1" customWidth="1"/>
    <col min="7436" max="7436" width="18.5703125" style="3" customWidth="1"/>
    <col min="7437" max="7680" width="9.140625" style="3"/>
    <col min="7681" max="7681" width="40" style="3" customWidth="1"/>
    <col min="7682" max="7682" width="12" style="3" customWidth="1"/>
    <col min="7683" max="7683" width="12.5703125" style="3" bestFit="1" customWidth="1"/>
    <col min="7684" max="7684" width="13.7109375" style="3" customWidth="1"/>
    <col min="7685" max="7685" width="13.42578125" style="3" bestFit="1" customWidth="1"/>
    <col min="7686" max="7686" width="11" style="3" customWidth="1"/>
    <col min="7687" max="7687" width="10" style="3" customWidth="1"/>
    <col min="7688" max="7688" width="16.42578125" style="3" customWidth="1"/>
    <col min="7689" max="7689" width="12.28515625" style="3" customWidth="1"/>
    <col min="7690" max="7690" width="12.28515625" style="3" bestFit="1" customWidth="1"/>
    <col min="7691" max="7691" width="13.5703125" style="3" bestFit="1" customWidth="1"/>
    <col min="7692" max="7692" width="18.5703125" style="3" customWidth="1"/>
    <col min="7693" max="7936" width="9.140625" style="3"/>
    <col min="7937" max="7937" width="40" style="3" customWidth="1"/>
    <col min="7938" max="7938" width="12" style="3" customWidth="1"/>
    <col min="7939" max="7939" width="12.5703125" style="3" bestFit="1" customWidth="1"/>
    <col min="7940" max="7940" width="13.7109375" style="3" customWidth="1"/>
    <col min="7941" max="7941" width="13.42578125" style="3" bestFit="1" customWidth="1"/>
    <col min="7942" max="7942" width="11" style="3" customWidth="1"/>
    <col min="7943" max="7943" width="10" style="3" customWidth="1"/>
    <col min="7944" max="7944" width="16.42578125" style="3" customWidth="1"/>
    <col min="7945" max="7945" width="12.28515625" style="3" customWidth="1"/>
    <col min="7946" max="7946" width="12.28515625" style="3" bestFit="1" customWidth="1"/>
    <col min="7947" max="7947" width="13.5703125" style="3" bestFit="1" customWidth="1"/>
    <col min="7948" max="7948" width="18.5703125" style="3" customWidth="1"/>
    <col min="7949" max="8192" width="9.140625" style="3"/>
    <col min="8193" max="8193" width="40" style="3" customWidth="1"/>
    <col min="8194" max="8194" width="12" style="3" customWidth="1"/>
    <col min="8195" max="8195" width="12.5703125" style="3" bestFit="1" customWidth="1"/>
    <col min="8196" max="8196" width="13.7109375" style="3" customWidth="1"/>
    <col min="8197" max="8197" width="13.42578125" style="3" bestFit="1" customWidth="1"/>
    <col min="8198" max="8198" width="11" style="3" customWidth="1"/>
    <col min="8199" max="8199" width="10" style="3" customWidth="1"/>
    <col min="8200" max="8200" width="16.42578125" style="3" customWidth="1"/>
    <col min="8201" max="8201" width="12.28515625" style="3" customWidth="1"/>
    <col min="8202" max="8202" width="12.28515625" style="3" bestFit="1" customWidth="1"/>
    <col min="8203" max="8203" width="13.5703125" style="3" bestFit="1" customWidth="1"/>
    <col min="8204" max="8204" width="18.5703125" style="3" customWidth="1"/>
    <col min="8205" max="8448" width="9.140625" style="3"/>
    <col min="8449" max="8449" width="40" style="3" customWidth="1"/>
    <col min="8450" max="8450" width="12" style="3" customWidth="1"/>
    <col min="8451" max="8451" width="12.5703125" style="3" bestFit="1" customWidth="1"/>
    <col min="8452" max="8452" width="13.7109375" style="3" customWidth="1"/>
    <col min="8453" max="8453" width="13.42578125" style="3" bestFit="1" customWidth="1"/>
    <col min="8454" max="8454" width="11" style="3" customWidth="1"/>
    <col min="8455" max="8455" width="10" style="3" customWidth="1"/>
    <col min="8456" max="8456" width="16.42578125" style="3" customWidth="1"/>
    <col min="8457" max="8457" width="12.28515625" style="3" customWidth="1"/>
    <col min="8458" max="8458" width="12.28515625" style="3" bestFit="1" customWidth="1"/>
    <col min="8459" max="8459" width="13.5703125" style="3" bestFit="1" customWidth="1"/>
    <col min="8460" max="8460" width="18.5703125" style="3" customWidth="1"/>
    <col min="8461" max="8704" width="9.140625" style="3"/>
    <col min="8705" max="8705" width="40" style="3" customWidth="1"/>
    <col min="8706" max="8706" width="12" style="3" customWidth="1"/>
    <col min="8707" max="8707" width="12.5703125" style="3" bestFit="1" customWidth="1"/>
    <col min="8708" max="8708" width="13.7109375" style="3" customWidth="1"/>
    <col min="8709" max="8709" width="13.42578125" style="3" bestFit="1" customWidth="1"/>
    <col min="8710" max="8710" width="11" style="3" customWidth="1"/>
    <col min="8711" max="8711" width="10" style="3" customWidth="1"/>
    <col min="8712" max="8712" width="16.42578125" style="3" customWidth="1"/>
    <col min="8713" max="8713" width="12.28515625" style="3" customWidth="1"/>
    <col min="8714" max="8714" width="12.28515625" style="3" bestFit="1" customWidth="1"/>
    <col min="8715" max="8715" width="13.5703125" style="3" bestFit="1" customWidth="1"/>
    <col min="8716" max="8716" width="18.5703125" style="3" customWidth="1"/>
    <col min="8717" max="8960" width="9.140625" style="3"/>
    <col min="8961" max="8961" width="40" style="3" customWidth="1"/>
    <col min="8962" max="8962" width="12" style="3" customWidth="1"/>
    <col min="8963" max="8963" width="12.5703125" style="3" bestFit="1" customWidth="1"/>
    <col min="8964" max="8964" width="13.7109375" style="3" customWidth="1"/>
    <col min="8965" max="8965" width="13.42578125" style="3" bestFit="1" customWidth="1"/>
    <col min="8966" max="8966" width="11" style="3" customWidth="1"/>
    <col min="8967" max="8967" width="10" style="3" customWidth="1"/>
    <col min="8968" max="8968" width="16.42578125" style="3" customWidth="1"/>
    <col min="8969" max="8969" width="12.28515625" style="3" customWidth="1"/>
    <col min="8970" max="8970" width="12.28515625" style="3" bestFit="1" customWidth="1"/>
    <col min="8971" max="8971" width="13.5703125" style="3" bestFit="1" customWidth="1"/>
    <col min="8972" max="8972" width="18.5703125" style="3" customWidth="1"/>
    <col min="8973" max="9216" width="9.140625" style="3"/>
    <col min="9217" max="9217" width="40" style="3" customWidth="1"/>
    <col min="9218" max="9218" width="12" style="3" customWidth="1"/>
    <col min="9219" max="9219" width="12.5703125" style="3" bestFit="1" customWidth="1"/>
    <col min="9220" max="9220" width="13.7109375" style="3" customWidth="1"/>
    <col min="9221" max="9221" width="13.42578125" style="3" bestFit="1" customWidth="1"/>
    <col min="9222" max="9222" width="11" style="3" customWidth="1"/>
    <col min="9223" max="9223" width="10" style="3" customWidth="1"/>
    <col min="9224" max="9224" width="16.42578125" style="3" customWidth="1"/>
    <col min="9225" max="9225" width="12.28515625" style="3" customWidth="1"/>
    <col min="9226" max="9226" width="12.28515625" style="3" bestFit="1" customWidth="1"/>
    <col min="9227" max="9227" width="13.5703125" style="3" bestFit="1" customWidth="1"/>
    <col min="9228" max="9228" width="18.5703125" style="3" customWidth="1"/>
    <col min="9229" max="9472" width="9.140625" style="3"/>
    <col min="9473" max="9473" width="40" style="3" customWidth="1"/>
    <col min="9474" max="9474" width="12" style="3" customWidth="1"/>
    <col min="9475" max="9475" width="12.5703125" style="3" bestFit="1" customWidth="1"/>
    <col min="9476" max="9476" width="13.7109375" style="3" customWidth="1"/>
    <col min="9477" max="9477" width="13.42578125" style="3" bestFit="1" customWidth="1"/>
    <col min="9478" max="9478" width="11" style="3" customWidth="1"/>
    <col min="9479" max="9479" width="10" style="3" customWidth="1"/>
    <col min="9480" max="9480" width="16.42578125" style="3" customWidth="1"/>
    <col min="9481" max="9481" width="12.28515625" style="3" customWidth="1"/>
    <col min="9482" max="9482" width="12.28515625" style="3" bestFit="1" customWidth="1"/>
    <col min="9483" max="9483" width="13.5703125" style="3" bestFit="1" customWidth="1"/>
    <col min="9484" max="9484" width="18.5703125" style="3" customWidth="1"/>
    <col min="9485" max="9728" width="9.140625" style="3"/>
    <col min="9729" max="9729" width="40" style="3" customWidth="1"/>
    <col min="9730" max="9730" width="12" style="3" customWidth="1"/>
    <col min="9731" max="9731" width="12.5703125" style="3" bestFit="1" customWidth="1"/>
    <col min="9732" max="9732" width="13.7109375" style="3" customWidth="1"/>
    <col min="9733" max="9733" width="13.42578125" style="3" bestFit="1" customWidth="1"/>
    <col min="9734" max="9734" width="11" style="3" customWidth="1"/>
    <col min="9735" max="9735" width="10" style="3" customWidth="1"/>
    <col min="9736" max="9736" width="16.42578125" style="3" customWidth="1"/>
    <col min="9737" max="9737" width="12.28515625" style="3" customWidth="1"/>
    <col min="9738" max="9738" width="12.28515625" style="3" bestFit="1" customWidth="1"/>
    <col min="9739" max="9739" width="13.5703125" style="3" bestFit="1" customWidth="1"/>
    <col min="9740" max="9740" width="18.5703125" style="3" customWidth="1"/>
    <col min="9741" max="9984" width="9.140625" style="3"/>
    <col min="9985" max="9985" width="40" style="3" customWidth="1"/>
    <col min="9986" max="9986" width="12" style="3" customWidth="1"/>
    <col min="9987" max="9987" width="12.5703125" style="3" bestFit="1" customWidth="1"/>
    <col min="9988" max="9988" width="13.7109375" style="3" customWidth="1"/>
    <col min="9989" max="9989" width="13.42578125" style="3" bestFit="1" customWidth="1"/>
    <col min="9990" max="9990" width="11" style="3" customWidth="1"/>
    <col min="9991" max="9991" width="10" style="3" customWidth="1"/>
    <col min="9992" max="9992" width="16.42578125" style="3" customWidth="1"/>
    <col min="9993" max="9993" width="12.28515625" style="3" customWidth="1"/>
    <col min="9994" max="9994" width="12.28515625" style="3" bestFit="1" customWidth="1"/>
    <col min="9995" max="9995" width="13.5703125" style="3" bestFit="1" customWidth="1"/>
    <col min="9996" max="9996" width="18.5703125" style="3" customWidth="1"/>
    <col min="9997" max="10240" width="9.140625" style="3"/>
    <col min="10241" max="10241" width="40" style="3" customWidth="1"/>
    <col min="10242" max="10242" width="12" style="3" customWidth="1"/>
    <col min="10243" max="10243" width="12.5703125" style="3" bestFit="1" customWidth="1"/>
    <col min="10244" max="10244" width="13.7109375" style="3" customWidth="1"/>
    <col min="10245" max="10245" width="13.42578125" style="3" bestFit="1" customWidth="1"/>
    <col min="10246" max="10246" width="11" style="3" customWidth="1"/>
    <col min="10247" max="10247" width="10" style="3" customWidth="1"/>
    <col min="10248" max="10248" width="16.42578125" style="3" customWidth="1"/>
    <col min="10249" max="10249" width="12.28515625" style="3" customWidth="1"/>
    <col min="10250" max="10250" width="12.28515625" style="3" bestFit="1" customWidth="1"/>
    <col min="10251" max="10251" width="13.5703125" style="3" bestFit="1" customWidth="1"/>
    <col min="10252" max="10252" width="18.5703125" style="3" customWidth="1"/>
    <col min="10253" max="10496" width="9.140625" style="3"/>
    <col min="10497" max="10497" width="40" style="3" customWidth="1"/>
    <col min="10498" max="10498" width="12" style="3" customWidth="1"/>
    <col min="10499" max="10499" width="12.5703125" style="3" bestFit="1" customWidth="1"/>
    <col min="10500" max="10500" width="13.7109375" style="3" customWidth="1"/>
    <col min="10501" max="10501" width="13.42578125" style="3" bestFit="1" customWidth="1"/>
    <col min="10502" max="10502" width="11" style="3" customWidth="1"/>
    <col min="10503" max="10503" width="10" style="3" customWidth="1"/>
    <col min="10504" max="10504" width="16.42578125" style="3" customWidth="1"/>
    <col min="10505" max="10505" width="12.28515625" style="3" customWidth="1"/>
    <col min="10506" max="10506" width="12.28515625" style="3" bestFit="1" customWidth="1"/>
    <col min="10507" max="10507" width="13.5703125" style="3" bestFit="1" customWidth="1"/>
    <col min="10508" max="10508" width="18.5703125" style="3" customWidth="1"/>
    <col min="10509" max="10752" width="9.140625" style="3"/>
    <col min="10753" max="10753" width="40" style="3" customWidth="1"/>
    <col min="10754" max="10754" width="12" style="3" customWidth="1"/>
    <col min="10755" max="10755" width="12.5703125" style="3" bestFit="1" customWidth="1"/>
    <col min="10756" max="10756" width="13.7109375" style="3" customWidth="1"/>
    <col min="10757" max="10757" width="13.42578125" style="3" bestFit="1" customWidth="1"/>
    <col min="10758" max="10758" width="11" style="3" customWidth="1"/>
    <col min="10759" max="10759" width="10" style="3" customWidth="1"/>
    <col min="10760" max="10760" width="16.42578125" style="3" customWidth="1"/>
    <col min="10761" max="10761" width="12.28515625" style="3" customWidth="1"/>
    <col min="10762" max="10762" width="12.28515625" style="3" bestFit="1" customWidth="1"/>
    <col min="10763" max="10763" width="13.5703125" style="3" bestFit="1" customWidth="1"/>
    <col min="10764" max="10764" width="18.5703125" style="3" customWidth="1"/>
    <col min="10765" max="11008" width="9.140625" style="3"/>
    <col min="11009" max="11009" width="40" style="3" customWidth="1"/>
    <col min="11010" max="11010" width="12" style="3" customWidth="1"/>
    <col min="11011" max="11011" width="12.5703125" style="3" bestFit="1" customWidth="1"/>
    <col min="11012" max="11012" width="13.7109375" style="3" customWidth="1"/>
    <col min="11013" max="11013" width="13.42578125" style="3" bestFit="1" customWidth="1"/>
    <col min="11014" max="11014" width="11" style="3" customWidth="1"/>
    <col min="11015" max="11015" width="10" style="3" customWidth="1"/>
    <col min="11016" max="11016" width="16.42578125" style="3" customWidth="1"/>
    <col min="11017" max="11017" width="12.28515625" style="3" customWidth="1"/>
    <col min="11018" max="11018" width="12.28515625" style="3" bestFit="1" customWidth="1"/>
    <col min="11019" max="11019" width="13.5703125" style="3" bestFit="1" customWidth="1"/>
    <col min="11020" max="11020" width="18.5703125" style="3" customWidth="1"/>
    <col min="11021" max="11264" width="9.140625" style="3"/>
    <col min="11265" max="11265" width="40" style="3" customWidth="1"/>
    <col min="11266" max="11266" width="12" style="3" customWidth="1"/>
    <col min="11267" max="11267" width="12.5703125" style="3" bestFit="1" customWidth="1"/>
    <col min="11268" max="11268" width="13.7109375" style="3" customWidth="1"/>
    <col min="11269" max="11269" width="13.42578125" style="3" bestFit="1" customWidth="1"/>
    <col min="11270" max="11270" width="11" style="3" customWidth="1"/>
    <col min="11271" max="11271" width="10" style="3" customWidth="1"/>
    <col min="11272" max="11272" width="16.42578125" style="3" customWidth="1"/>
    <col min="11273" max="11273" width="12.28515625" style="3" customWidth="1"/>
    <col min="11274" max="11274" width="12.28515625" style="3" bestFit="1" customWidth="1"/>
    <col min="11275" max="11275" width="13.5703125" style="3" bestFit="1" customWidth="1"/>
    <col min="11276" max="11276" width="18.5703125" style="3" customWidth="1"/>
    <col min="11277" max="11520" width="9.140625" style="3"/>
    <col min="11521" max="11521" width="40" style="3" customWidth="1"/>
    <col min="11522" max="11522" width="12" style="3" customWidth="1"/>
    <col min="11523" max="11523" width="12.5703125" style="3" bestFit="1" customWidth="1"/>
    <col min="11524" max="11524" width="13.7109375" style="3" customWidth="1"/>
    <col min="11525" max="11525" width="13.42578125" style="3" bestFit="1" customWidth="1"/>
    <col min="11526" max="11526" width="11" style="3" customWidth="1"/>
    <col min="11527" max="11527" width="10" style="3" customWidth="1"/>
    <col min="11528" max="11528" width="16.42578125" style="3" customWidth="1"/>
    <col min="11529" max="11529" width="12.28515625" style="3" customWidth="1"/>
    <col min="11530" max="11530" width="12.28515625" style="3" bestFit="1" customWidth="1"/>
    <col min="11531" max="11531" width="13.5703125" style="3" bestFit="1" customWidth="1"/>
    <col min="11532" max="11532" width="18.5703125" style="3" customWidth="1"/>
    <col min="11533" max="11776" width="9.140625" style="3"/>
    <col min="11777" max="11777" width="40" style="3" customWidth="1"/>
    <col min="11778" max="11778" width="12" style="3" customWidth="1"/>
    <col min="11779" max="11779" width="12.5703125" style="3" bestFit="1" customWidth="1"/>
    <col min="11780" max="11780" width="13.7109375" style="3" customWidth="1"/>
    <col min="11781" max="11781" width="13.42578125" style="3" bestFit="1" customWidth="1"/>
    <col min="11782" max="11782" width="11" style="3" customWidth="1"/>
    <col min="11783" max="11783" width="10" style="3" customWidth="1"/>
    <col min="11784" max="11784" width="16.42578125" style="3" customWidth="1"/>
    <col min="11785" max="11785" width="12.28515625" style="3" customWidth="1"/>
    <col min="11786" max="11786" width="12.28515625" style="3" bestFit="1" customWidth="1"/>
    <col min="11787" max="11787" width="13.5703125" style="3" bestFit="1" customWidth="1"/>
    <col min="11788" max="11788" width="18.5703125" style="3" customWidth="1"/>
    <col min="11789" max="12032" width="9.140625" style="3"/>
    <col min="12033" max="12033" width="40" style="3" customWidth="1"/>
    <col min="12034" max="12034" width="12" style="3" customWidth="1"/>
    <col min="12035" max="12035" width="12.5703125" style="3" bestFit="1" customWidth="1"/>
    <col min="12036" max="12036" width="13.7109375" style="3" customWidth="1"/>
    <col min="12037" max="12037" width="13.42578125" style="3" bestFit="1" customWidth="1"/>
    <col min="12038" max="12038" width="11" style="3" customWidth="1"/>
    <col min="12039" max="12039" width="10" style="3" customWidth="1"/>
    <col min="12040" max="12040" width="16.42578125" style="3" customWidth="1"/>
    <col min="12041" max="12041" width="12.28515625" style="3" customWidth="1"/>
    <col min="12042" max="12042" width="12.28515625" style="3" bestFit="1" customWidth="1"/>
    <col min="12043" max="12043" width="13.5703125" style="3" bestFit="1" customWidth="1"/>
    <col min="12044" max="12044" width="18.5703125" style="3" customWidth="1"/>
    <col min="12045" max="12288" width="9.140625" style="3"/>
    <col min="12289" max="12289" width="40" style="3" customWidth="1"/>
    <col min="12290" max="12290" width="12" style="3" customWidth="1"/>
    <col min="12291" max="12291" width="12.5703125" style="3" bestFit="1" customWidth="1"/>
    <col min="12292" max="12292" width="13.7109375" style="3" customWidth="1"/>
    <col min="12293" max="12293" width="13.42578125" style="3" bestFit="1" customWidth="1"/>
    <col min="12294" max="12294" width="11" style="3" customWidth="1"/>
    <col min="12295" max="12295" width="10" style="3" customWidth="1"/>
    <col min="12296" max="12296" width="16.42578125" style="3" customWidth="1"/>
    <col min="12297" max="12297" width="12.28515625" style="3" customWidth="1"/>
    <col min="12298" max="12298" width="12.28515625" style="3" bestFit="1" customWidth="1"/>
    <col min="12299" max="12299" width="13.5703125" style="3" bestFit="1" customWidth="1"/>
    <col min="12300" max="12300" width="18.5703125" style="3" customWidth="1"/>
    <col min="12301" max="12544" width="9.140625" style="3"/>
    <col min="12545" max="12545" width="40" style="3" customWidth="1"/>
    <col min="12546" max="12546" width="12" style="3" customWidth="1"/>
    <col min="12547" max="12547" width="12.5703125" style="3" bestFit="1" customWidth="1"/>
    <col min="12548" max="12548" width="13.7109375" style="3" customWidth="1"/>
    <col min="12549" max="12549" width="13.42578125" style="3" bestFit="1" customWidth="1"/>
    <col min="12550" max="12550" width="11" style="3" customWidth="1"/>
    <col min="12551" max="12551" width="10" style="3" customWidth="1"/>
    <col min="12552" max="12552" width="16.42578125" style="3" customWidth="1"/>
    <col min="12553" max="12553" width="12.28515625" style="3" customWidth="1"/>
    <col min="12554" max="12554" width="12.28515625" style="3" bestFit="1" customWidth="1"/>
    <col min="12555" max="12555" width="13.5703125" style="3" bestFit="1" customWidth="1"/>
    <col min="12556" max="12556" width="18.5703125" style="3" customWidth="1"/>
    <col min="12557" max="12800" width="9.140625" style="3"/>
    <col min="12801" max="12801" width="40" style="3" customWidth="1"/>
    <col min="12802" max="12802" width="12" style="3" customWidth="1"/>
    <col min="12803" max="12803" width="12.5703125" style="3" bestFit="1" customWidth="1"/>
    <col min="12804" max="12804" width="13.7109375" style="3" customWidth="1"/>
    <col min="12805" max="12805" width="13.42578125" style="3" bestFit="1" customWidth="1"/>
    <col min="12806" max="12806" width="11" style="3" customWidth="1"/>
    <col min="12807" max="12807" width="10" style="3" customWidth="1"/>
    <col min="12808" max="12808" width="16.42578125" style="3" customWidth="1"/>
    <col min="12809" max="12809" width="12.28515625" style="3" customWidth="1"/>
    <col min="12810" max="12810" width="12.28515625" style="3" bestFit="1" customWidth="1"/>
    <col min="12811" max="12811" width="13.5703125" style="3" bestFit="1" customWidth="1"/>
    <col min="12812" max="12812" width="18.5703125" style="3" customWidth="1"/>
    <col min="12813" max="13056" width="9.140625" style="3"/>
    <col min="13057" max="13057" width="40" style="3" customWidth="1"/>
    <col min="13058" max="13058" width="12" style="3" customWidth="1"/>
    <col min="13059" max="13059" width="12.5703125" style="3" bestFit="1" customWidth="1"/>
    <col min="13060" max="13060" width="13.7109375" style="3" customWidth="1"/>
    <col min="13061" max="13061" width="13.42578125" style="3" bestFit="1" customWidth="1"/>
    <col min="13062" max="13062" width="11" style="3" customWidth="1"/>
    <col min="13063" max="13063" width="10" style="3" customWidth="1"/>
    <col min="13064" max="13064" width="16.42578125" style="3" customWidth="1"/>
    <col min="13065" max="13065" width="12.28515625" style="3" customWidth="1"/>
    <col min="13066" max="13066" width="12.28515625" style="3" bestFit="1" customWidth="1"/>
    <col min="13067" max="13067" width="13.5703125" style="3" bestFit="1" customWidth="1"/>
    <col min="13068" max="13068" width="18.5703125" style="3" customWidth="1"/>
    <col min="13069" max="13312" width="9.140625" style="3"/>
    <col min="13313" max="13313" width="40" style="3" customWidth="1"/>
    <col min="13314" max="13314" width="12" style="3" customWidth="1"/>
    <col min="13315" max="13315" width="12.5703125" style="3" bestFit="1" customWidth="1"/>
    <col min="13316" max="13316" width="13.7109375" style="3" customWidth="1"/>
    <col min="13317" max="13317" width="13.42578125" style="3" bestFit="1" customWidth="1"/>
    <col min="13318" max="13318" width="11" style="3" customWidth="1"/>
    <col min="13319" max="13319" width="10" style="3" customWidth="1"/>
    <col min="13320" max="13320" width="16.42578125" style="3" customWidth="1"/>
    <col min="13321" max="13321" width="12.28515625" style="3" customWidth="1"/>
    <col min="13322" max="13322" width="12.28515625" style="3" bestFit="1" customWidth="1"/>
    <col min="13323" max="13323" width="13.5703125" style="3" bestFit="1" customWidth="1"/>
    <col min="13324" max="13324" width="18.5703125" style="3" customWidth="1"/>
    <col min="13325" max="13568" width="9.140625" style="3"/>
    <col min="13569" max="13569" width="40" style="3" customWidth="1"/>
    <col min="13570" max="13570" width="12" style="3" customWidth="1"/>
    <col min="13571" max="13571" width="12.5703125" style="3" bestFit="1" customWidth="1"/>
    <col min="13572" max="13572" width="13.7109375" style="3" customWidth="1"/>
    <col min="13573" max="13573" width="13.42578125" style="3" bestFit="1" customWidth="1"/>
    <col min="13574" max="13574" width="11" style="3" customWidth="1"/>
    <col min="13575" max="13575" width="10" style="3" customWidth="1"/>
    <col min="13576" max="13576" width="16.42578125" style="3" customWidth="1"/>
    <col min="13577" max="13577" width="12.28515625" style="3" customWidth="1"/>
    <col min="13578" max="13578" width="12.28515625" style="3" bestFit="1" customWidth="1"/>
    <col min="13579" max="13579" width="13.5703125" style="3" bestFit="1" customWidth="1"/>
    <col min="13580" max="13580" width="18.5703125" style="3" customWidth="1"/>
    <col min="13581" max="13824" width="9.140625" style="3"/>
    <col min="13825" max="13825" width="40" style="3" customWidth="1"/>
    <col min="13826" max="13826" width="12" style="3" customWidth="1"/>
    <col min="13827" max="13827" width="12.5703125" style="3" bestFit="1" customWidth="1"/>
    <col min="13828" max="13828" width="13.7109375" style="3" customWidth="1"/>
    <col min="13829" max="13829" width="13.42578125" style="3" bestFit="1" customWidth="1"/>
    <col min="13830" max="13830" width="11" style="3" customWidth="1"/>
    <col min="13831" max="13831" width="10" style="3" customWidth="1"/>
    <col min="13832" max="13832" width="16.42578125" style="3" customWidth="1"/>
    <col min="13833" max="13833" width="12.28515625" style="3" customWidth="1"/>
    <col min="13834" max="13834" width="12.28515625" style="3" bestFit="1" customWidth="1"/>
    <col min="13835" max="13835" width="13.5703125" style="3" bestFit="1" customWidth="1"/>
    <col min="13836" max="13836" width="18.5703125" style="3" customWidth="1"/>
    <col min="13837" max="14080" width="9.140625" style="3"/>
    <col min="14081" max="14081" width="40" style="3" customWidth="1"/>
    <col min="14082" max="14082" width="12" style="3" customWidth="1"/>
    <col min="14083" max="14083" width="12.5703125" style="3" bestFit="1" customWidth="1"/>
    <col min="14084" max="14084" width="13.7109375" style="3" customWidth="1"/>
    <col min="14085" max="14085" width="13.42578125" style="3" bestFit="1" customWidth="1"/>
    <col min="14086" max="14086" width="11" style="3" customWidth="1"/>
    <col min="14087" max="14087" width="10" style="3" customWidth="1"/>
    <col min="14088" max="14088" width="16.42578125" style="3" customWidth="1"/>
    <col min="14089" max="14089" width="12.28515625" style="3" customWidth="1"/>
    <col min="14090" max="14090" width="12.28515625" style="3" bestFit="1" customWidth="1"/>
    <col min="14091" max="14091" width="13.5703125" style="3" bestFit="1" customWidth="1"/>
    <col min="14092" max="14092" width="18.5703125" style="3" customWidth="1"/>
    <col min="14093" max="14336" width="9.140625" style="3"/>
    <col min="14337" max="14337" width="40" style="3" customWidth="1"/>
    <col min="14338" max="14338" width="12" style="3" customWidth="1"/>
    <col min="14339" max="14339" width="12.5703125" style="3" bestFit="1" customWidth="1"/>
    <col min="14340" max="14340" width="13.7109375" style="3" customWidth="1"/>
    <col min="14341" max="14341" width="13.42578125" style="3" bestFit="1" customWidth="1"/>
    <col min="14342" max="14342" width="11" style="3" customWidth="1"/>
    <col min="14343" max="14343" width="10" style="3" customWidth="1"/>
    <col min="14344" max="14344" width="16.42578125" style="3" customWidth="1"/>
    <col min="14345" max="14345" width="12.28515625" style="3" customWidth="1"/>
    <col min="14346" max="14346" width="12.28515625" style="3" bestFit="1" customWidth="1"/>
    <col min="14347" max="14347" width="13.5703125" style="3" bestFit="1" customWidth="1"/>
    <col min="14348" max="14348" width="18.5703125" style="3" customWidth="1"/>
    <col min="14349" max="14592" width="9.140625" style="3"/>
    <col min="14593" max="14593" width="40" style="3" customWidth="1"/>
    <col min="14594" max="14594" width="12" style="3" customWidth="1"/>
    <col min="14595" max="14595" width="12.5703125" style="3" bestFit="1" customWidth="1"/>
    <col min="14596" max="14596" width="13.7109375" style="3" customWidth="1"/>
    <col min="14597" max="14597" width="13.42578125" style="3" bestFit="1" customWidth="1"/>
    <col min="14598" max="14598" width="11" style="3" customWidth="1"/>
    <col min="14599" max="14599" width="10" style="3" customWidth="1"/>
    <col min="14600" max="14600" width="16.42578125" style="3" customWidth="1"/>
    <col min="14601" max="14601" width="12.28515625" style="3" customWidth="1"/>
    <col min="14602" max="14602" width="12.28515625" style="3" bestFit="1" customWidth="1"/>
    <col min="14603" max="14603" width="13.5703125" style="3" bestFit="1" customWidth="1"/>
    <col min="14604" max="14604" width="18.5703125" style="3" customWidth="1"/>
    <col min="14605" max="14848" width="9.140625" style="3"/>
    <col min="14849" max="14849" width="40" style="3" customWidth="1"/>
    <col min="14850" max="14850" width="12" style="3" customWidth="1"/>
    <col min="14851" max="14851" width="12.5703125" style="3" bestFit="1" customWidth="1"/>
    <col min="14852" max="14852" width="13.7109375" style="3" customWidth="1"/>
    <col min="14853" max="14853" width="13.42578125" style="3" bestFit="1" customWidth="1"/>
    <col min="14854" max="14854" width="11" style="3" customWidth="1"/>
    <col min="14855" max="14855" width="10" style="3" customWidth="1"/>
    <col min="14856" max="14856" width="16.42578125" style="3" customWidth="1"/>
    <col min="14857" max="14857" width="12.28515625" style="3" customWidth="1"/>
    <col min="14858" max="14858" width="12.28515625" style="3" bestFit="1" customWidth="1"/>
    <col min="14859" max="14859" width="13.5703125" style="3" bestFit="1" customWidth="1"/>
    <col min="14860" max="14860" width="18.5703125" style="3" customWidth="1"/>
    <col min="14861" max="15104" width="9.140625" style="3"/>
    <col min="15105" max="15105" width="40" style="3" customWidth="1"/>
    <col min="15106" max="15106" width="12" style="3" customWidth="1"/>
    <col min="15107" max="15107" width="12.5703125" style="3" bestFit="1" customWidth="1"/>
    <col min="15108" max="15108" width="13.7109375" style="3" customWidth="1"/>
    <col min="15109" max="15109" width="13.42578125" style="3" bestFit="1" customWidth="1"/>
    <col min="15110" max="15110" width="11" style="3" customWidth="1"/>
    <col min="15111" max="15111" width="10" style="3" customWidth="1"/>
    <col min="15112" max="15112" width="16.42578125" style="3" customWidth="1"/>
    <col min="15113" max="15113" width="12.28515625" style="3" customWidth="1"/>
    <col min="15114" max="15114" width="12.28515625" style="3" bestFit="1" customWidth="1"/>
    <col min="15115" max="15115" width="13.5703125" style="3" bestFit="1" customWidth="1"/>
    <col min="15116" max="15116" width="18.5703125" style="3" customWidth="1"/>
    <col min="15117" max="15360" width="9.140625" style="3"/>
    <col min="15361" max="15361" width="40" style="3" customWidth="1"/>
    <col min="15362" max="15362" width="12" style="3" customWidth="1"/>
    <col min="15363" max="15363" width="12.5703125" style="3" bestFit="1" customWidth="1"/>
    <col min="15364" max="15364" width="13.7109375" style="3" customWidth="1"/>
    <col min="15365" max="15365" width="13.42578125" style="3" bestFit="1" customWidth="1"/>
    <col min="15366" max="15366" width="11" style="3" customWidth="1"/>
    <col min="15367" max="15367" width="10" style="3" customWidth="1"/>
    <col min="15368" max="15368" width="16.42578125" style="3" customWidth="1"/>
    <col min="15369" max="15369" width="12.28515625" style="3" customWidth="1"/>
    <col min="15370" max="15370" width="12.28515625" style="3" bestFit="1" customWidth="1"/>
    <col min="15371" max="15371" width="13.5703125" style="3" bestFit="1" customWidth="1"/>
    <col min="15372" max="15372" width="18.5703125" style="3" customWidth="1"/>
    <col min="15373" max="15616" width="9.140625" style="3"/>
    <col min="15617" max="15617" width="40" style="3" customWidth="1"/>
    <col min="15618" max="15618" width="12" style="3" customWidth="1"/>
    <col min="15619" max="15619" width="12.5703125" style="3" bestFit="1" customWidth="1"/>
    <col min="15620" max="15620" width="13.7109375" style="3" customWidth="1"/>
    <col min="15621" max="15621" width="13.42578125" style="3" bestFit="1" customWidth="1"/>
    <col min="15622" max="15622" width="11" style="3" customWidth="1"/>
    <col min="15623" max="15623" width="10" style="3" customWidth="1"/>
    <col min="15624" max="15624" width="16.42578125" style="3" customWidth="1"/>
    <col min="15625" max="15625" width="12.28515625" style="3" customWidth="1"/>
    <col min="15626" max="15626" width="12.28515625" style="3" bestFit="1" customWidth="1"/>
    <col min="15627" max="15627" width="13.5703125" style="3" bestFit="1" customWidth="1"/>
    <col min="15628" max="15628" width="18.5703125" style="3" customWidth="1"/>
    <col min="15629" max="15872" width="9.140625" style="3"/>
    <col min="15873" max="15873" width="40" style="3" customWidth="1"/>
    <col min="15874" max="15874" width="12" style="3" customWidth="1"/>
    <col min="15875" max="15875" width="12.5703125" style="3" bestFit="1" customWidth="1"/>
    <col min="15876" max="15876" width="13.7109375" style="3" customWidth="1"/>
    <col min="15877" max="15877" width="13.42578125" style="3" bestFit="1" customWidth="1"/>
    <col min="15878" max="15878" width="11" style="3" customWidth="1"/>
    <col min="15879" max="15879" width="10" style="3" customWidth="1"/>
    <col min="15880" max="15880" width="16.42578125" style="3" customWidth="1"/>
    <col min="15881" max="15881" width="12.28515625" style="3" customWidth="1"/>
    <col min="15882" max="15882" width="12.28515625" style="3" bestFit="1" customWidth="1"/>
    <col min="15883" max="15883" width="13.5703125" style="3" bestFit="1" customWidth="1"/>
    <col min="15884" max="15884" width="18.5703125" style="3" customWidth="1"/>
    <col min="15885" max="16128" width="9.140625" style="3"/>
    <col min="16129" max="16129" width="40" style="3" customWidth="1"/>
    <col min="16130" max="16130" width="12" style="3" customWidth="1"/>
    <col min="16131" max="16131" width="12.5703125" style="3" bestFit="1" customWidth="1"/>
    <col min="16132" max="16132" width="13.7109375" style="3" customWidth="1"/>
    <col min="16133" max="16133" width="13.42578125" style="3" bestFit="1" customWidth="1"/>
    <col min="16134" max="16134" width="11" style="3" customWidth="1"/>
    <col min="16135" max="16135" width="10" style="3" customWidth="1"/>
    <col min="16136" max="16136" width="16.42578125" style="3" customWidth="1"/>
    <col min="16137" max="16137" width="12.28515625" style="3" customWidth="1"/>
    <col min="16138" max="16138" width="12.28515625" style="3" bestFit="1" customWidth="1"/>
    <col min="16139" max="16139" width="13.5703125" style="3" bestFit="1" customWidth="1"/>
    <col min="16140" max="16140" width="18.5703125" style="3" customWidth="1"/>
    <col min="16141" max="16384" width="9.140625" style="3"/>
  </cols>
  <sheetData>
    <row r="1" spans="1:12" ht="15.75">
      <c r="A1" s="1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4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3.5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36" customHeight="1" thickTop="1" thickBot="1">
      <c r="A6" s="5" t="s">
        <v>3</v>
      </c>
      <c r="B6" s="6" t="s">
        <v>4</v>
      </c>
      <c r="C6" s="7" t="s">
        <v>5</v>
      </c>
      <c r="D6" s="6" t="s">
        <v>6</v>
      </c>
      <c r="E6" s="8" t="s">
        <v>7</v>
      </c>
      <c r="F6" s="9" t="s">
        <v>8</v>
      </c>
      <c r="G6" s="10" t="s">
        <v>9</v>
      </c>
      <c r="H6" s="11" t="s">
        <v>10</v>
      </c>
      <c r="I6" s="12" t="s">
        <v>11</v>
      </c>
      <c r="J6" s="13" t="s">
        <v>12</v>
      </c>
      <c r="K6" s="14" t="s">
        <v>13</v>
      </c>
      <c r="L6" s="15" t="s">
        <v>14</v>
      </c>
    </row>
    <row r="7" spans="1:12" ht="13.5" thickTop="1">
      <c r="A7" s="131" t="s">
        <v>242</v>
      </c>
      <c r="B7" s="134" t="s">
        <v>16</v>
      </c>
      <c r="C7" s="16" t="s">
        <v>243</v>
      </c>
      <c r="D7" s="16" t="s">
        <v>35</v>
      </c>
      <c r="E7" s="17">
        <v>1</v>
      </c>
      <c r="F7" s="18">
        <v>137</v>
      </c>
      <c r="G7" s="18">
        <f>F7/I7</f>
        <v>175.15376344086022</v>
      </c>
      <c r="H7" s="19">
        <f>G7/G10</f>
        <v>2.5464468654011568E-2</v>
      </c>
      <c r="I7" s="20">
        <f>(F12+F17)/(G12+G17)</f>
        <v>0.78216989066442388</v>
      </c>
      <c r="J7" s="17">
        <f>I7*E7</f>
        <v>0.78216989066442388</v>
      </c>
      <c r="K7" s="21">
        <f>J7*G7</f>
        <v>137</v>
      </c>
      <c r="L7" s="136">
        <f>K10/G10</f>
        <v>0.21444067502066</v>
      </c>
    </row>
    <row r="8" spans="1:12">
      <c r="A8" s="132"/>
      <c r="B8" s="135"/>
      <c r="C8" s="22" t="s">
        <v>244</v>
      </c>
      <c r="D8" s="22" t="s">
        <v>35</v>
      </c>
      <c r="E8" s="23">
        <v>1</v>
      </c>
      <c r="F8" s="24">
        <v>1061</v>
      </c>
      <c r="G8" s="24">
        <f>F8/I8</f>
        <v>3727.0659488559891</v>
      </c>
      <c r="H8" s="25">
        <f>G8/G10</f>
        <v>0.54185392401301347</v>
      </c>
      <c r="I8" s="26">
        <f>(F13+F18)/(G13+G18)</f>
        <v>0.28467432950191573</v>
      </c>
      <c r="J8" s="23">
        <f>I8*E8</f>
        <v>0.28467432950191573</v>
      </c>
      <c r="K8" s="27">
        <f>J8*G8</f>
        <v>1061</v>
      </c>
      <c r="L8" s="137"/>
    </row>
    <row r="9" spans="1:12">
      <c r="A9" s="132"/>
      <c r="B9" s="135"/>
      <c r="C9" s="22" t="s">
        <v>245</v>
      </c>
      <c r="D9" s="22" t="s">
        <v>35</v>
      </c>
      <c r="E9" s="23">
        <v>1</v>
      </c>
      <c r="F9" s="24">
        <v>277</v>
      </c>
      <c r="G9" s="24">
        <f>F9/I9</f>
        <v>2976.1395348837209</v>
      </c>
      <c r="H9" s="25">
        <f>G9/G10</f>
        <v>0.432681607332975</v>
      </c>
      <c r="I9" s="26">
        <f>(F14+F19)/(G14+G19)</f>
        <v>9.3073593073593072E-2</v>
      </c>
      <c r="J9" s="23">
        <f>I9*E9</f>
        <v>9.3073593073593072E-2</v>
      </c>
      <c r="K9" s="27">
        <f>J9*G9</f>
        <v>277</v>
      </c>
      <c r="L9" s="137"/>
    </row>
    <row r="10" spans="1:12">
      <c r="A10" s="132"/>
      <c r="B10" s="135"/>
      <c r="C10" s="22"/>
      <c r="D10" s="22"/>
      <c r="E10" s="23"/>
      <c r="F10" s="28">
        <f>SUM(F7:F9)</f>
        <v>1475</v>
      </c>
      <c r="G10" s="28">
        <f>SUM(G7:G9)</f>
        <v>6878.3592471805696</v>
      </c>
      <c r="H10" s="29">
        <f>SUM(H7:H9)</f>
        <v>1</v>
      </c>
      <c r="I10" s="30"/>
      <c r="J10" s="31"/>
      <c r="K10" s="32">
        <f>SUM(K7:K9)</f>
        <v>1475</v>
      </c>
      <c r="L10" s="137"/>
    </row>
    <row r="11" spans="1:12">
      <c r="A11" s="132"/>
      <c r="B11" s="33"/>
      <c r="C11" s="34"/>
      <c r="D11" s="34"/>
      <c r="E11" s="35"/>
      <c r="F11" s="36"/>
      <c r="G11" s="36"/>
      <c r="H11" s="37" t="s">
        <v>27</v>
      </c>
      <c r="I11" s="38"/>
      <c r="J11" s="35"/>
      <c r="K11" s="39"/>
      <c r="L11" s="40"/>
    </row>
    <row r="12" spans="1:12">
      <c r="A12" s="132"/>
      <c r="B12" s="135" t="s">
        <v>28</v>
      </c>
      <c r="C12" s="22" t="s">
        <v>243</v>
      </c>
      <c r="D12" s="22" t="s">
        <v>35</v>
      </c>
      <c r="E12" s="23">
        <v>1</v>
      </c>
      <c r="F12" s="24">
        <v>927</v>
      </c>
      <c r="G12" s="24">
        <v>1186</v>
      </c>
      <c r="H12" s="25">
        <f>G12/G15</f>
        <v>0.31830381105743427</v>
      </c>
      <c r="I12" s="26">
        <f>F12/G12</f>
        <v>0.78161888701517701</v>
      </c>
      <c r="J12" s="23">
        <f>I12*E12</f>
        <v>0.78161888701517701</v>
      </c>
      <c r="K12" s="27">
        <f>G12*J12</f>
        <v>926.99999999999989</v>
      </c>
      <c r="L12" s="137">
        <f>K15/G15</f>
        <v>0.43800322061191627</v>
      </c>
    </row>
    <row r="13" spans="1:12">
      <c r="A13" s="132"/>
      <c r="B13" s="135"/>
      <c r="C13" s="22" t="s">
        <v>244</v>
      </c>
      <c r="D13" s="22" t="s">
        <v>35</v>
      </c>
      <c r="E13" s="23">
        <v>1</v>
      </c>
      <c r="F13" s="24">
        <v>653</v>
      </c>
      <c r="G13" s="24">
        <v>1998</v>
      </c>
      <c r="H13" s="25">
        <f>G13/G15</f>
        <v>0.53623188405797106</v>
      </c>
      <c r="I13" s="26">
        <f>F13/G13</f>
        <v>0.32682682682682684</v>
      </c>
      <c r="J13" s="23">
        <f>I13*E13</f>
        <v>0.32682682682682684</v>
      </c>
      <c r="K13" s="27">
        <f>G13*J13</f>
        <v>653</v>
      </c>
      <c r="L13" s="137"/>
    </row>
    <row r="14" spans="1:12">
      <c r="A14" s="132"/>
      <c r="B14" s="135"/>
      <c r="C14" s="22" t="s">
        <v>245</v>
      </c>
      <c r="D14" s="22" t="s">
        <v>35</v>
      </c>
      <c r="E14" s="23">
        <v>1</v>
      </c>
      <c r="F14" s="24">
        <v>52</v>
      </c>
      <c r="G14" s="24">
        <v>542</v>
      </c>
      <c r="H14" s="25">
        <f>G14/G15</f>
        <v>0.14546430488459475</v>
      </c>
      <c r="I14" s="26">
        <f>F14/G14</f>
        <v>9.5940959409594101E-2</v>
      </c>
      <c r="J14" s="23">
        <f>I14*E14</f>
        <v>9.5940959409594101E-2</v>
      </c>
      <c r="K14" s="27">
        <f>G14*J14</f>
        <v>52</v>
      </c>
      <c r="L14" s="137"/>
    </row>
    <row r="15" spans="1:12">
      <c r="A15" s="132"/>
      <c r="B15" s="135"/>
      <c r="C15" s="22"/>
      <c r="D15" s="22"/>
      <c r="E15" s="23"/>
      <c r="F15" s="28">
        <f>SUM(F12:F14)</f>
        <v>1632</v>
      </c>
      <c r="G15" s="28">
        <f>SUM(G12:G14)</f>
        <v>3726</v>
      </c>
      <c r="H15" s="29">
        <f>SUM(H12:H14)</f>
        <v>1</v>
      </c>
      <c r="I15" s="30"/>
      <c r="J15" s="31"/>
      <c r="K15" s="32">
        <f>SUM(K12:K14)</f>
        <v>1632</v>
      </c>
      <c r="L15" s="137"/>
    </row>
    <row r="16" spans="1:12">
      <c r="A16" s="132"/>
      <c r="B16" s="33"/>
      <c r="C16" s="34"/>
      <c r="D16" s="34"/>
      <c r="E16" s="35"/>
      <c r="F16" s="36"/>
      <c r="G16" s="36"/>
      <c r="H16" s="37" t="s">
        <v>27</v>
      </c>
      <c r="I16" s="38"/>
      <c r="J16" s="35"/>
      <c r="K16" s="39"/>
      <c r="L16" s="40"/>
    </row>
    <row r="17" spans="1:12">
      <c r="A17" s="132"/>
      <c r="B17" s="135" t="s">
        <v>29</v>
      </c>
      <c r="C17" s="22" t="s">
        <v>243</v>
      </c>
      <c r="D17" s="22" t="s">
        <v>35</v>
      </c>
      <c r="E17" s="23">
        <v>1</v>
      </c>
      <c r="F17" s="24">
        <v>3</v>
      </c>
      <c r="G17" s="24">
        <v>3</v>
      </c>
      <c r="H17" s="25">
        <f>G17/G20</f>
        <v>3.009027081243731E-3</v>
      </c>
      <c r="I17" s="26">
        <f>F17/G17</f>
        <v>1</v>
      </c>
      <c r="J17" s="23">
        <f>I17*E17</f>
        <v>1</v>
      </c>
      <c r="K17" s="27">
        <f>G17*J17</f>
        <v>3</v>
      </c>
      <c r="L17" s="137">
        <f>K20/G20</f>
        <v>0.12738214643931794</v>
      </c>
    </row>
    <row r="18" spans="1:12">
      <c r="A18" s="132"/>
      <c r="B18" s="135"/>
      <c r="C18" s="22" t="s">
        <v>244</v>
      </c>
      <c r="D18" s="22" t="s">
        <v>35</v>
      </c>
      <c r="E18" s="23">
        <v>1</v>
      </c>
      <c r="F18" s="24">
        <v>90</v>
      </c>
      <c r="G18" s="24">
        <v>612</v>
      </c>
      <c r="H18" s="25">
        <f>G18/G20</f>
        <v>0.61384152457372121</v>
      </c>
      <c r="I18" s="26">
        <f>F18/G18</f>
        <v>0.14705882352941177</v>
      </c>
      <c r="J18" s="23">
        <f>I18*E18</f>
        <v>0.14705882352941177</v>
      </c>
      <c r="K18" s="27">
        <f>G18*J18</f>
        <v>90</v>
      </c>
      <c r="L18" s="137"/>
    </row>
    <row r="19" spans="1:12">
      <c r="A19" s="132"/>
      <c r="B19" s="135"/>
      <c r="C19" s="22" t="s">
        <v>245</v>
      </c>
      <c r="D19" s="22" t="s">
        <v>35</v>
      </c>
      <c r="E19" s="23">
        <v>1</v>
      </c>
      <c r="F19" s="24">
        <v>34</v>
      </c>
      <c r="G19" s="24">
        <v>382</v>
      </c>
      <c r="H19" s="25">
        <f>G19/G20</f>
        <v>0.38314944834503512</v>
      </c>
      <c r="I19" s="26">
        <f>F19/G19</f>
        <v>8.9005235602094238E-2</v>
      </c>
      <c r="J19" s="23">
        <f>I19*E19</f>
        <v>8.9005235602094238E-2</v>
      </c>
      <c r="K19" s="27">
        <f>G19*J19</f>
        <v>34</v>
      </c>
      <c r="L19" s="137"/>
    </row>
    <row r="20" spans="1:12">
      <c r="A20" s="132"/>
      <c r="B20" s="135"/>
      <c r="C20" s="22"/>
      <c r="D20" s="22"/>
      <c r="E20" s="23"/>
      <c r="F20" s="28">
        <f>SUM(F17:F19)</f>
        <v>127</v>
      </c>
      <c r="G20" s="28">
        <f>SUM(G17:G19)</f>
        <v>997</v>
      </c>
      <c r="H20" s="29">
        <f>SUM(H17:H19)</f>
        <v>1</v>
      </c>
      <c r="I20" s="30"/>
      <c r="J20" s="31"/>
      <c r="K20" s="32">
        <f>SUM(K17:K19)</f>
        <v>127</v>
      </c>
      <c r="L20" s="137"/>
    </row>
    <row r="21" spans="1:12">
      <c r="A21" s="132"/>
      <c r="B21" s="33"/>
      <c r="C21" s="34"/>
      <c r="D21" s="34"/>
      <c r="E21" s="35"/>
      <c r="F21" s="36"/>
      <c r="G21" s="36"/>
      <c r="H21" s="37" t="s">
        <v>27</v>
      </c>
      <c r="I21" s="38"/>
      <c r="J21" s="35"/>
      <c r="K21" s="39"/>
      <c r="L21" s="40"/>
    </row>
    <row r="22" spans="1:12">
      <c r="A22" s="132"/>
      <c r="B22" s="135" t="s">
        <v>32</v>
      </c>
      <c r="C22" s="22" t="str">
        <f t="shared" ref="C22:D24" si="0">C17</f>
        <v xml:space="preserve">40 MG     </v>
      </c>
      <c r="D22" s="22" t="str">
        <f t="shared" si="0"/>
        <v xml:space="preserve">CAPSULE   </v>
      </c>
      <c r="E22" s="23">
        <f>(E7*(F7/F22))+(E12*(F12/F22))+(E17*(F17/F22))</f>
        <v>0.99999999999999989</v>
      </c>
      <c r="F22" s="24">
        <f t="shared" ref="F22:G24" si="1">F7+F12+F17</f>
        <v>1067</v>
      </c>
      <c r="G22" s="24">
        <f t="shared" si="1"/>
        <v>1364.1537634408603</v>
      </c>
      <c r="H22" s="25">
        <f>G22/G25</f>
        <v>0.11758568408890406</v>
      </c>
      <c r="I22" s="26">
        <f>F22/G22</f>
        <v>0.78216989066442388</v>
      </c>
      <c r="J22" s="23">
        <f>I22*E22</f>
        <v>0.78216989066442377</v>
      </c>
      <c r="K22" s="27">
        <f>G22*J22</f>
        <v>1067</v>
      </c>
      <c r="L22" s="137">
        <f>K25/G25</f>
        <v>0.27876043928093563</v>
      </c>
    </row>
    <row r="23" spans="1:12">
      <c r="A23" s="132"/>
      <c r="B23" s="135"/>
      <c r="C23" s="22" t="str">
        <f t="shared" si="0"/>
        <v xml:space="preserve">80 MG     </v>
      </c>
      <c r="D23" s="22" t="str">
        <f t="shared" si="0"/>
        <v xml:space="preserve">CAPSULE   </v>
      </c>
      <c r="E23" s="23">
        <f>(E8*(F8/F23))+(E13*(F13/F23))+(E18*(F18/F23))</f>
        <v>1</v>
      </c>
      <c r="F23" s="24">
        <f>F8+F13+F18</f>
        <v>1804</v>
      </c>
      <c r="G23" s="24">
        <f t="shared" si="1"/>
        <v>6337.0659488559886</v>
      </c>
      <c r="H23" s="25">
        <f>G23/G25</f>
        <v>0.54623478282478488</v>
      </c>
      <c r="I23" s="26">
        <f>F23/G23</f>
        <v>0.28467432950191573</v>
      </c>
      <c r="J23" s="23">
        <f>I23*E23</f>
        <v>0.28467432950191573</v>
      </c>
      <c r="K23" s="27">
        <f>G23*J23</f>
        <v>1804</v>
      </c>
      <c r="L23" s="137"/>
    </row>
    <row r="24" spans="1:12">
      <c r="A24" s="132"/>
      <c r="B24" s="135"/>
      <c r="C24" s="22" t="str">
        <f t="shared" si="0"/>
        <v xml:space="preserve">125 MG    </v>
      </c>
      <c r="D24" s="22" t="str">
        <f t="shared" si="0"/>
        <v xml:space="preserve">CAPSULE   </v>
      </c>
      <c r="E24" s="23">
        <f>(E9*(F9/F24))+(E14*(F14/F24))+(E19*(F19/F24))</f>
        <v>1</v>
      </c>
      <c r="F24" s="24">
        <f>F9+F14+F19</f>
        <v>363</v>
      </c>
      <c r="G24" s="24">
        <f t="shared" si="1"/>
        <v>3900.1395348837209</v>
      </c>
      <c r="H24" s="25">
        <f>G24/G25</f>
        <v>0.33617953308631104</v>
      </c>
      <c r="I24" s="26">
        <f>F24/G24</f>
        <v>9.3073593073593072E-2</v>
      </c>
      <c r="J24" s="23">
        <f>I24*E24</f>
        <v>9.3073593073593072E-2</v>
      </c>
      <c r="K24" s="27">
        <f>G24*J24</f>
        <v>363</v>
      </c>
      <c r="L24" s="137"/>
    </row>
    <row r="25" spans="1:12" ht="13.5" thickBot="1">
      <c r="A25" s="133"/>
      <c r="B25" s="138"/>
      <c r="C25" s="41"/>
      <c r="D25" s="41"/>
      <c r="E25" s="42"/>
      <c r="F25" s="43">
        <f>SUM(F22:F24)</f>
        <v>3234</v>
      </c>
      <c r="G25" s="43">
        <f>SUM(G22:G24)</f>
        <v>11601.35924718057</v>
      </c>
      <c r="H25" s="44">
        <f>SUM(H22:H24)</f>
        <v>1</v>
      </c>
      <c r="I25" s="56"/>
      <c r="J25" s="57"/>
      <c r="K25" s="47">
        <f>SUM(K22:K24)</f>
        <v>3234</v>
      </c>
      <c r="L25" s="139"/>
    </row>
    <row r="26" spans="1:12" ht="14.25" thickTop="1" thickBo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5"/>
    </row>
    <row r="27" spans="1:12" ht="13.5" thickTop="1">
      <c r="A27" s="131" t="s">
        <v>242</v>
      </c>
      <c r="B27" s="134" t="s">
        <v>16</v>
      </c>
      <c r="C27" s="16" t="s">
        <v>246</v>
      </c>
      <c r="D27" s="16" t="s">
        <v>247</v>
      </c>
      <c r="E27" s="17">
        <v>1</v>
      </c>
      <c r="F27" s="18">
        <v>5743</v>
      </c>
      <c r="G27" s="18">
        <f>F27/I27</f>
        <v>18097.25588898862</v>
      </c>
      <c r="H27" s="19">
        <f>G27/G28</f>
        <v>1</v>
      </c>
      <c r="I27" s="20">
        <f>(F30+F33)/(G30+G33)</f>
        <v>0.31734092921205592</v>
      </c>
      <c r="J27" s="17">
        <f>E27*I27</f>
        <v>0.31734092921205592</v>
      </c>
      <c r="K27" s="21">
        <f>G27*J27</f>
        <v>5743</v>
      </c>
      <c r="L27" s="136">
        <f>K28/G28</f>
        <v>0.31734092921205592</v>
      </c>
    </row>
    <row r="28" spans="1:12">
      <c r="A28" s="132"/>
      <c r="B28" s="135"/>
      <c r="C28" s="22"/>
      <c r="D28" s="22"/>
      <c r="E28" s="23"/>
      <c r="F28" s="28">
        <f>SUM(F27)</f>
        <v>5743</v>
      </c>
      <c r="G28" s="28">
        <f>SUM(G27:G27)</f>
        <v>18097.25588898862</v>
      </c>
      <c r="H28" s="29">
        <f>SUM(H27:H27)</f>
        <v>1</v>
      </c>
      <c r="I28" s="30"/>
      <c r="J28" s="31"/>
      <c r="K28" s="32">
        <f>SUM(K27:K27)</f>
        <v>5743</v>
      </c>
      <c r="L28" s="137"/>
    </row>
    <row r="29" spans="1:12">
      <c r="A29" s="132"/>
      <c r="B29" s="33"/>
      <c r="C29" s="34"/>
      <c r="D29" s="34"/>
      <c r="E29" s="35"/>
      <c r="F29" s="36"/>
      <c r="G29" s="36"/>
      <c r="H29" s="37" t="s">
        <v>27</v>
      </c>
      <c r="I29" s="38"/>
      <c r="J29" s="35"/>
      <c r="K29" s="39"/>
      <c r="L29" s="40"/>
    </row>
    <row r="30" spans="1:12">
      <c r="A30" s="132"/>
      <c r="B30" s="135" t="s">
        <v>28</v>
      </c>
      <c r="C30" s="22" t="s">
        <v>246</v>
      </c>
      <c r="D30" s="22" t="s">
        <v>247</v>
      </c>
      <c r="E30" s="23">
        <v>1</v>
      </c>
      <c r="F30" s="24">
        <v>6999.2</v>
      </c>
      <c r="G30" s="24">
        <v>17512</v>
      </c>
      <c r="H30" s="25">
        <f>G30/G31</f>
        <v>1</v>
      </c>
      <c r="I30" s="26">
        <f>F30/G30</f>
        <v>0.39968021927820924</v>
      </c>
      <c r="J30" s="23">
        <f>E30*I30</f>
        <v>0.39968021927820924</v>
      </c>
      <c r="K30" s="27">
        <f>G30*J30</f>
        <v>6999.2</v>
      </c>
      <c r="L30" s="137">
        <f>K31/G31</f>
        <v>0.39968021927820924</v>
      </c>
    </row>
    <row r="31" spans="1:12">
      <c r="A31" s="132"/>
      <c r="B31" s="135"/>
      <c r="C31" s="22"/>
      <c r="D31" s="22"/>
      <c r="E31" s="23"/>
      <c r="F31" s="28">
        <f>SUM(F30)</f>
        <v>6999.2</v>
      </c>
      <c r="G31" s="28">
        <f>SUM(G30)</f>
        <v>17512</v>
      </c>
      <c r="H31" s="29">
        <f>SUM(H30:H30)</f>
        <v>1</v>
      </c>
      <c r="I31" s="30"/>
      <c r="J31" s="31"/>
      <c r="K31" s="32">
        <f>SUM(K30:K30)</f>
        <v>6999.2</v>
      </c>
      <c r="L31" s="137"/>
    </row>
    <row r="32" spans="1:12">
      <c r="A32" s="132"/>
      <c r="B32" s="33"/>
      <c r="C32" s="34"/>
      <c r="D32" s="34"/>
      <c r="E32" s="35"/>
      <c r="F32" s="36"/>
      <c r="G32" s="36"/>
      <c r="H32" s="37" t="s">
        <v>27</v>
      </c>
      <c r="I32" s="38"/>
      <c r="J32" s="35"/>
      <c r="K32" s="39"/>
      <c r="L32" s="40"/>
    </row>
    <row r="33" spans="1:12">
      <c r="A33" s="132"/>
      <c r="B33" s="135" t="s">
        <v>29</v>
      </c>
      <c r="C33" s="22" t="s">
        <v>246</v>
      </c>
      <c r="D33" s="22" t="s">
        <v>247</v>
      </c>
      <c r="E33" s="23">
        <v>1</v>
      </c>
      <c r="F33" s="24">
        <v>1245</v>
      </c>
      <c r="G33" s="24">
        <v>8467</v>
      </c>
      <c r="H33" s="25">
        <f>G33/G34</f>
        <v>1</v>
      </c>
      <c r="I33" s="26">
        <f>F33/G33</f>
        <v>0.14704145506082439</v>
      </c>
      <c r="J33" s="23">
        <f>E33*I33</f>
        <v>0.14704145506082439</v>
      </c>
      <c r="K33" s="27">
        <f>G33*J33</f>
        <v>1245</v>
      </c>
      <c r="L33" s="137">
        <f>K34/G34</f>
        <v>0.14704145506082439</v>
      </c>
    </row>
    <row r="34" spans="1:12">
      <c r="A34" s="132"/>
      <c r="B34" s="135"/>
      <c r="C34" s="22"/>
      <c r="D34" s="22"/>
      <c r="E34" s="23"/>
      <c r="F34" s="28">
        <f>SUM(F33)</f>
        <v>1245</v>
      </c>
      <c r="G34" s="28">
        <f>SUM(G33)</f>
        <v>8467</v>
      </c>
      <c r="H34" s="29">
        <f>SUM(H33:H33)</f>
        <v>1</v>
      </c>
      <c r="I34" s="30"/>
      <c r="J34" s="31"/>
      <c r="K34" s="32">
        <f>SUM(K33:K33)</f>
        <v>1245</v>
      </c>
      <c r="L34" s="137"/>
    </row>
    <row r="35" spans="1:12">
      <c r="A35" s="132"/>
      <c r="B35" s="33"/>
      <c r="C35" s="34"/>
      <c r="D35" s="34"/>
      <c r="E35" s="35"/>
      <c r="F35" s="36"/>
      <c r="G35" s="36"/>
      <c r="H35" s="37" t="s">
        <v>27</v>
      </c>
      <c r="I35" s="38"/>
      <c r="J35" s="35"/>
      <c r="K35" s="39"/>
      <c r="L35" s="40"/>
    </row>
    <row r="36" spans="1:12">
      <c r="A36" s="132"/>
      <c r="B36" s="135" t="s">
        <v>32</v>
      </c>
      <c r="C36" s="22" t="str">
        <f>C33</f>
        <v>125MG-80MG</v>
      </c>
      <c r="D36" s="22" t="str">
        <f>D33</f>
        <v xml:space="preserve">CAP DS PK </v>
      </c>
      <c r="E36" s="23">
        <f>(E27*(F27/F36))+(E30*(F30/F36))+(E33*(F33/F36))</f>
        <v>0.99999999999999989</v>
      </c>
      <c r="F36" s="24">
        <f>F27+F30+F33</f>
        <v>13987.2</v>
      </c>
      <c r="G36" s="24">
        <f>G27+G30+G33</f>
        <v>44076.25588898862</v>
      </c>
      <c r="H36" s="25">
        <f>G36/G37</f>
        <v>1</v>
      </c>
      <c r="I36" s="26">
        <f>F36/G36</f>
        <v>0.31734092921205592</v>
      </c>
      <c r="J36" s="23">
        <f>E36*I36</f>
        <v>0.31734092921205587</v>
      </c>
      <c r="K36" s="27">
        <f>G36*J36</f>
        <v>13987.199999999999</v>
      </c>
      <c r="L36" s="137">
        <f>K37/G37</f>
        <v>0.31734092921205587</v>
      </c>
    </row>
    <row r="37" spans="1:12" ht="13.5" thickBot="1">
      <c r="A37" s="133"/>
      <c r="B37" s="138"/>
      <c r="C37" s="41"/>
      <c r="D37" s="41"/>
      <c r="E37" s="42"/>
      <c r="F37" s="43">
        <f>SUM(F36:F36)</f>
        <v>13987.2</v>
      </c>
      <c r="G37" s="43">
        <f>SUM(G36:G36)</f>
        <v>44076.25588898862</v>
      </c>
      <c r="H37" s="44">
        <f>SUM(H36:H36)</f>
        <v>1</v>
      </c>
      <c r="I37" s="56" t="s">
        <v>27</v>
      </c>
      <c r="J37" s="57"/>
      <c r="K37" s="47">
        <f>SUM(K36:K36)</f>
        <v>13987.199999999999</v>
      </c>
      <c r="L37" s="139"/>
    </row>
    <row r="38" spans="1:12" ht="14.25" thickTop="1" thickBo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5"/>
    </row>
    <row r="39" spans="1:12" ht="13.5" thickTop="1">
      <c r="A39" s="131" t="s">
        <v>248</v>
      </c>
      <c r="B39" s="134" t="s">
        <v>16</v>
      </c>
      <c r="C39" s="16" t="s">
        <v>249</v>
      </c>
      <c r="D39" s="16" t="s">
        <v>250</v>
      </c>
      <c r="E39" s="17">
        <v>1</v>
      </c>
      <c r="F39" s="18">
        <v>69472</v>
      </c>
      <c r="G39" s="18">
        <f>F39/I39</f>
        <v>214103.34986695051</v>
      </c>
      <c r="H39" s="19">
        <f>G39/G40</f>
        <v>1</v>
      </c>
      <c r="I39" s="20">
        <f>(F42+F45)/(G42+G45)</f>
        <v>0.32447880915068233</v>
      </c>
      <c r="J39" s="17">
        <f>E39*I39</f>
        <v>0.32447880915068233</v>
      </c>
      <c r="K39" s="21">
        <f>G39*J39</f>
        <v>69472</v>
      </c>
      <c r="L39" s="136">
        <f>K40/G40</f>
        <v>0.32447880915068233</v>
      </c>
    </row>
    <row r="40" spans="1:12">
      <c r="A40" s="132"/>
      <c r="B40" s="135"/>
      <c r="C40" s="22"/>
      <c r="D40" s="22"/>
      <c r="E40" s="23"/>
      <c r="F40" s="28">
        <f>SUM(F39)</f>
        <v>69472</v>
      </c>
      <c r="G40" s="28">
        <f>SUM(G39:G39)</f>
        <v>214103.34986695051</v>
      </c>
      <c r="H40" s="29">
        <f>SUM(H39:H39)</f>
        <v>1</v>
      </c>
      <c r="I40" s="30"/>
      <c r="J40" s="31"/>
      <c r="K40" s="32">
        <f>SUM(K39:K39)</f>
        <v>69472</v>
      </c>
      <c r="L40" s="137"/>
    </row>
    <row r="41" spans="1:12">
      <c r="A41" s="132"/>
      <c r="B41" s="33"/>
      <c r="C41" s="34"/>
      <c r="D41" s="34"/>
      <c r="E41" s="35"/>
      <c r="F41" s="36"/>
      <c r="G41" s="36"/>
      <c r="H41" s="37" t="s">
        <v>27</v>
      </c>
      <c r="I41" s="38"/>
      <c r="J41" s="35"/>
      <c r="K41" s="39"/>
      <c r="L41" s="40"/>
    </row>
    <row r="42" spans="1:12">
      <c r="A42" s="132"/>
      <c r="B42" s="135" t="s">
        <v>28</v>
      </c>
      <c r="C42" s="22" t="s">
        <v>249</v>
      </c>
      <c r="D42" s="22" t="s">
        <v>250</v>
      </c>
      <c r="E42" s="23">
        <v>1</v>
      </c>
      <c r="F42" s="24">
        <v>41302</v>
      </c>
      <c r="G42" s="24">
        <v>126129</v>
      </c>
      <c r="H42" s="25">
        <f>G42/G43</f>
        <v>1</v>
      </c>
      <c r="I42" s="26">
        <f>F42/G42</f>
        <v>0.32745839576941066</v>
      </c>
      <c r="J42" s="23">
        <f>E42*I42</f>
        <v>0.32745839576941066</v>
      </c>
      <c r="K42" s="27">
        <f>G42*J42</f>
        <v>41302</v>
      </c>
      <c r="L42" s="137">
        <f>K43/G43</f>
        <v>0.32745839576941066</v>
      </c>
    </row>
    <row r="43" spans="1:12">
      <c r="A43" s="132"/>
      <c r="B43" s="135"/>
      <c r="C43" s="22"/>
      <c r="D43" s="22"/>
      <c r="E43" s="23"/>
      <c r="F43" s="28">
        <f>SUM(F42)</f>
        <v>41302</v>
      </c>
      <c r="G43" s="28">
        <f>SUM(G42)</f>
        <v>126129</v>
      </c>
      <c r="H43" s="29">
        <f>SUM(H42:H42)</f>
        <v>1</v>
      </c>
      <c r="I43" s="30"/>
      <c r="J43" s="31"/>
      <c r="K43" s="32">
        <f>SUM(K42:K42)</f>
        <v>41302</v>
      </c>
      <c r="L43" s="137"/>
    </row>
    <row r="44" spans="1:12">
      <c r="A44" s="132"/>
      <c r="B44" s="33"/>
      <c r="C44" s="34"/>
      <c r="D44" s="34"/>
      <c r="E44" s="35"/>
      <c r="F44" s="36"/>
      <c r="G44" s="36"/>
      <c r="H44" s="37" t="s">
        <v>27</v>
      </c>
      <c r="I44" s="38"/>
      <c r="J44" s="35"/>
      <c r="K44" s="39"/>
      <c r="L44" s="40"/>
    </row>
    <row r="45" spans="1:12">
      <c r="A45" s="132"/>
      <c r="B45" s="135" t="s">
        <v>29</v>
      </c>
      <c r="C45" s="22" t="s">
        <v>249</v>
      </c>
      <c r="D45" s="22" t="s">
        <v>250</v>
      </c>
      <c r="E45" s="23">
        <v>1</v>
      </c>
      <c r="F45" s="24">
        <v>33858</v>
      </c>
      <c r="G45" s="24">
        <v>105504</v>
      </c>
      <c r="H45" s="25">
        <f>G45/G46</f>
        <v>1</v>
      </c>
      <c r="I45" s="26">
        <f>F45/G45</f>
        <v>0.32091674249317559</v>
      </c>
      <c r="J45" s="23">
        <f>E45*I45</f>
        <v>0.32091674249317559</v>
      </c>
      <c r="K45" s="27">
        <f>G45*J45</f>
        <v>33858</v>
      </c>
      <c r="L45" s="137">
        <f>K46/G46</f>
        <v>0.32091674249317559</v>
      </c>
    </row>
    <row r="46" spans="1:12">
      <c r="A46" s="132"/>
      <c r="B46" s="135"/>
      <c r="C46" s="22"/>
      <c r="D46" s="22"/>
      <c r="E46" s="23"/>
      <c r="F46" s="28">
        <f>SUM(F45)</f>
        <v>33858</v>
      </c>
      <c r="G46" s="28">
        <f>SUM(G45)</f>
        <v>105504</v>
      </c>
      <c r="H46" s="29">
        <f>SUM(H45:H45)</f>
        <v>1</v>
      </c>
      <c r="I46" s="30"/>
      <c r="J46" s="31"/>
      <c r="K46" s="32">
        <f>SUM(K45:K45)</f>
        <v>33858</v>
      </c>
      <c r="L46" s="137"/>
    </row>
    <row r="47" spans="1:12">
      <c r="A47" s="132"/>
      <c r="B47" s="33"/>
      <c r="C47" s="34"/>
      <c r="D47" s="34"/>
      <c r="E47" s="35"/>
      <c r="F47" s="36"/>
      <c r="G47" s="36"/>
      <c r="H47" s="37" t="s">
        <v>27</v>
      </c>
      <c r="I47" s="38"/>
      <c r="J47" s="35"/>
      <c r="K47" s="39"/>
      <c r="L47" s="40"/>
    </row>
    <row r="48" spans="1:12">
      <c r="A48" s="132"/>
      <c r="B48" s="135" t="s">
        <v>32</v>
      </c>
      <c r="C48" s="22" t="str">
        <f>C45</f>
        <v>1.5MG/72HR</v>
      </c>
      <c r="D48" s="22" t="str">
        <f>D45</f>
        <v>PATCH TD72</v>
      </c>
      <c r="E48" s="23">
        <f>(E39*(F39/F48))+(E42*(F42/F48))+(E45*(F45/F48))</f>
        <v>1</v>
      </c>
      <c r="F48" s="24">
        <f>F39+F42+F45</f>
        <v>144632</v>
      </c>
      <c r="G48" s="24">
        <f>G39+G42+G45</f>
        <v>445736.34986695054</v>
      </c>
      <c r="H48" s="25">
        <f>G48/G49</f>
        <v>1</v>
      </c>
      <c r="I48" s="26">
        <f>F48/G48</f>
        <v>0.32447880915068233</v>
      </c>
      <c r="J48" s="23">
        <f>E48*I48</f>
        <v>0.32447880915068233</v>
      </c>
      <c r="K48" s="27">
        <f>G48*J48</f>
        <v>144632</v>
      </c>
      <c r="L48" s="137">
        <f>K49/G49</f>
        <v>0.32447880915068233</v>
      </c>
    </row>
    <row r="49" spans="1:12" ht="13.5" thickBot="1">
      <c r="A49" s="133"/>
      <c r="B49" s="138"/>
      <c r="C49" s="41"/>
      <c r="D49" s="41"/>
      <c r="E49" s="42"/>
      <c r="F49" s="43">
        <f>SUM(F48:F48)</f>
        <v>144632</v>
      </c>
      <c r="G49" s="43">
        <f>SUM(G48:G48)</f>
        <v>445736.34986695054</v>
      </c>
      <c r="H49" s="44">
        <f>SUM(H48:H48)</f>
        <v>1</v>
      </c>
      <c r="I49" s="56" t="s">
        <v>27</v>
      </c>
      <c r="J49" s="57"/>
      <c r="K49" s="47">
        <f>SUM(K48:K48)</f>
        <v>144632</v>
      </c>
      <c r="L49" s="139"/>
    </row>
    <row r="50" spans="1:12" ht="14.25" thickTop="1" thickBot="1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5"/>
    </row>
    <row r="51" spans="1:12" ht="13.5" thickTop="1">
      <c r="A51" s="131" t="s">
        <v>251</v>
      </c>
      <c r="B51" s="140" t="s">
        <v>16</v>
      </c>
      <c r="C51" s="16" t="s">
        <v>252</v>
      </c>
      <c r="D51" s="16" t="s">
        <v>18</v>
      </c>
      <c r="E51" s="17">
        <v>1</v>
      </c>
      <c r="F51" s="18">
        <v>1E-4</v>
      </c>
      <c r="G51" s="18">
        <v>1E-4</v>
      </c>
      <c r="H51" s="19">
        <f>G51/G53</f>
        <v>0.5</v>
      </c>
      <c r="I51" s="20">
        <f>F51/G51</f>
        <v>1</v>
      </c>
      <c r="J51" s="17">
        <f>E51*I51</f>
        <v>1</v>
      </c>
      <c r="K51" s="21">
        <f>G51*J51</f>
        <v>1E-4</v>
      </c>
      <c r="L51" s="136">
        <f>K53/G53</f>
        <v>1</v>
      </c>
    </row>
    <row r="52" spans="1:12">
      <c r="A52" s="132"/>
      <c r="B52" s="141"/>
      <c r="C52" s="22" t="s">
        <v>253</v>
      </c>
      <c r="D52" s="22" t="s">
        <v>18</v>
      </c>
      <c r="E52" s="23">
        <v>1</v>
      </c>
      <c r="F52" s="24">
        <v>1E-4</v>
      </c>
      <c r="G52" s="24">
        <v>1E-4</v>
      </c>
      <c r="H52" s="25">
        <f>G52/G53</f>
        <v>0.5</v>
      </c>
      <c r="I52" s="26">
        <f>F52/G52</f>
        <v>1</v>
      </c>
      <c r="J52" s="23">
        <f>E52*I52</f>
        <v>1</v>
      </c>
      <c r="K52" s="27">
        <f>G52*J52</f>
        <v>1E-4</v>
      </c>
      <c r="L52" s="137"/>
    </row>
    <row r="53" spans="1:12">
      <c r="A53" s="132"/>
      <c r="B53" s="141"/>
      <c r="C53" s="22"/>
      <c r="D53" s="22"/>
      <c r="E53" s="23"/>
      <c r="F53" s="28">
        <f>SUM(F51:F52)</f>
        <v>2.0000000000000001E-4</v>
      </c>
      <c r="G53" s="28">
        <f>SUM(G51:G52)</f>
        <v>2.0000000000000001E-4</v>
      </c>
      <c r="H53" s="29">
        <f>SUM(H51:H52)</f>
        <v>1</v>
      </c>
      <c r="I53" s="30"/>
      <c r="J53" s="31"/>
      <c r="K53" s="32">
        <f>SUM(K51:K52)</f>
        <v>2.0000000000000001E-4</v>
      </c>
      <c r="L53" s="137"/>
    </row>
    <row r="54" spans="1:12">
      <c r="A54" s="132"/>
      <c r="B54" s="33"/>
      <c r="C54" s="34"/>
      <c r="D54" s="34"/>
      <c r="E54" s="35"/>
      <c r="F54" s="36"/>
      <c r="G54" s="36"/>
      <c r="H54" s="37" t="s">
        <v>27</v>
      </c>
      <c r="I54" s="38"/>
      <c r="J54" s="35"/>
      <c r="K54" s="39"/>
      <c r="L54" s="40"/>
    </row>
    <row r="55" spans="1:12">
      <c r="A55" s="132"/>
      <c r="B55" s="141" t="s">
        <v>28</v>
      </c>
      <c r="C55" s="22" t="s">
        <v>252</v>
      </c>
      <c r="D55" s="22" t="s">
        <v>18</v>
      </c>
      <c r="E55" s="23">
        <v>1</v>
      </c>
      <c r="F55" s="24">
        <v>15</v>
      </c>
      <c r="G55" s="24">
        <v>90</v>
      </c>
      <c r="H55" s="25">
        <f>G55/G57</f>
        <v>0.25210084033613445</v>
      </c>
      <c r="I55" s="26">
        <f>F55/G55</f>
        <v>0.16666666666666666</v>
      </c>
      <c r="J55" s="23">
        <f>E55*I55</f>
        <v>0.16666666666666666</v>
      </c>
      <c r="K55" s="27">
        <f>G55*J55</f>
        <v>15</v>
      </c>
      <c r="L55" s="137">
        <f>K57/G57</f>
        <v>0.78991596638655459</v>
      </c>
    </row>
    <row r="56" spans="1:12">
      <c r="A56" s="132"/>
      <c r="B56" s="141"/>
      <c r="C56" s="22" t="s">
        <v>253</v>
      </c>
      <c r="D56" s="22" t="s">
        <v>18</v>
      </c>
      <c r="E56" s="23">
        <v>1</v>
      </c>
      <c r="F56" s="24">
        <v>267</v>
      </c>
      <c r="G56" s="24">
        <v>267</v>
      </c>
      <c r="H56" s="25">
        <f>G56/G57</f>
        <v>0.74789915966386555</v>
      </c>
      <c r="I56" s="26">
        <f>F56/G56</f>
        <v>1</v>
      </c>
      <c r="J56" s="23">
        <f>E56*I56</f>
        <v>1</v>
      </c>
      <c r="K56" s="27">
        <f>G56*J56</f>
        <v>267</v>
      </c>
      <c r="L56" s="137"/>
    </row>
    <row r="57" spans="1:12">
      <c r="A57" s="132"/>
      <c r="B57" s="141"/>
      <c r="C57" s="22"/>
      <c r="D57" s="22"/>
      <c r="E57" s="23"/>
      <c r="F57" s="28">
        <f>SUM(F55:F56)</f>
        <v>282</v>
      </c>
      <c r="G57" s="28">
        <f>SUM(G55:G56)</f>
        <v>357</v>
      </c>
      <c r="H57" s="29">
        <f>SUM(H55:H56)</f>
        <v>1</v>
      </c>
      <c r="I57" s="30"/>
      <c r="J57" s="31"/>
      <c r="K57" s="32">
        <f>SUM(K55:K56)</f>
        <v>282</v>
      </c>
      <c r="L57" s="137"/>
    </row>
    <row r="58" spans="1:12">
      <c r="A58" s="132"/>
      <c r="B58" s="33"/>
      <c r="C58" s="34"/>
      <c r="D58" s="34"/>
      <c r="E58" s="35"/>
      <c r="F58" s="36"/>
      <c r="G58" s="36"/>
      <c r="H58" s="37" t="s">
        <v>27</v>
      </c>
      <c r="I58" s="38"/>
      <c r="J58" s="35"/>
      <c r="K58" s="39"/>
      <c r="L58" s="40"/>
    </row>
    <row r="59" spans="1:12">
      <c r="A59" s="132"/>
      <c r="B59" s="141" t="s">
        <v>29</v>
      </c>
      <c r="C59" s="22" t="s">
        <v>252</v>
      </c>
      <c r="D59" s="22" t="s">
        <v>18</v>
      </c>
      <c r="E59" s="23">
        <v>1</v>
      </c>
      <c r="F59" s="24">
        <v>1E-4</v>
      </c>
      <c r="G59" s="24">
        <v>1E-4</v>
      </c>
      <c r="H59" s="25">
        <f>G59/G61</f>
        <v>8.1300806398308435E-8</v>
      </c>
      <c r="I59" s="26">
        <f>F59/G59</f>
        <v>1</v>
      </c>
      <c r="J59" s="23">
        <f>E59*I59</f>
        <v>1</v>
      </c>
      <c r="K59" s="27">
        <f>G59*J59</f>
        <v>1E-4</v>
      </c>
      <c r="L59" s="137">
        <f>K61/G61</f>
        <v>0.63414637120761208</v>
      </c>
    </row>
    <row r="60" spans="1:12">
      <c r="A60" s="132"/>
      <c r="B60" s="141"/>
      <c r="C60" s="22" t="s">
        <v>253</v>
      </c>
      <c r="D60" s="22" t="s">
        <v>18</v>
      </c>
      <c r="E60" s="23">
        <v>1</v>
      </c>
      <c r="F60" s="24">
        <v>780</v>
      </c>
      <c r="G60" s="24">
        <v>1230</v>
      </c>
      <c r="H60" s="25">
        <f>G60/G61</f>
        <v>0.99999991869919358</v>
      </c>
      <c r="I60" s="26">
        <f>F60/G60</f>
        <v>0.63414634146341464</v>
      </c>
      <c r="J60" s="23">
        <f>E60*I60</f>
        <v>0.63414634146341464</v>
      </c>
      <c r="K60" s="27">
        <f>G60*J60</f>
        <v>780</v>
      </c>
      <c r="L60" s="137"/>
    </row>
    <row r="61" spans="1:12">
      <c r="A61" s="132"/>
      <c r="B61" s="141"/>
      <c r="C61" s="22"/>
      <c r="D61" s="22"/>
      <c r="E61" s="23"/>
      <c r="F61" s="28">
        <f>SUM(F59:F60)</f>
        <v>780.00009999999997</v>
      </c>
      <c r="G61" s="28">
        <f>SUM(G59:G60)</f>
        <v>1230.0001</v>
      </c>
      <c r="H61" s="29">
        <f>SUM(H59:H60)</f>
        <v>1</v>
      </c>
      <c r="I61" s="30"/>
      <c r="J61" s="31"/>
      <c r="K61" s="32">
        <f>SUM(K59:K60)</f>
        <v>780.00009999999997</v>
      </c>
      <c r="L61" s="137"/>
    </row>
    <row r="62" spans="1:12">
      <c r="A62" s="132"/>
      <c r="B62" s="33"/>
      <c r="C62" s="34"/>
      <c r="D62" s="34"/>
      <c r="E62" s="35"/>
      <c r="F62" s="36"/>
      <c r="G62" s="36"/>
      <c r="H62" s="37" t="s">
        <v>27</v>
      </c>
      <c r="I62" s="38"/>
      <c r="J62" s="35"/>
      <c r="K62" s="39"/>
      <c r="L62" s="40"/>
    </row>
    <row r="63" spans="1:12">
      <c r="A63" s="132"/>
      <c r="B63" s="141" t="s">
        <v>32</v>
      </c>
      <c r="C63" s="22" t="str">
        <f>C59</f>
        <v xml:space="preserve">50 MG     </v>
      </c>
      <c r="D63" s="22" t="str">
        <f>D59</f>
        <v xml:space="preserve">TABLET    </v>
      </c>
      <c r="E63" s="23">
        <f>(E51*(F51/F63))+(E55*(F55/F63))+(E59*(F59/F63))</f>
        <v>1</v>
      </c>
      <c r="F63" s="24">
        <f>F51+F55+F59</f>
        <v>15.0002</v>
      </c>
      <c r="G63" s="24">
        <f>G51+G55+G59</f>
        <v>90.000200000000007</v>
      </c>
      <c r="H63" s="25">
        <f>G63/G65</f>
        <v>5.6710890350808382E-2</v>
      </c>
      <c r="I63" s="26">
        <f>F63/G63</f>
        <v>0.16666851851440329</v>
      </c>
      <c r="J63" s="23">
        <f>E63*I63</f>
        <v>0.16666851851440329</v>
      </c>
      <c r="K63" s="27">
        <f>G63*J63</f>
        <v>15.0002</v>
      </c>
      <c r="L63" s="137">
        <f>K65/G65</f>
        <v>0.66918720809315535</v>
      </c>
    </row>
    <row r="64" spans="1:12">
      <c r="A64" s="132"/>
      <c r="B64" s="141"/>
      <c r="C64" s="22" t="str">
        <f>C60</f>
        <v xml:space="preserve">100 MG    </v>
      </c>
      <c r="D64" s="22" t="str">
        <f>D60</f>
        <v xml:space="preserve">TABLET    </v>
      </c>
      <c r="E64" s="23">
        <f>(E52*(F52/F64))+(E56*(F56/F64))+(E60*(F60/F64))</f>
        <v>1</v>
      </c>
      <c r="F64" s="24">
        <f>F52+F56+F60</f>
        <v>1047.0001</v>
      </c>
      <c r="G64" s="24">
        <f>G52+G56+G60</f>
        <v>1497.0001</v>
      </c>
      <c r="H64" s="25">
        <f>G64/G65</f>
        <v>0.94328910964919166</v>
      </c>
      <c r="I64" s="26">
        <f>F64/G64</f>
        <v>0.69939881767542966</v>
      </c>
      <c r="J64" s="23">
        <f>E64*I64</f>
        <v>0.69939881767542966</v>
      </c>
      <c r="K64" s="27">
        <f>G64*J64</f>
        <v>1047.0001</v>
      </c>
      <c r="L64" s="137"/>
    </row>
    <row r="65" spans="1:12" ht="13.5" thickBot="1">
      <c r="A65" s="133"/>
      <c r="B65" s="142"/>
      <c r="C65" s="41"/>
      <c r="D65" s="41"/>
      <c r="E65" s="42"/>
      <c r="F65" s="43">
        <f>SUM(F63:F64)</f>
        <v>1062.0002999999999</v>
      </c>
      <c r="G65" s="43">
        <f>SUM(G63:G64)</f>
        <v>1587.0002999999999</v>
      </c>
      <c r="H65" s="44">
        <f>SUM(H63:H64)</f>
        <v>1</v>
      </c>
      <c r="I65" s="56" t="s">
        <v>27</v>
      </c>
      <c r="J65" s="57"/>
      <c r="K65" s="47">
        <f>SUM(K63:K64)</f>
        <v>1062.0002999999999</v>
      </c>
      <c r="L65" s="139"/>
    </row>
    <row r="66" spans="1:12" ht="14.25" thickTop="1" thickBot="1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5"/>
    </row>
    <row r="67" spans="1:12" ht="13.5" thickTop="1">
      <c r="A67" s="131" t="s">
        <v>254</v>
      </c>
      <c r="B67" s="140" t="s">
        <v>16</v>
      </c>
      <c r="C67" s="16" t="s">
        <v>22</v>
      </c>
      <c r="D67" s="16" t="s">
        <v>18</v>
      </c>
      <c r="E67" s="17">
        <v>1</v>
      </c>
      <c r="F67" s="18">
        <v>2340020</v>
      </c>
      <c r="G67" s="18">
        <f>F67/I67</f>
        <v>895910.69226936472</v>
      </c>
      <c r="H67" s="19">
        <f>G67/G69</f>
        <v>0.67469526385065415</v>
      </c>
      <c r="I67" s="20">
        <f>(F71+F75)/(G71+G75)</f>
        <v>2.6118898012843998</v>
      </c>
      <c r="J67" s="17">
        <f>E67*I67</f>
        <v>2.6118898012843998</v>
      </c>
      <c r="K67" s="21">
        <f>G67*J67</f>
        <v>2340020</v>
      </c>
      <c r="L67" s="136">
        <f>K69/G69</f>
        <v>2.5291447268455465</v>
      </c>
    </row>
    <row r="68" spans="1:12">
      <c r="A68" s="132"/>
      <c r="B68" s="141"/>
      <c r="C68" s="22" t="s">
        <v>183</v>
      </c>
      <c r="D68" s="22" t="s">
        <v>18</v>
      </c>
      <c r="E68" s="23">
        <v>1</v>
      </c>
      <c r="F68" s="24">
        <v>1018367</v>
      </c>
      <c r="G68" s="24">
        <f>F68/I68</f>
        <v>431963.89092568983</v>
      </c>
      <c r="H68" s="25">
        <f>G68/G69</f>
        <v>0.32530473614934591</v>
      </c>
      <c r="I68" s="26">
        <f>(F72+F76)/(G72+G76)</f>
        <v>2.3575280744361762</v>
      </c>
      <c r="J68" s="23">
        <f>E68*I68</f>
        <v>2.3575280744361762</v>
      </c>
      <c r="K68" s="27">
        <f>G68*J68</f>
        <v>1018367</v>
      </c>
      <c r="L68" s="137"/>
    </row>
    <row r="69" spans="1:12">
      <c r="A69" s="132"/>
      <c r="B69" s="141"/>
      <c r="C69" s="22"/>
      <c r="D69" s="22"/>
      <c r="E69" s="23"/>
      <c r="F69" s="28">
        <f>SUM(F67:F68)</f>
        <v>3358387</v>
      </c>
      <c r="G69" s="28">
        <f>SUM(G67:G68)</f>
        <v>1327874.5831950544</v>
      </c>
      <c r="H69" s="29">
        <f>SUM(H67:H68)</f>
        <v>1</v>
      </c>
      <c r="I69" s="30"/>
      <c r="J69" s="31"/>
      <c r="K69" s="32">
        <f>SUM(K67:K68)</f>
        <v>3358387</v>
      </c>
      <c r="L69" s="137"/>
    </row>
    <row r="70" spans="1:12">
      <c r="A70" s="132"/>
      <c r="B70" s="33"/>
      <c r="C70" s="34"/>
      <c r="D70" s="34"/>
      <c r="E70" s="35"/>
      <c r="F70" s="36"/>
      <c r="G70" s="36"/>
      <c r="H70" s="37" t="s">
        <v>27</v>
      </c>
      <c r="I70" s="38"/>
      <c r="J70" s="35"/>
      <c r="K70" s="39"/>
      <c r="L70" s="40"/>
    </row>
    <row r="71" spans="1:12">
      <c r="A71" s="132"/>
      <c r="B71" s="141" t="s">
        <v>28</v>
      </c>
      <c r="C71" s="22" t="s">
        <v>22</v>
      </c>
      <c r="D71" s="22" t="s">
        <v>18</v>
      </c>
      <c r="E71" s="23">
        <v>1</v>
      </c>
      <c r="F71" s="24">
        <v>2982067.6</v>
      </c>
      <c r="G71" s="24">
        <v>1036010</v>
      </c>
      <c r="H71" s="25">
        <f>G71/G73</f>
        <v>0.64216345009520792</v>
      </c>
      <c r="I71" s="26">
        <f>F71/G71</f>
        <v>2.8784158454068978</v>
      </c>
      <c r="J71" s="23">
        <f>E71*I71</f>
        <v>2.8784158454068978</v>
      </c>
      <c r="K71" s="27">
        <f>G71*J71</f>
        <v>2982067.6</v>
      </c>
      <c r="L71" s="137">
        <f>K73/G73</f>
        <v>2.7509354049309742</v>
      </c>
    </row>
    <row r="72" spans="1:12">
      <c r="A72" s="132"/>
      <c r="B72" s="141"/>
      <c r="C72" s="22" t="s">
        <v>183</v>
      </c>
      <c r="D72" s="22" t="s">
        <v>18</v>
      </c>
      <c r="E72" s="23">
        <v>1</v>
      </c>
      <c r="F72" s="24">
        <v>1456049.5</v>
      </c>
      <c r="G72" s="24">
        <v>577302</v>
      </c>
      <c r="H72" s="25">
        <f>G72/G73</f>
        <v>0.35783654990479213</v>
      </c>
      <c r="I72" s="26">
        <f>F72/G72</f>
        <v>2.5221625769527907</v>
      </c>
      <c r="J72" s="23">
        <f>E72*I72</f>
        <v>2.5221625769527907</v>
      </c>
      <c r="K72" s="27">
        <f>G72*J72</f>
        <v>1456049.5</v>
      </c>
      <c r="L72" s="137"/>
    </row>
    <row r="73" spans="1:12">
      <c r="A73" s="132"/>
      <c r="B73" s="141"/>
      <c r="C73" s="22"/>
      <c r="D73" s="22"/>
      <c r="E73" s="23"/>
      <c r="F73" s="28">
        <f>SUM(F71:F72)</f>
        <v>4438117.0999999996</v>
      </c>
      <c r="G73" s="28">
        <f>SUM(G71:G72)</f>
        <v>1613312</v>
      </c>
      <c r="H73" s="29">
        <f>SUM(H71:H72)</f>
        <v>1</v>
      </c>
      <c r="I73" s="30"/>
      <c r="J73" s="31"/>
      <c r="K73" s="32">
        <f>SUM(K71:K72)</f>
        <v>4438117.0999999996</v>
      </c>
      <c r="L73" s="137"/>
    </row>
    <row r="74" spans="1:12">
      <c r="A74" s="132"/>
      <c r="B74" s="33"/>
      <c r="C74" s="34"/>
      <c r="D74" s="34"/>
      <c r="E74" s="35"/>
      <c r="F74" s="36"/>
      <c r="G74" s="36"/>
      <c r="H74" s="37" t="s">
        <v>27</v>
      </c>
      <c r="I74" s="38"/>
      <c r="J74" s="35"/>
      <c r="K74" s="39"/>
      <c r="L74" s="40"/>
    </row>
    <row r="75" spans="1:12">
      <c r="A75" s="132"/>
      <c r="B75" s="141" t="s">
        <v>29</v>
      </c>
      <c r="C75" s="22" t="s">
        <v>22</v>
      </c>
      <c r="D75" s="22" t="s">
        <v>18</v>
      </c>
      <c r="E75" s="23">
        <v>1</v>
      </c>
      <c r="F75" s="24">
        <v>675474</v>
      </c>
      <c r="G75" s="24">
        <v>364333</v>
      </c>
      <c r="H75" s="25">
        <f>G75/G77</f>
        <v>0.65311496686319892</v>
      </c>
      <c r="I75" s="26">
        <f>F75/G75</f>
        <v>1.8540016962504082</v>
      </c>
      <c r="J75" s="23">
        <f>E75*I75</f>
        <v>1.8540016962504082</v>
      </c>
      <c r="K75" s="27">
        <f>G75*J75</f>
        <v>675474</v>
      </c>
      <c r="L75" s="137">
        <f>K77/G77</f>
        <v>1.8582888611230122</v>
      </c>
    </row>
    <row r="76" spans="1:12">
      <c r="A76" s="132"/>
      <c r="B76" s="141"/>
      <c r="C76" s="22" t="s">
        <v>183</v>
      </c>
      <c r="D76" s="22" t="s">
        <v>18</v>
      </c>
      <c r="E76" s="23">
        <v>1</v>
      </c>
      <c r="F76" s="24">
        <v>361152</v>
      </c>
      <c r="G76" s="24">
        <v>193506</v>
      </c>
      <c r="H76" s="25">
        <f>G76/G77</f>
        <v>0.34688503313680114</v>
      </c>
      <c r="I76" s="26">
        <f>F76/G76</f>
        <v>1.8663607330005272</v>
      </c>
      <c r="J76" s="23">
        <f>E76*I76</f>
        <v>1.8663607330005272</v>
      </c>
      <c r="K76" s="27">
        <f>G76*J76</f>
        <v>361152</v>
      </c>
      <c r="L76" s="137"/>
    </row>
    <row r="77" spans="1:12">
      <c r="A77" s="132"/>
      <c r="B77" s="141"/>
      <c r="C77" s="22"/>
      <c r="D77" s="22"/>
      <c r="E77" s="23"/>
      <c r="F77" s="28">
        <f>SUM(F75:F76)</f>
        <v>1036626</v>
      </c>
      <c r="G77" s="28">
        <f>SUM(G75:G76)</f>
        <v>557839</v>
      </c>
      <c r="H77" s="29">
        <f>SUM(H75:H76)</f>
        <v>1</v>
      </c>
      <c r="I77" s="30"/>
      <c r="J77" s="31"/>
      <c r="K77" s="32">
        <f>SUM(K75:K76)</f>
        <v>1036626</v>
      </c>
      <c r="L77" s="137"/>
    </row>
    <row r="78" spans="1:12">
      <c r="A78" s="132"/>
      <c r="B78" s="33"/>
      <c r="C78" s="34"/>
      <c r="D78" s="34"/>
      <c r="E78" s="35"/>
      <c r="F78" s="36"/>
      <c r="G78" s="36"/>
      <c r="H78" s="37" t="s">
        <v>27</v>
      </c>
      <c r="I78" s="38"/>
      <c r="J78" s="35"/>
      <c r="K78" s="39"/>
      <c r="L78" s="40"/>
    </row>
    <row r="79" spans="1:12">
      <c r="A79" s="132"/>
      <c r="B79" s="141" t="s">
        <v>32</v>
      </c>
      <c r="C79" s="22" t="str">
        <f>C75</f>
        <v xml:space="preserve">4 MG      </v>
      </c>
      <c r="D79" s="22" t="str">
        <f>D75</f>
        <v xml:space="preserve">TABLET    </v>
      </c>
      <c r="E79" s="23">
        <f>(E67*(F67/F79))+(E71*(F71/F79))+(E75*(F75/F79))</f>
        <v>1.0000000000000002</v>
      </c>
      <c r="F79" s="24">
        <f>F67+F71+F75</f>
        <v>5997561.5999999996</v>
      </c>
      <c r="G79" s="24">
        <f>G67+G71+G75</f>
        <v>2296253.6922693648</v>
      </c>
      <c r="H79" s="25">
        <f>G79/G81</f>
        <v>0.65625518810085215</v>
      </c>
      <c r="I79" s="26">
        <f>F79/G79</f>
        <v>2.6118898012843994</v>
      </c>
      <c r="J79" s="23">
        <f>E79*I79</f>
        <v>2.6118898012843998</v>
      </c>
      <c r="K79" s="27">
        <f>G79*J79</f>
        <v>5997561.6000000006</v>
      </c>
      <c r="L79" s="137">
        <f>K81/G81</f>
        <v>2.5244542773346148</v>
      </c>
    </row>
    <row r="80" spans="1:12">
      <c r="A80" s="132"/>
      <c r="B80" s="141"/>
      <c r="C80" s="22" t="str">
        <f>C76</f>
        <v xml:space="preserve">8 MG      </v>
      </c>
      <c r="D80" s="22" t="str">
        <f>D76</f>
        <v xml:space="preserve">TABLET    </v>
      </c>
      <c r="E80" s="23">
        <f>(E68*(F68/F80))+(E72*(F72/F80))+(E76*(F76/F80))</f>
        <v>1</v>
      </c>
      <c r="F80" s="24">
        <f>F68+F72+F76</f>
        <v>2835568.5</v>
      </c>
      <c r="G80" s="24">
        <f>G68+G72+G76</f>
        <v>1202771.8909256898</v>
      </c>
      <c r="H80" s="25">
        <f>G80/G81</f>
        <v>0.34374481189914774</v>
      </c>
      <c r="I80" s="26">
        <f>F80/G80</f>
        <v>2.3575280744361762</v>
      </c>
      <c r="J80" s="23">
        <f>E80*I80</f>
        <v>2.3575280744361762</v>
      </c>
      <c r="K80" s="27">
        <f>G80*J80</f>
        <v>2835568.5</v>
      </c>
      <c r="L80" s="137"/>
    </row>
    <row r="81" spans="1:12" ht="13.5" thickBot="1">
      <c r="A81" s="133"/>
      <c r="B81" s="142"/>
      <c r="C81" s="41"/>
      <c r="D81" s="41"/>
      <c r="E81" s="42"/>
      <c r="F81" s="43">
        <f>SUM(F79:F80)</f>
        <v>8833130.0999999996</v>
      </c>
      <c r="G81" s="43">
        <f>SUM(G79:G80)</f>
        <v>3499025.5831950549</v>
      </c>
      <c r="H81" s="44">
        <f>SUM(H79:H80)</f>
        <v>0.99999999999999989</v>
      </c>
      <c r="I81" s="56" t="s">
        <v>27</v>
      </c>
      <c r="J81" s="57"/>
      <c r="K81" s="47">
        <f>SUM(K79:K80)</f>
        <v>8833130.1000000015</v>
      </c>
      <c r="L81" s="139"/>
    </row>
    <row r="82" spans="1:12" ht="14.25" thickTop="1" thickBot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5"/>
    </row>
    <row r="83" spans="1:12" ht="13.5" thickTop="1">
      <c r="A83" s="131" t="s">
        <v>254</v>
      </c>
      <c r="B83" s="134" t="s">
        <v>16</v>
      </c>
      <c r="C83" s="16" t="s">
        <v>255</v>
      </c>
      <c r="D83" s="16" t="s">
        <v>138</v>
      </c>
      <c r="E83" s="17">
        <v>1</v>
      </c>
      <c r="F83" s="18">
        <v>16098.3</v>
      </c>
      <c r="G83" s="18">
        <v>66812</v>
      </c>
      <c r="H83" s="19">
        <f>G83/G84</f>
        <v>1</v>
      </c>
      <c r="I83" s="20">
        <f>F83/G83</f>
        <v>0.24094923067712387</v>
      </c>
      <c r="J83" s="17">
        <f>E83*I83</f>
        <v>0.24094923067712387</v>
      </c>
      <c r="K83" s="21">
        <f>G83*J83</f>
        <v>16098.3</v>
      </c>
      <c r="L83" s="136">
        <f>K84/G84</f>
        <v>0.24094923067712387</v>
      </c>
    </row>
    <row r="84" spans="1:12">
      <c r="A84" s="132"/>
      <c r="B84" s="135"/>
      <c r="C84" s="22"/>
      <c r="D84" s="22"/>
      <c r="E84" s="23"/>
      <c r="F84" s="28">
        <f>SUM(F83)</f>
        <v>16098.3</v>
      </c>
      <c r="G84" s="28">
        <f>SUM(G83:G83)</f>
        <v>66812</v>
      </c>
      <c r="H84" s="29">
        <f>SUM(H83:H83)</f>
        <v>1</v>
      </c>
      <c r="I84" s="30"/>
      <c r="J84" s="31"/>
      <c r="K84" s="32">
        <f>SUM(K83:K83)</f>
        <v>16098.3</v>
      </c>
      <c r="L84" s="137"/>
    </row>
    <row r="85" spans="1:12">
      <c r="A85" s="132"/>
      <c r="B85" s="33"/>
      <c r="C85" s="34"/>
      <c r="D85" s="34"/>
      <c r="E85" s="35"/>
      <c r="F85" s="36"/>
      <c r="G85" s="36"/>
      <c r="H85" s="37" t="s">
        <v>27</v>
      </c>
      <c r="I85" s="38"/>
      <c r="J85" s="35"/>
      <c r="K85" s="39"/>
      <c r="L85" s="40"/>
    </row>
    <row r="86" spans="1:12">
      <c r="A86" s="132"/>
      <c r="B86" s="135" t="s">
        <v>28</v>
      </c>
      <c r="C86" s="22" t="s">
        <v>255</v>
      </c>
      <c r="D86" s="22" t="s">
        <v>138</v>
      </c>
      <c r="E86" s="23">
        <v>1</v>
      </c>
      <c r="F86" s="24">
        <v>1E-4</v>
      </c>
      <c r="G86" s="24">
        <v>1E-4</v>
      </c>
      <c r="H86" s="25">
        <f>G86/G87</f>
        <v>1</v>
      </c>
      <c r="I86" s="26">
        <f>F86/G86</f>
        <v>1</v>
      </c>
      <c r="J86" s="23">
        <f>E86*I86</f>
        <v>1</v>
      </c>
      <c r="K86" s="27">
        <f>G86*J86</f>
        <v>1E-4</v>
      </c>
      <c r="L86" s="137">
        <f>K87/G87</f>
        <v>1</v>
      </c>
    </row>
    <row r="87" spans="1:12">
      <c r="A87" s="132"/>
      <c r="B87" s="135"/>
      <c r="C87" s="22"/>
      <c r="D87" s="22"/>
      <c r="E87" s="23"/>
      <c r="F87" s="28">
        <f>SUM(F86)</f>
        <v>1E-4</v>
      </c>
      <c r="G87" s="28">
        <f>SUM(G86)</f>
        <v>1E-4</v>
      </c>
      <c r="H87" s="29">
        <f>SUM(H86:H86)</f>
        <v>1</v>
      </c>
      <c r="I87" s="30"/>
      <c r="J87" s="31"/>
      <c r="K87" s="32">
        <f>SUM(K86:K86)</f>
        <v>1E-4</v>
      </c>
      <c r="L87" s="137"/>
    </row>
    <row r="88" spans="1:12">
      <c r="A88" s="132"/>
      <c r="B88" s="33"/>
      <c r="C88" s="34"/>
      <c r="D88" s="34"/>
      <c r="E88" s="35"/>
      <c r="F88" s="36"/>
      <c r="G88" s="36"/>
      <c r="H88" s="37" t="s">
        <v>27</v>
      </c>
      <c r="I88" s="38"/>
      <c r="J88" s="35"/>
      <c r="K88" s="39"/>
      <c r="L88" s="40"/>
    </row>
    <row r="89" spans="1:12">
      <c r="A89" s="132"/>
      <c r="B89" s="135" t="s">
        <v>29</v>
      </c>
      <c r="C89" s="22" t="s">
        <v>255</v>
      </c>
      <c r="D89" s="22" t="s">
        <v>138</v>
      </c>
      <c r="E89" s="23">
        <v>1</v>
      </c>
      <c r="F89" s="24">
        <v>1E-4</v>
      </c>
      <c r="G89" s="24">
        <v>1E-4</v>
      </c>
      <c r="H89" s="25">
        <f>G89/G90</f>
        <v>1</v>
      </c>
      <c r="I89" s="26">
        <f>F89/G89</f>
        <v>1</v>
      </c>
      <c r="J89" s="23">
        <f>E89*I89</f>
        <v>1</v>
      </c>
      <c r="K89" s="27">
        <f>G89*J89</f>
        <v>1E-4</v>
      </c>
      <c r="L89" s="137">
        <f>K90/G90</f>
        <v>1</v>
      </c>
    </row>
    <row r="90" spans="1:12">
      <c r="A90" s="132"/>
      <c r="B90" s="135"/>
      <c r="C90" s="22"/>
      <c r="D90" s="22"/>
      <c r="E90" s="23"/>
      <c r="F90" s="28">
        <f>SUM(F89)</f>
        <v>1E-4</v>
      </c>
      <c r="G90" s="28">
        <f>SUM(G89)</f>
        <v>1E-4</v>
      </c>
      <c r="H90" s="29">
        <f>SUM(H89:H89)</f>
        <v>1</v>
      </c>
      <c r="I90" s="30"/>
      <c r="J90" s="31"/>
      <c r="K90" s="32">
        <f>SUM(K89:K89)</f>
        <v>1E-4</v>
      </c>
      <c r="L90" s="137"/>
    </row>
    <row r="91" spans="1:12">
      <c r="A91" s="132"/>
      <c r="B91" s="33"/>
      <c r="C91" s="34"/>
      <c r="D91" s="34"/>
      <c r="E91" s="35"/>
      <c r="F91" s="36"/>
      <c r="G91" s="36"/>
      <c r="H91" s="37" t="s">
        <v>27</v>
      </c>
      <c r="I91" s="38"/>
      <c r="J91" s="35"/>
      <c r="K91" s="39"/>
      <c r="L91" s="40"/>
    </row>
    <row r="92" spans="1:12">
      <c r="A92" s="132"/>
      <c r="B92" s="135" t="s">
        <v>32</v>
      </c>
      <c r="C92" s="22" t="str">
        <f>C89</f>
        <v xml:space="preserve">2 MG/ML   </v>
      </c>
      <c r="D92" s="22" t="str">
        <f>D89</f>
        <v xml:space="preserve">VIAL      </v>
      </c>
      <c r="E92" s="23">
        <f>(E83*(F83/F92))+(E86*(F86/F92))+(E89*(F89/F92))</f>
        <v>1</v>
      </c>
      <c r="F92" s="24">
        <f>F83+F86+F89</f>
        <v>16098.300199999998</v>
      </c>
      <c r="G92" s="24">
        <f>G83+G86+G89</f>
        <v>66812.000200000009</v>
      </c>
      <c r="H92" s="25">
        <f>G92/G93</f>
        <v>1</v>
      </c>
      <c r="I92" s="26">
        <f>F92/G92</f>
        <v>0.24094923294932272</v>
      </c>
      <c r="J92" s="23">
        <f>E92*I92</f>
        <v>0.24094923294932272</v>
      </c>
      <c r="K92" s="27">
        <f>G92*J92</f>
        <v>16098.300199999998</v>
      </c>
      <c r="L92" s="137">
        <f>K93/G93</f>
        <v>0.24094923294932272</v>
      </c>
    </row>
    <row r="93" spans="1:12" ht="13.5" thickBot="1">
      <c r="A93" s="133"/>
      <c r="B93" s="138"/>
      <c r="C93" s="41"/>
      <c r="D93" s="41"/>
      <c r="E93" s="42"/>
      <c r="F93" s="43">
        <f>SUM(F92:F92)</f>
        <v>16098.300199999998</v>
      </c>
      <c r="G93" s="43">
        <f>SUM(G92:G92)</f>
        <v>66812.000200000009</v>
      </c>
      <c r="H93" s="44">
        <f>SUM(H92:H92)</f>
        <v>1</v>
      </c>
      <c r="I93" s="56" t="s">
        <v>27</v>
      </c>
      <c r="J93" s="57"/>
      <c r="K93" s="47">
        <f>SUM(K92:K92)</f>
        <v>16098.300199999998</v>
      </c>
      <c r="L93" s="139"/>
    </row>
    <row r="94" spans="1:12" ht="14.25" thickTop="1" thickBot="1">
      <c r="A94" s="58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5"/>
    </row>
    <row r="95" spans="1:12" ht="13.5" thickTop="1">
      <c r="A95" s="131" t="s">
        <v>254</v>
      </c>
      <c r="B95" s="134" t="s">
        <v>16</v>
      </c>
      <c r="C95" s="16" t="s">
        <v>256</v>
      </c>
      <c r="D95" s="16" t="s">
        <v>132</v>
      </c>
      <c r="E95" s="17">
        <v>1</v>
      </c>
      <c r="F95" s="18">
        <v>235803.25</v>
      </c>
      <c r="G95" s="18">
        <f>F95/I95</f>
        <v>25663.364856097156</v>
      </c>
      <c r="H95" s="19">
        <f>G95/G96</f>
        <v>1</v>
      </c>
      <c r="I95" s="20">
        <f>(F98+F101)/(G98+G101)</f>
        <v>9.1883216141852646</v>
      </c>
      <c r="J95" s="17">
        <f>E95*I95</f>
        <v>9.1883216141852646</v>
      </c>
      <c r="K95" s="21">
        <f>G95*J95</f>
        <v>235803.25</v>
      </c>
      <c r="L95" s="136">
        <f>K96/G96</f>
        <v>9.1883216141852646</v>
      </c>
    </row>
    <row r="96" spans="1:12">
      <c r="A96" s="132"/>
      <c r="B96" s="135"/>
      <c r="C96" s="22"/>
      <c r="D96" s="22"/>
      <c r="E96" s="23"/>
      <c r="F96" s="28">
        <f>SUM(F95)</f>
        <v>235803.25</v>
      </c>
      <c r="G96" s="28">
        <f>SUM(G95:G95)</f>
        <v>25663.364856097156</v>
      </c>
      <c r="H96" s="29">
        <f>SUM(H95:H95)</f>
        <v>1</v>
      </c>
      <c r="I96" s="30"/>
      <c r="J96" s="31"/>
      <c r="K96" s="32">
        <f>SUM(K95:K95)</f>
        <v>235803.25</v>
      </c>
      <c r="L96" s="137"/>
    </row>
    <row r="97" spans="1:12">
      <c r="A97" s="132"/>
      <c r="B97" s="33"/>
      <c r="C97" s="34"/>
      <c r="D97" s="34"/>
      <c r="E97" s="35"/>
      <c r="F97" s="36"/>
      <c r="G97" s="36"/>
      <c r="H97" s="37" t="s">
        <v>27</v>
      </c>
      <c r="I97" s="38"/>
      <c r="J97" s="35"/>
      <c r="K97" s="39"/>
      <c r="L97" s="40"/>
    </row>
    <row r="98" spans="1:12">
      <c r="A98" s="132"/>
      <c r="B98" s="135" t="s">
        <v>28</v>
      </c>
      <c r="C98" s="22" t="s">
        <v>256</v>
      </c>
      <c r="D98" s="22" t="s">
        <v>132</v>
      </c>
      <c r="E98" s="23">
        <v>1</v>
      </c>
      <c r="F98" s="24">
        <v>463685</v>
      </c>
      <c r="G98" s="24">
        <v>53345</v>
      </c>
      <c r="H98" s="25">
        <f>G98/G99</f>
        <v>1</v>
      </c>
      <c r="I98" s="26">
        <f>F98/G98</f>
        <v>8.6921923329271724</v>
      </c>
      <c r="J98" s="23">
        <f>E98*I98</f>
        <v>8.6921923329271724</v>
      </c>
      <c r="K98" s="27">
        <f>G98*J98</f>
        <v>463685</v>
      </c>
      <c r="L98" s="137">
        <f>K99/G99</f>
        <v>8.6921923329271724</v>
      </c>
    </row>
    <row r="99" spans="1:12">
      <c r="A99" s="132"/>
      <c r="B99" s="135"/>
      <c r="C99" s="22"/>
      <c r="D99" s="22"/>
      <c r="E99" s="23"/>
      <c r="F99" s="28">
        <f>SUM(F98)</f>
        <v>463685</v>
      </c>
      <c r="G99" s="28">
        <f>SUM(G98)</f>
        <v>53345</v>
      </c>
      <c r="H99" s="29">
        <f>SUM(H98:H98)</f>
        <v>1</v>
      </c>
      <c r="I99" s="30"/>
      <c r="J99" s="31"/>
      <c r="K99" s="32">
        <f>SUM(K98:K98)</f>
        <v>463685</v>
      </c>
      <c r="L99" s="137"/>
    </row>
    <row r="100" spans="1:12">
      <c r="A100" s="132"/>
      <c r="B100" s="33"/>
      <c r="C100" s="34"/>
      <c r="D100" s="34"/>
      <c r="E100" s="35"/>
      <c r="F100" s="36"/>
      <c r="G100" s="36"/>
      <c r="H100" s="37" t="s">
        <v>27</v>
      </c>
      <c r="I100" s="38"/>
      <c r="J100" s="35"/>
      <c r="K100" s="39"/>
      <c r="L100" s="40"/>
    </row>
    <row r="101" spans="1:12">
      <c r="A101" s="132"/>
      <c r="B101" s="135" t="s">
        <v>29</v>
      </c>
      <c r="C101" s="22" t="s">
        <v>256</v>
      </c>
      <c r="D101" s="22" t="s">
        <v>132</v>
      </c>
      <c r="E101" s="23">
        <v>1</v>
      </c>
      <c r="F101" s="24">
        <v>47250</v>
      </c>
      <c r="G101" s="24">
        <v>2262</v>
      </c>
      <c r="H101" s="25">
        <f>G101/G102</f>
        <v>1</v>
      </c>
      <c r="I101" s="26">
        <f>F101/G101</f>
        <v>20.888594164456233</v>
      </c>
      <c r="J101" s="23">
        <f>E101*I101</f>
        <v>20.888594164456233</v>
      </c>
      <c r="K101" s="27">
        <f>G101*J101</f>
        <v>47250</v>
      </c>
      <c r="L101" s="137">
        <f>K102/G102</f>
        <v>20.888594164456233</v>
      </c>
    </row>
    <row r="102" spans="1:12">
      <c r="A102" s="132"/>
      <c r="B102" s="135"/>
      <c r="C102" s="22"/>
      <c r="D102" s="22"/>
      <c r="E102" s="23"/>
      <c r="F102" s="28">
        <f>SUM(F101)</f>
        <v>47250</v>
      </c>
      <c r="G102" s="28">
        <f>SUM(G101)</f>
        <v>2262</v>
      </c>
      <c r="H102" s="29">
        <f>SUM(H101:H101)</f>
        <v>1</v>
      </c>
      <c r="I102" s="30"/>
      <c r="J102" s="31"/>
      <c r="K102" s="32">
        <f>SUM(K101:K101)</f>
        <v>47250</v>
      </c>
      <c r="L102" s="137"/>
    </row>
    <row r="103" spans="1:12">
      <c r="A103" s="132"/>
      <c r="B103" s="33"/>
      <c r="C103" s="34"/>
      <c r="D103" s="34"/>
      <c r="E103" s="35"/>
      <c r="F103" s="36"/>
      <c r="G103" s="36"/>
      <c r="H103" s="37" t="s">
        <v>27</v>
      </c>
      <c r="I103" s="38"/>
      <c r="J103" s="35"/>
      <c r="K103" s="39"/>
      <c r="L103" s="40"/>
    </row>
    <row r="104" spans="1:12">
      <c r="A104" s="132"/>
      <c r="B104" s="135" t="s">
        <v>32</v>
      </c>
      <c r="C104" s="22" t="str">
        <f>C101</f>
        <v xml:space="preserve">4 MG/5 ML </v>
      </c>
      <c r="D104" s="22" t="str">
        <f>D101</f>
        <v xml:space="preserve">SOLUTION  </v>
      </c>
      <c r="E104" s="23">
        <f>(E95*(F95/F104))+(E98*(F98/F104))+(E101*(F101/F104))</f>
        <v>1</v>
      </c>
      <c r="F104" s="24">
        <f>F95+F98+F101</f>
        <v>746738.25</v>
      </c>
      <c r="G104" s="24">
        <f>G95+G98+G101</f>
        <v>81270.364856097149</v>
      </c>
      <c r="H104" s="25">
        <f>G104/G105</f>
        <v>1</v>
      </c>
      <c r="I104" s="26">
        <f>F104/G104</f>
        <v>9.1883216141852646</v>
      </c>
      <c r="J104" s="23">
        <f>E104*I104</f>
        <v>9.1883216141852646</v>
      </c>
      <c r="K104" s="27">
        <f>G104*J104</f>
        <v>746738.25</v>
      </c>
      <c r="L104" s="137">
        <f>K105/G105</f>
        <v>9.1883216141852646</v>
      </c>
    </row>
    <row r="105" spans="1:12" ht="13.5" thickBot="1">
      <c r="A105" s="133"/>
      <c r="B105" s="138"/>
      <c r="C105" s="41"/>
      <c r="D105" s="41"/>
      <c r="E105" s="42"/>
      <c r="F105" s="43">
        <f>SUM(F104:F104)</f>
        <v>746738.25</v>
      </c>
      <c r="G105" s="43">
        <f>SUM(G104:G104)</f>
        <v>81270.364856097149</v>
      </c>
      <c r="H105" s="44">
        <f>SUM(H104:H104)</f>
        <v>1</v>
      </c>
      <c r="I105" s="56" t="s">
        <v>27</v>
      </c>
      <c r="J105" s="57"/>
      <c r="K105" s="47">
        <f>SUM(K104:K104)</f>
        <v>746738.25</v>
      </c>
      <c r="L105" s="139"/>
    </row>
    <row r="106" spans="1:12" ht="14.25" thickTop="1" thickBot="1">
      <c r="A106" s="58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5"/>
    </row>
    <row r="107" spans="1:12" ht="13.5" thickTop="1">
      <c r="A107" s="131" t="s">
        <v>257</v>
      </c>
      <c r="B107" s="140" t="s">
        <v>16</v>
      </c>
      <c r="C107" s="16" t="s">
        <v>23</v>
      </c>
      <c r="D107" s="16" t="s">
        <v>18</v>
      </c>
      <c r="E107" s="17">
        <v>1</v>
      </c>
      <c r="F107" s="18">
        <v>310210</v>
      </c>
      <c r="G107" s="18">
        <f>F107/I107</f>
        <v>100690.65855075131</v>
      </c>
      <c r="H107" s="19">
        <f>G107/G109</f>
        <v>0.67691258869001836</v>
      </c>
      <c r="I107" s="20">
        <f>(F111+F115)/(G111+G115)</f>
        <v>3.080822039153158</v>
      </c>
      <c r="J107" s="17">
        <f>E107*I107</f>
        <v>3.080822039153158</v>
      </c>
      <c r="K107" s="21">
        <f>G107*J107</f>
        <v>310210</v>
      </c>
      <c r="L107" s="136">
        <f>K109/G109</f>
        <v>3.156675059604821</v>
      </c>
    </row>
    <row r="108" spans="1:12">
      <c r="A108" s="132"/>
      <c r="B108" s="141"/>
      <c r="C108" s="22" t="s">
        <v>26</v>
      </c>
      <c r="D108" s="22" t="s">
        <v>18</v>
      </c>
      <c r="E108" s="23">
        <v>1</v>
      </c>
      <c r="F108" s="24">
        <v>159345</v>
      </c>
      <c r="G108" s="24">
        <f>F108/I108</f>
        <v>48059.209944988885</v>
      </c>
      <c r="H108" s="25">
        <f>G108/G109</f>
        <v>0.32308741130998159</v>
      </c>
      <c r="I108" s="26">
        <f>(F112+F116)/(G112+G116)</f>
        <v>3.3155975760399459</v>
      </c>
      <c r="J108" s="23">
        <f>E108*I108</f>
        <v>3.3155975760399459</v>
      </c>
      <c r="K108" s="27">
        <f>G108*J108</f>
        <v>159345</v>
      </c>
      <c r="L108" s="137"/>
    </row>
    <row r="109" spans="1:12">
      <c r="A109" s="132"/>
      <c r="B109" s="141"/>
      <c r="C109" s="22"/>
      <c r="D109" s="22"/>
      <c r="E109" s="23"/>
      <c r="F109" s="28">
        <f>SUM(F107:F108)</f>
        <v>469555</v>
      </c>
      <c r="G109" s="28">
        <f>SUM(G107:G108)</f>
        <v>148749.8684957402</v>
      </c>
      <c r="H109" s="29">
        <f>SUM(H107:H108)</f>
        <v>1</v>
      </c>
      <c r="I109" s="30"/>
      <c r="J109" s="31"/>
      <c r="K109" s="32">
        <f>SUM(K107:K108)</f>
        <v>469555</v>
      </c>
      <c r="L109" s="137"/>
    </row>
    <row r="110" spans="1:12">
      <c r="A110" s="132"/>
      <c r="B110" s="33"/>
      <c r="C110" s="34"/>
      <c r="D110" s="34"/>
      <c r="E110" s="35"/>
      <c r="F110" s="36"/>
      <c r="G110" s="36"/>
      <c r="H110" s="37" t="s">
        <v>27</v>
      </c>
      <c r="I110" s="38"/>
      <c r="J110" s="35"/>
      <c r="K110" s="39"/>
      <c r="L110" s="40"/>
    </row>
    <row r="111" spans="1:12">
      <c r="A111" s="132"/>
      <c r="B111" s="141" t="s">
        <v>28</v>
      </c>
      <c r="C111" s="22" t="s">
        <v>23</v>
      </c>
      <c r="D111" s="22" t="s">
        <v>18</v>
      </c>
      <c r="E111" s="23">
        <v>1</v>
      </c>
      <c r="F111" s="24">
        <v>125161</v>
      </c>
      <c r="G111" s="24">
        <v>35678</v>
      </c>
      <c r="H111" s="25">
        <f>G111/G113</f>
        <v>0.12256648264632022</v>
      </c>
      <c r="I111" s="26">
        <f>F111/G111</f>
        <v>3.5080722013565784</v>
      </c>
      <c r="J111" s="23">
        <f>E111*I111</f>
        <v>3.5080722013565784</v>
      </c>
      <c r="K111" s="27">
        <f>G111*J111</f>
        <v>125161</v>
      </c>
      <c r="L111" s="137">
        <f>K113/G113</f>
        <v>3.469102445626969</v>
      </c>
    </row>
    <row r="112" spans="1:12">
      <c r="A112" s="132"/>
      <c r="B112" s="141"/>
      <c r="C112" s="22" t="s">
        <v>26</v>
      </c>
      <c r="D112" s="22" t="s">
        <v>18</v>
      </c>
      <c r="E112" s="23">
        <v>1</v>
      </c>
      <c r="F112" s="24">
        <v>884663.5</v>
      </c>
      <c r="G112" s="24">
        <v>255413</v>
      </c>
      <c r="H112" s="25">
        <f>G112/G113</f>
        <v>0.8774335173536798</v>
      </c>
      <c r="I112" s="26">
        <f>F112/G112</f>
        <v>3.4636588583979671</v>
      </c>
      <c r="J112" s="23">
        <f>E112*I112</f>
        <v>3.4636588583979671</v>
      </c>
      <c r="K112" s="27">
        <f>G112*J112</f>
        <v>884663.5</v>
      </c>
      <c r="L112" s="137"/>
    </row>
    <row r="113" spans="1:12">
      <c r="A113" s="132"/>
      <c r="B113" s="141"/>
      <c r="C113" s="22"/>
      <c r="D113" s="22"/>
      <c r="E113" s="23"/>
      <c r="F113" s="28">
        <f>SUM(F111:F112)</f>
        <v>1009824.5</v>
      </c>
      <c r="G113" s="28">
        <f>SUM(G111:G112)</f>
        <v>291091</v>
      </c>
      <c r="H113" s="29">
        <f>SUM(H111:H112)</f>
        <v>1</v>
      </c>
      <c r="I113" s="30"/>
      <c r="J113" s="31"/>
      <c r="K113" s="32">
        <f>SUM(K111:K112)</f>
        <v>1009824.5</v>
      </c>
      <c r="L113" s="137"/>
    </row>
    <row r="114" spans="1:12">
      <c r="A114" s="132"/>
      <c r="B114" s="33"/>
      <c r="C114" s="34"/>
      <c r="D114" s="34"/>
      <c r="E114" s="35"/>
      <c r="F114" s="36"/>
      <c r="G114" s="36"/>
      <c r="H114" s="37" t="s">
        <v>27</v>
      </c>
      <c r="I114" s="38"/>
      <c r="J114" s="35"/>
      <c r="K114" s="39"/>
      <c r="L114" s="40"/>
    </row>
    <row r="115" spans="1:12">
      <c r="A115" s="132"/>
      <c r="B115" s="141" t="s">
        <v>29</v>
      </c>
      <c r="C115" s="22" t="s">
        <v>23</v>
      </c>
      <c r="D115" s="22" t="s">
        <v>18</v>
      </c>
      <c r="E115" s="23">
        <v>1</v>
      </c>
      <c r="F115" s="24">
        <v>48736</v>
      </c>
      <c r="G115" s="24">
        <v>20767</v>
      </c>
      <c r="H115" s="25">
        <f>G115/G117</f>
        <v>0.22672139917246198</v>
      </c>
      <c r="I115" s="26">
        <f>F115/G115</f>
        <v>2.346800211874609</v>
      </c>
      <c r="J115" s="23">
        <f>E115*I115</f>
        <v>2.346800211874609</v>
      </c>
      <c r="K115" s="27">
        <f>G115*J115</f>
        <v>48736.000000000007</v>
      </c>
      <c r="L115" s="137">
        <f>K117/G117</f>
        <v>2.6830900575346353</v>
      </c>
    </row>
    <row r="116" spans="1:12">
      <c r="A116" s="132"/>
      <c r="B116" s="141"/>
      <c r="C116" s="22" t="s">
        <v>26</v>
      </c>
      <c r="D116" s="22" t="s">
        <v>18</v>
      </c>
      <c r="E116" s="23">
        <v>1</v>
      </c>
      <c r="F116" s="24">
        <v>197027</v>
      </c>
      <c r="G116" s="24">
        <v>70830</v>
      </c>
      <c r="H116" s="25">
        <f>G116/G117</f>
        <v>0.77327860082753797</v>
      </c>
      <c r="I116" s="26">
        <f>F116/G116</f>
        <v>2.781688550049414</v>
      </c>
      <c r="J116" s="23">
        <f>E116*I116</f>
        <v>2.781688550049414</v>
      </c>
      <c r="K116" s="27">
        <f>G116*J116</f>
        <v>197027</v>
      </c>
      <c r="L116" s="137"/>
    </row>
    <row r="117" spans="1:12">
      <c r="A117" s="132"/>
      <c r="B117" s="141"/>
      <c r="C117" s="22"/>
      <c r="D117" s="22"/>
      <c r="E117" s="23"/>
      <c r="F117" s="28">
        <f>SUM(F115:F116)</f>
        <v>245763</v>
      </c>
      <c r="G117" s="28">
        <f>SUM(G115:G116)</f>
        <v>91597</v>
      </c>
      <c r="H117" s="29">
        <f>SUM(H115:H116)</f>
        <v>1</v>
      </c>
      <c r="I117" s="30"/>
      <c r="J117" s="31"/>
      <c r="K117" s="32">
        <f>SUM(K115:K116)</f>
        <v>245763</v>
      </c>
      <c r="L117" s="137"/>
    </row>
    <row r="118" spans="1:12">
      <c r="A118" s="132"/>
      <c r="B118" s="33"/>
      <c r="C118" s="34"/>
      <c r="D118" s="34"/>
      <c r="E118" s="35"/>
      <c r="F118" s="36"/>
      <c r="G118" s="36"/>
      <c r="H118" s="37" t="s">
        <v>27</v>
      </c>
      <c r="I118" s="38"/>
      <c r="J118" s="35"/>
      <c r="K118" s="39"/>
      <c r="L118" s="40"/>
    </row>
    <row r="119" spans="1:12">
      <c r="A119" s="132"/>
      <c r="B119" s="141" t="s">
        <v>32</v>
      </c>
      <c r="C119" s="22" t="str">
        <f>C115</f>
        <v xml:space="preserve">5 MG      </v>
      </c>
      <c r="D119" s="22" t="str">
        <f>D115</f>
        <v xml:space="preserve">TABLET    </v>
      </c>
      <c r="E119" s="23">
        <f>(E107*(F107/F119))+(E111*(F111/F119))+(E115*(F115/F119))</f>
        <v>0.99999999999999989</v>
      </c>
      <c r="F119" s="24">
        <f>F107+F111+F115</f>
        <v>484107</v>
      </c>
      <c r="G119" s="24">
        <f>G107+G111+G115</f>
        <v>157135.65855075131</v>
      </c>
      <c r="H119" s="25">
        <f>G119/G121</f>
        <v>0.29568020622153096</v>
      </c>
      <c r="I119" s="26">
        <f>F119/G119</f>
        <v>3.080822039153158</v>
      </c>
      <c r="J119" s="23">
        <f>E119*I119</f>
        <v>3.0808220391531576</v>
      </c>
      <c r="K119" s="27">
        <f>G119*J119</f>
        <v>484106.99999999994</v>
      </c>
      <c r="L119" s="137">
        <f>K121/G121</f>
        <v>3.2461790968774893</v>
      </c>
    </row>
    <row r="120" spans="1:12">
      <c r="A120" s="132"/>
      <c r="B120" s="141"/>
      <c r="C120" s="22" t="str">
        <f>C116</f>
        <v xml:space="preserve">10 MG     </v>
      </c>
      <c r="D120" s="22" t="str">
        <f>D116</f>
        <v xml:space="preserve">TABLET    </v>
      </c>
      <c r="E120" s="23">
        <f>(E108*(F108/F120))+(E112*(F112/F120))+(E116*(F116/F120))</f>
        <v>1</v>
      </c>
      <c r="F120" s="24">
        <f>F108+F112+F116</f>
        <v>1241035.5</v>
      </c>
      <c r="G120" s="24">
        <f>G108+G112+G116</f>
        <v>374302.20994498889</v>
      </c>
      <c r="H120" s="25">
        <f>G120/G121</f>
        <v>0.70431979377846898</v>
      </c>
      <c r="I120" s="26">
        <f>F120/G120</f>
        <v>3.3155975760399454</v>
      </c>
      <c r="J120" s="23">
        <f>E120*I120</f>
        <v>3.3155975760399454</v>
      </c>
      <c r="K120" s="27">
        <f>G120*J120</f>
        <v>1241035.5</v>
      </c>
      <c r="L120" s="137"/>
    </row>
    <row r="121" spans="1:12" ht="13.5" thickBot="1">
      <c r="A121" s="133"/>
      <c r="B121" s="142"/>
      <c r="C121" s="41"/>
      <c r="D121" s="41"/>
      <c r="E121" s="42"/>
      <c r="F121" s="43">
        <f>SUM(F119:F120)</f>
        <v>1725142.5</v>
      </c>
      <c r="G121" s="43">
        <f>SUM(G119:G120)</f>
        <v>531437.86849574023</v>
      </c>
      <c r="H121" s="44">
        <f>SUM(H119:H120)</f>
        <v>1</v>
      </c>
      <c r="I121" s="56" t="s">
        <v>27</v>
      </c>
      <c r="J121" s="57"/>
      <c r="K121" s="47">
        <f>SUM(K119:K120)</f>
        <v>1725142.5</v>
      </c>
      <c r="L121" s="139"/>
    </row>
    <row r="122" spans="1:12" ht="14.25" thickTop="1" thickBot="1">
      <c r="A122" s="58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5"/>
    </row>
    <row r="123" spans="1:12" ht="13.5" thickTop="1">
      <c r="A123" s="131" t="s">
        <v>257</v>
      </c>
      <c r="B123" s="134" t="s">
        <v>16</v>
      </c>
      <c r="C123" s="16" t="s">
        <v>258</v>
      </c>
      <c r="D123" s="16" t="s">
        <v>259</v>
      </c>
      <c r="E123" s="17">
        <v>1</v>
      </c>
      <c r="F123" s="18">
        <v>6233</v>
      </c>
      <c r="G123" s="18">
        <f>F123/I123</f>
        <v>3183.133524888025</v>
      </c>
      <c r="H123" s="19">
        <f>G123/G124</f>
        <v>1</v>
      </c>
      <c r="I123" s="20">
        <f>(F126+F129)/(G126+G129)</f>
        <v>1.9581333774615257</v>
      </c>
      <c r="J123" s="17">
        <f>E123*I123</f>
        <v>1.9581333774615257</v>
      </c>
      <c r="K123" s="21">
        <f>G123*J123</f>
        <v>6233</v>
      </c>
      <c r="L123" s="136">
        <f>K124/G124</f>
        <v>1.9581333774615257</v>
      </c>
    </row>
    <row r="124" spans="1:12">
      <c r="A124" s="132"/>
      <c r="B124" s="135"/>
      <c r="C124" s="22"/>
      <c r="D124" s="22"/>
      <c r="E124" s="23"/>
      <c r="F124" s="28">
        <f>SUM(F123)</f>
        <v>6233</v>
      </c>
      <c r="G124" s="28">
        <f>SUM(G123:G123)</f>
        <v>3183.133524888025</v>
      </c>
      <c r="H124" s="29">
        <f>SUM(H123:H123)</f>
        <v>1</v>
      </c>
      <c r="I124" s="30"/>
      <c r="J124" s="31"/>
      <c r="K124" s="32">
        <f>SUM(K123:K123)</f>
        <v>6233</v>
      </c>
      <c r="L124" s="137"/>
    </row>
    <row r="125" spans="1:12">
      <c r="A125" s="132"/>
      <c r="B125" s="33"/>
      <c r="C125" s="34"/>
      <c r="D125" s="34"/>
      <c r="E125" s="35"/>
      <c r="F125" s="36"/>
      <c r="G125" s="36"/>
      <c r="H125" s="37" t="s">
        <v>27</v>
      </c>
      <c r="I125" s="38"/>
      <c r="J125" s="35"/>
      <c r="K125" s="39"/>
      <c r="L125" s="40"/>
    </row>
    <row r="126" spans="1:12">
      <c r="A126" s="132"/>
      <c r="B126" s="135" t="s">
        <v>28</v>
      </c>
      <c r="C126" s="22" t="s">
        <v>258</v>
      </c>
      <c r="D126" s="22" t="s">
        <v>259</v>
      </c>
      <c r="E126" s="23">
        <v>1</v>
      </c>
      <c r="F126" s="24">
        <v>21055</v>
      </c>
      <c r="G126" s="24">
        <v>10477</v>
      </c>
      <c r="H126" s="25">
        <f>G126/G127</f>
        <v>1</v>
      </c>
      <c r="I126" s="26">
        <f>F126/G126</f>
        <v>2.0096401641691326</v>
      </c>
      <c r="J126" s="23">
        <f>E126*I126</f>
        <v>2.0096401641691326</v>
      </c>
      <c r="K126" s="27">
        <f>G126*J126</f>
        <v>21055.000000000004</v>
      </c>
      <c r="L126" s="137">
        <f>K127/G127</f>
        <v>2.0096401641691326</v>
      </c>
    </row>
    <row r="127" spans="1:12">
      <c r="A127" s="132"/>
      <c r="B127" s="135"/>
      <c r="C127" s="22"/>
      <c r="D127" s="22"/>
      <c r="E127" s="23"/>
      <c r="F127" s="28">
        <f>SUM(F126)</f>
        <v>21055</v>
      </c>
      <c r="G127" s="28">
        <f>SUM(G126)</f>
        <v>10477</v>
      </c>
      <c r="H127" s="29">
        <f>SUM(H126:H126)</f>
        <v>1</v>
      </c>
      <c r="I127" s="30"/>
      <c r="J127" s="31"/>
      <c r="K127" s="32">
        <f>SUM(K126:K126)</f>
        <v>21055.000000000004</v>
      </c>
      <c r="L127" s="137"/>
    </row>
    <row r="128" spans="1:12">
      <c r="A128" s="132"/>
      <c r="B128" s="33"/>
      <c r="C128" s="34"/>
      <c r="D128" s="34"/>
      <c r="E128" s="35"/>
      <c r="F128" s="36"/>
      <c r="G128" s="36"/>
      <c r="H128" s="37" t="s">
        <v>27</v>
      </c>
      <c r="I128" s="38"/>
      <c r="J128" s="35"/>
      <c r="K128" s="39"/>
      <c r="L128" s="40"/>
    </row>
    <row r="129" spans="1:12">
      <c r="A129" s="132"/>
      <c r="B129" s="135" t="s">
        <v>29</v>
      </c>
      <c r="C129" s="22" t="s">
        <v>258</v>
      </c>
      <c r="D129" s="22" t="s">
        <v>259</v>
      </c>
      <c r="E129" s="23">
        <v>1</v>
      </c>
      <c r="F129" s="24">
        <v>2611</v>
      </c>
      <c r="G129" s="24">
        <v>1609</v>
      </c>
      <c r="H129" s="25">
        <f>G129/G130</f>
        <v>1</v>
      </c>
      <c r="I129" s="26">
        <f>F129/G129</f>
        <v>1.622747047855811</v>
      </c>
      <c r="J129" s="23">
        <f>E129*I129</f>
        <v>1.622747047855811</v>
      </c>
      <c r="K129" s="27">
        <f>G129*J129</f>
        <v>2611</v>
      </c>
      <c r="L129" s="137">
        <f>K130/G130</f>
        <v>1.622747047855811</v>
      </c>
    </row>
    <row r="130" spans="1:12">
      <c r="A130" s="132"/>
      <c r="B130" s="135"/>
      <c r="C130" s="22"/>
      <c r="D130" s="22"/>
      <c r="E130" s="23"/>
      <c r="F130" s="28">
        <f>SUM(F129)</f>
        <v>2611</v>
      </c>
      <c r="G130" s="28">
        <f>SUM(G129)</f>
        <v>1609</v>
      </c>
      <c r="H130" s="29">
        <f>SUM(H129:H129)</f>
        <v>1</v>
      </c>
      <c r="I130" s="30"/>
      <c r="J130" s="31"/>
      <c r="K130" s="32">
        <f>SUM(K129:K129)</f>
        <v>2611</v>
      </c>
      <c r="L130" s="137"/>
    </row>
    <row r="131" spans="1:12">
      <c r="A131" s="132"/>
      <c r="B131" s="33"/>
      <c r="C131" s="34"/>
      <c r="D131" s="34"/>
      <c r="E131" s="35"/>
      <c r="F131" s="36"/>
      <c r="G131" s="36"/>
      <c r="H131" s="37" t="s">
        <v>27</v>
      </c>
      <c r="I131" s="38"/>
      <c r="J131" s="35"/>
      <c r="K131" s="39"/>
      <c r="L131" s="40"/>
    </row>
    <row r="132" spans="1:12">
      <c r="A132" s="132"/>
      <c r="B132" s="135" t="s">
        <v>32</v>
      </c>
      <c r="C132" s="22" t="str">
        <f>C129</f>
        <v xml:space="preserve">25 MG     </v>
      </c>
      <c r="D132" s="22" t="str">
        <f>D129</f>
        <v xml:space="preserve">SUPP.RECT </v>
      </c>
      <c r="E132" s="23">
        <f>(E123*(F123/F132))+(E126*(F126/F132))+(E129*(F129/F132))</f>
        <v>1</v>
      </c>
      <c r="F132" s="24">
        <f>F123+F126+F129</f>
        <v>29899</v>
      </c>
      <c r="G132" s="24">
        <f>G123+G126+G129</f>
        <v>15269.133524888024</v>
      </c>
      <c r="H132" s="25">
        <f>G132/G133</f>
        <v>1</v>
      </c>
      <c r="I132" s="26">
        <f>F132/G132</f>
        <v>1.9581333774615259</v>
      </c>
      <c r="J132" s="23">
        <f>E132*I132</f>
        <v>1.9581333774615259</v>
      </c>
      <c r="K132" s="27">
        <f>G132*J132</f>
        <v>29899</v>
      </c>
      <c r="L132" s="137">
        <f>K133/G133</f>
        <v>1.9581333774615259</v>
      </c>
    </row>
    <row r="133" spans="1:12" ht="13.5" thickBot="1">
      <c r="A133" s="133"/>
      <c r="B133" s="138"/>
      <c r="C133" s="41"/>
      <c r="D133" s="41"/>
      <c r="E133" s="42"/>
      <c r="F133" s="43">
        <f>SUM(F132:F132)</f>
        <v>29899</v>
      </c>
      <c r="G133" s="43">
        <f>SUM(G132:G132)</f>
        <v>15269.133524888024</v>
      </c>
      <c r="H133" s="44">
        <f>SUM(H132:H132)</f>
        <v>1</v>
      </c>
      <c r="I133" s="56" t="s">
        <v>27</v>
      </c>
      <c r="J133" s="57"/>
      <c r="K133" s="47">
        <f>SUM(K132:K132)</f>
        <v>29899</v>
      </c>
      <c r="L133" s="139"/>
    </row>
    <row r="134" spans="1:12" ht="14.25" thickTop="1" thickBot="1">
      <c r="A134" s="58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5"/>
    </row>
    <row r="135" spans="1:12" ht="13.5" thickTop="1">
      <c r="A135" s="131" t="s">
        <v>260</v>
      </c>
      <c r="B135" s="140" t="s">
        <v>16</v>
      </c>
      <c r="C135" s="16" t="s">
        <v>173</v>
      </c>
      <c r="D135" s="16" t="s">
        <v>18</v>
      </c>
      <c r="E135" s="17">
        <v>1</v>
      </c>
      <c r="F135" s="18">
        <v>107973</v>
      </c>
      <c r="G135" s="18">
        <f>F135/I135</f>
        <v>41978.718952562573</v>
      </c>
      <c r="H135" s="19">
        <f>G135/G137</f>
        <v>5.1596584139732359E-2</v>
      </c>
      <c r="I135" s="20">
        <f>(F139+F143)/(G139+G143)</f>
        <v>2.5720889701758951</v>
      </c>
      <c r="J135" s="17">
        <f>E135*I135</f>
        <v>2.5720889701758951</v>
      </c>
      <c r="K135" s="21">
        <f>G135*J135</f>
        <v>107973</v>
      </c>
      <c r="L135" s="136">
        <f>K137/G137</f>
        <v>2.5728602013294135</v>
      </c>
    </row>
    <row r="136" spans="1:12">
      <c r="A136" s="132"/>
      <c r="B136" s="141"/>
      <c r="C136" s="22" t="s">
        <v>258</v>
      </c>
      <c r="D136" s="22" t="s">
        <v>18</v>
      </c>
      <c r="E136" s="23">
        <v>1</v>
      </c>
      <c r="F136" s="24">
        <v>1985293</v>
      </c>
      <c r="G136" s="24">
        <f>F136/I136</f>
        <v>771616.20506172942</v>
      </c>
      <c r="H136" s="25">
        <f>G136/G137</f>
        <v>0.94840341586026766</v>
      </c>
      <c r="I136" s="26">
        <f>(F140+F144)/(G140+G144)</f>
        <v>2.572902159100166</v>
      </c>
      <c r="J136" s="23">
        <f>E136*I136</f>
        <v>2.572902159100166</v>
      </c>
      <c r="K136" s="27">
        <f>G136*J136</f>
        <v>1985293</v>
      </c>
      <c r="L136" s="137"/>
    </row>
    <row r="137" spans="1:12">
      <c r="A137" s="132"/>
      <c r="B137" s="141"/>
      <c r="C137" s="22"/>
      <c r="D137" s="22"/>
      <c r="E137" s="23"/>
      <c r="F137" s="28">
        <f>SUM(F135:F136)</f>
        <v>2093266</v>
      </c>
      <c r="G137" s="28">
        <f>SUM(G135:G136)</f>
        <v>813594.92401429196</v>
      </c>
      <c r="H137" s="29">
        <f>SUM(H135:H136)</f>
        <v>1</v>
      </c>
      <c r="I137" s="30"/>
      <c r="J137" s="31"/>
      <c r="K137" s="32">
        <f>SUM(K135:K136)</f>
        <v>2093266</v>
      </c>
      <c r="L137" s="137"/>
    </row>
    <row r="138" spans="1:12">
      <c r="A138" s="132"/>
      <c r="B138" s="33"/>
      <c r="C138" s="34"/>
      <c r="D138" s="34"/>
      <c r="E138" s="35"/>
      <c r="F138" s="36"/>
      <c r="G138" s="36"/>
      <c r="H138" s="37" t="s">
        <v>27</v>
      </c>
      <c r="I138" s="38"/>
      <c r="J138" s="35"/>
      <c r="K138" s="39"/>
      <c r="L138" s="40"/>
    </row>
    <row r="139" spans="1:12">
      <c r="A139" s="132"/>
      <c r="B139" s="141" t="s">
        <v>28</v>
      </c>
      <c r="C139" s="22" t="s">
        <v>173</v>
      </c>
      <c r="D139" s="22" t="s">
        <v>18</v>
      </c>
      <c r="E139" s="23">
        <v>1</v>
      </c>
      <c r="F139" s="24">
        <v>684681.5</v>
      </c>
      <c r="G139" s="24">
        <v>255997</v>
      </c>
      <c r="H139" s="25">
        <f>G139/G141</f>
        <v>0.19219744314342602</v>
      </c>
      <c r="I139" s="26">
        <f>F139/G139</f>
        <v>2.6745684519740465</v>
      </c>
      <c r="J139" s="23">
        <f>E139*I139</f>
        <v>2.6745684519740465</v>
      </c>
      <c r="K139" s="27">
        <f>G139*J139</f>
        <v>684681.5</v>
      </c>
      <c r="L139" s="137">
        <f>K141/G141</f>
        <v>2.6894428311015144</v>
      </c>
    </row>
    <row r="140" spans="1:12">
      <c r="A140" s="132"/>
      <c r="B140" s="141"/>
      <c r="C140" s="22" t="s">
        <v>258</v>
      </c>
      <c r="D140" s="22" t="s">
        <v>18</v>
      </c>
      <c r="E140" s="23">
        <v>1</v>
      </c>
      <c r="F140" s="24">
        <v>2897516.5</v>
      </c>
      <c r="G140" s="24">
        <v>1075951</v>
      </c>
      <c r="H140" s="25">
        <f>G140/G141</f>
        <v>0.80780255685657398</v>
      </c>
      <c r="I140" s="26">
        <f>F140/G140</f>
        <v>2.6929818365334479</v>
      </c>
      <c r="J140" s="23">
        <f>E140*I140</f>
        <v>2.6929818365334479</v>
      </c>
      <c r="K140" s="27">
        <f>G140*J140</f>
        <v>2897516.5</v>
      </c>
      <c r="L140" s="137"/>
    </row>
    <row r="141" spans="1:12">
      <c r="A141" s="132"/>
      <c r="B141" s="141"/>
      <c r="C141" s="22"/>
      <c r="D141" s="22"/>
      <c r="E141" s="23"/>
      <c r="F141" s="28">
        <f>SUM(F139:F140)</f>
        <v>3582198</v>
      </c>
      <c r="G141" s="28">
        <f>SUM(G139:G140)</f>
        <v>1331948</v>
      </c>
      <c r="H141" s="29">
        <f>SUM(H139:H140)</f>
        <v>1</v>
      </c>
      <c r="I141" s="30"/>
      <c r="J141" s="31"/>
      <c r="K141" s="32">
        <f>SUM(K139:K140)</f>
        <v>3582198</v>
      </c>
      <c r="L141" s="137"/>
    </row>
    <row r="142" spans="1:12">
      <c r="A142" s="132"/>
      <c r="B142" s="33"/>
      <c r="C142" s="34"/>
      <c r="D142" s="34"/>
      <c r="E142" s="35"/>
      <c r="F142" s="36"/>
      <c r="G142" s="36"/>
      <c r="H142" s="37" t="s">
        <v>27</v>
      </c>
      <c r="I142" s="38"/>
      <c r="J142" s="35"/>
      <c r="K142" s="39"/>
      <c r="L142" s="40"/>
    </row>
    <row r="143" spans="1:12">
      <c r="A143" s="132"/>
      <c r="B143" s="141" t="s">
        <v>29</v>
      </c>
      <c r="C143" s="22" t="s">
        <v>173</v>
      </c>
      <c r="D143" s="22" t="s">
        <v>18</v>
      </c>
      <c r="E143" s="23">
        <v>1</v>
      </c>
      <c r="F143" s="24">
        <v>718820</v>
      </c>
      <c r="G143" s="24">
        <v>289669</v>
      </c>
      <c r="H143" s="25">
        <f>G143/G145</f>
        <v>0.19508918018080512</v>
      </c>
      <c r="I143" s="26">
        <f>F143/G143</f>
        <v>2.4815220130562814</v>
      </c>
      <c r="J143" s="23">
        <f>E143*I143</f>
        <v>2.4815220130562814</v>
      </c>
      <c r="K143" s="27">
        <f>G143*J143</f>
        <v>718820</v>
      </c>
      <c r="L143" s="137">
        <f>K145/G145</f>
        <v>2.4680600726156938</v>
      </c>
    </row>
    <row r="144" spans="1:12">
      <c r="A144" s="132"/>
      <c r="B144" s="141"/>
      <c r="C144" s="22" t="s">
        <v>258</v>
      </c>
      <c r="D144" s="22" t="s">
        <v>18</v>
      </c>
      <c r="E144" s="23">
        <v>1</v>
      </c>
      <c r="F144" s="24">
        <v>2945763</v>
      </c>
      <c r="G144" s="24">
        <v>1195134</v>
      </c>
      <c r="H144" s="25">
        <f>G144/G145</f>
        <v>0.80491081981919488</v>
      </c>
      <c r="I144" s="26">
        <f>F144/G144</f>
        <v>2.4647972528603486</v>
      </c>
      <c r="J144" s="23">
        <f>E144*I144</f>
        <v>2.4647972528603486</v>
      </c>
      <c r="K144" s="27">
        <f>G144*J144</f>
        <v>2945763</v>
      </c>
      <c r="L144" s="137"/>
    </row>
    <row r="145" spans="1:13">
      <c r="A145" s="132"/>
      <c r="B145" s="141"/>
      <c r="C145" s="22"/>
      <c r="D145" s="22"/>
      <c r="E145" s="23"/>
      <c r="F145" s="28">
        <f>SUM(F143:F144)</f>
        <v>3664583</v>
      </c>
      <c r="G145" s="28">
        <f>SUM(G143:G144)</f>
        <v>1484803</v>
      </c>
      <c r="H145" s="29">
        <f>SUM(H143:H144)</f>
        <v>1</v>
      </c>
      <c r="I145" s="30"/>
      <c r="J145" s="31"/>
      <c r="K145" s="32">
        <f>SUM(K143:K144)</f>
        <v>3664583</v>
      </c>
      <c r="L145" s="137"/>
    </row>
    <row r="146" spans="1:13">
      <c r="A146" s="132"/>
      <c r="B146" s="33"/>
      <c r="C146" s="34"/>
      <c r="D146" s="34"/>
      <c r="E146" s="35"/>
      <c r="F146" s="36"/>
      <c r="G146" s="36"/>
      <c r="H146" s="37" t="s">
        <v>27</v>
      </c>
      <c r="I146" s="38"/>
      <c r="J146" s="35"/>
      <c r="K146" s="39"/>
      <c r="L146" s="40"/>
    </row>
    <row r="147" spans="1:13">
      <c r="A147" s="132"/>
      <c r="B147" s="141" t="s">
        <v>32</v>
      </c>
      <c r="C147" s="22" t="str">
        <f>C143</f>
        <v xml:space="preserve">12.5 MG   </v>
      </c>
      <c r="D147" s="22" t="str">
        <f>D143</f>
        <v xml:space="preserve">TABLET    </v>
      </c>
      <c r="E147" s="23">
        <f>(E135*(F135/F147))+(E139*(F139/F147))+(E143*(F143/F147))</f>
        <v>1</v>
      </c>
      <c r="F147" s="24">
        <f>F135+F139+F143</f>
        <v>1511474.5</v>
      </c>
      <c r="G147" s="24">
        <f>G135+G139+G143</f>
        <v>587644.71895256254</v>
      </c>
      <c r="H147" s="25">
        <f>G147/G149</f>
        <v>0.16187017194845399</v>
      </c>
      <c r="I147" s="26">
        <f>F147/G147</f>
        <v>2.5720889701758951</v>
      </c>
      <c r="J147" s="23">
        <f>E147*I147</f>
        <v>2.5720889701758951</v>
      </c>
      <c r="K147" s="27">
        <f>G147*J147</f>
        <v>1511474.5</v>
      </c>
      <c r="L147" s="137">
        <f>K149/G149</f>
        <v>2.5727705280691673</v>
      </c>
    </row>
    <row r="148" spans="1:13">
      <c r="A148" s="132"/>
      <c r="B148" s="141"/>
      <c r="C148" s="22" t="str">
        <f>C144</f>
        <v xml:space="preserve">25 MG     </v>
      </c>
      <c r="D148" s="22" t="str">
        <f>D144</f>
        <v xml:space="preserve">TABLET    </v>
      </c>
      <c r="E148" s="23">
        <f>(E136*(F136/F148))+(E140*(F140/F148))+(E144*(F144/F148))</f>
        <v>1</v>
      </c>
      <c r="F148" s="24">
        <f>F136+F140+F144</f>
        <v>7828572.5</v>
      </c>
      <c r="G148" s="24">
        <f>G136+G140+G144</f>
        <v>3042701.2050617295</v>
      </c>
      <c r="H148" s="25">
        <f>G148/G149</f>
        <v>0.83812982805154601</v>
      </c>
      <c r="I148" s="26">
        <f>F148/G148</f>
        <v>2.5729021591001655</v>
      </c>
      <c r="J148" s="23">
        <f>E148*I148</f>
        <v>2.5729021591001655</v>
      </c>
      <c r="K148" s="27">
        <f>G148*J148</f>
        <v>7828572.4999999991</v>
      </c>
      <c r="L148" s="137"/>
    </row>
    <row r="149" spans="1:13" ht="13.5" thickBot="1">
      <c r="A149" s="133"/>
      <c r="B149" s="142"/>
      <c r="C149" s="41"/>
      <c r="D149" s="41"/>
      <c r="E149" s="42"/>
      <c r="F149" s="43">
        <f>SUM(F147:F148)</f>
        <v>9340047</v>
      </c>
      <c r="G149" s="43">
        <f>SUM(G147:G148)</f>
        <v>3630345.9240142922</v>
      </c>
      <c r="H149" s="44">
        <f>SUM(H147:H148)</f>
        <v>1</v>
      </c>
      <c r="I149" s="56" t="s">
        <v>27</v>
      </c>
      <c r="J149" s="57"/>
      <c r="K149" s="47">
        <f>SUM(K147:K148)</f>
        <v>9340047</v>
      </c>
      <c r="L149" s="139"/>
    </row>
    <row r="150" spans="1:13" ht="14.25" thickTop="1" thickBot="1">
      <c r="A150" s="58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5"/>
    </row>
    <row r="151" spans="1:13" ht="13.5" thickTop="1">
      <c r="A151" s="131" t="s">
        <v>260</v>
      </c>
      <c r="B151" s="134" t="s">
        <v>16</v>
      </c>
      <c r="C151" s="16" t="s">
        <v>258</v>
      </c>
      <c r="D151" s="16" t="s">
        <v>261</v>
      </c>
      <c r="E151" s="17">
        <v>1</v>
      </c>
      <c r="F151" s="18">
        <v>1321272</v>
      </c>
      <c r="G151" s="18">
        <v>575438</v>
      </c>
      <c r="H151" s="19">
        <f>G151/G152</f>
        <v>1</v>
      </c>
      <c r="I151" s="20">
        <f>F151/G151</f>
        <v>2.2961153069487938</v>
      </c>
      <c r="J151" s="17">
        <f>E151*I151</f>
        <v>2.2961153069487938</v>
      </c>
      <c r="K151" s="21">
        <f>G151*J151</f>
        <v>1321272</v>
      </c>
      <c r="L151" s="136">
        <f>K152/G152</f>
        <v>2.2961153069487938</v>
      </c>
      <c r="M151" s="80"/>
    </row>
    <row r="152" spans="1:13">
      <c r="A152" s="132"/>
      <c r="B152" s="135"/>
      <c r="C152" s="22"/>
      <c r="D152" s="22"/>
      <c r="E152" s="23"/>
      <c r="F152" s="28">
        <f>SUM(F151)</f>
        <v>1321272</v>
      </c>
      <c r="G152" s="28">
        <f>SUM(G151:G151)</f>
        <v>575438</v>
      </c>
      <c r="H152" s="29">
        <f>SUM(H151:H151)</f>
        <v>1</v>
      </c>
      <c r="I152" s="30"/>
      <c r="J152" s="31"/>
      <c r="K152" s="32">
        <f>SUM(K151:K151)</f>
        <v>1321272</v>
      </c>
      <c r="L152" s="137"/>
    </row>
    <row r="153" spans="1:13">
      <c r="A153" s="132"/>
      <c r="B153" s="33"/>
      <c r="C153" s="34"/>
      <c r="D153" s="34"/>
      <c r="E153" s="35"/>
      <c r="F153" s="36"/>
      <c r="G153" s="36"/>
      <c r="H153" s="37" t="s">
        <v>27</v>
      </c>
      <c r="I153" s="38"/>
      <c r="J153" s="35"/>
      <c r="K153" s="39"/>
      <c r="L153" s="40"/>
    </row>
    <row r="154" spans="1:13">
      <c r="A154" s="132"/>
      <c r="B154" s="135" t="s">
        <v>28</v>
      </c>
      <c r="C154" s="22" t="s">
        <v>258</v>
      </c>
      <c r="D154" s="22" t="s">
        <v>261</v>
      </c>
      <c r="E154" s="23">
        <v>1</v>
      </c>
      <c r="F154" s="24">
        <v>1E-4</v>
      </c>
      <c r="G154" s="24">
        <v>1E-4</v>
      </c>
      <c r="H154" s="25">
        <f>G154/G155</f>
        <v>1</v>
      </c>
      <c r="I154" s="26">
        <f>F154/G154</f>
        <v>1</v>
      </c>
      <c r="J154" s="23">
        <f>E154*I154</f>
        <v>1</v>
      </c>
      <c r="K154" s="27">
        <f>G154*J154</f>
        <v>1E-4</v>
      </c>
      <c r="L154" s="137">
        <f>K155/G155</f>
        <v>1</v>
      </c>
    </row>
    <row r="155" spans="1:13">
      <c r="A155" s="132"/>
      <c r="B155" s="135"/>
      <c r="C155" s="22"/>
      <c r="D155" s="22"/>
      <c r="E155" s="23"/>
      <c r="F155" s="28">
        <f>SUM(F154)</f>
        <v>1E-4</v>
      </c>
      <c r="G155" s="28">
        <f>SUM(G154)</f>
        <v>1E-4</v>
      </c>
      <c r="H155" s="29">
        <f>SUM(H154:H154)</f>
        <v>1</v>
      </c>
      <c r="I155" s="30"/>
      <c r="J155" s="31"/>
      <c r="K155" s="32">
        <f>SUM(K154:K154)</f>
        <v>1E-4</v>
      </c>
      <c r="L155" s="137"/>
    </row>
    <row r="156" spans="1:13">
      <c r="A156" s="132"/>
      <c r="B156" s="33"/>
      <c r="C156" s="34"/>
      <c r="D156" s="34"/>
      <c r="E156" s="35"/>
      <c r="F156" s="36"/>
      <c r="G156" s="36"/>
      <c r="H156" s="37" t="s">
        <v>27</v>
      </c>
      <c r="I156" s="38"/>
      <c r="J156" s="35"/>
      <c r="K156" s="39"/>
      <c r="L156" s="40"/>
    </row>
    <row r="157" spans="1:13">
      <c r="A157" s="132"/>
      <c r="B157" s="135" t="s">
        <v>29</v>
      </c>
      <c r="C157" s="22" t="s">
        <v>258</v>
      </c>
      <c r="D157" s="22" t="s">
        <v>261</v>
      </c>
      <c r="E157" s="23">
        <v>1</v>
      </c>
      <c r="F157" s="24">
        <v>1E-4</v>
      </c>
      <c r="G157" s="24">
        <v>1E-4</v>
      </c>
      <c r="H157" s="25">
        <f>G157/G158</f>
        <v>1</v>
      </c>
      <c r="I157" s="26">
        <f>F157/G157</f>
        <v>1</v>
      </c>
      <c r="J157" s="23">
        <f>E157*I157</f>
        <v>1</v>
      </c>
      <c r="K157" s="27">
        <f>G157*J157</f>
        <v>1E-4</v>
      </c>
      <c r="L157" s="137">
        <f>K158/G158</f>
        <v>1</v>
      </c>
    </row>
    <row r="158" spans="1:13">
      <c r="A158" s="132"/>
      <c r="B158" s="135"/>
      <c r="C158" s="22"/>
      <c r="D158" s="22"/>
      <c r="E158" s="23"/>
      <c r="F158" s="28">
        <f>SUM(F157)</f>
        <v>1E-4</v>
      </c>
      <c r="G158" s="28">
        <f>SUM(G157)</f>
        <v>1E-4</v>
      </c>
      <c r="H158" s="29">
        <f>SUM(H157:H157)</f>
        <v>1</v>
      </c>
      <c r="I158" s="30"/>
      <c r="J158" s="31"/>
      <c r="K158" s="32">
        <f>SUM(K157:K157)</f>
        <v>1E-4</v>
      </c>
      <c r="L158" s="137"/>
    </row>
    <row r="159" spans="1:13">
      <c r="A159" s="132"/>
      <c r="B159" s="33"/>
      <c r="C159" s="34"/>
      <c r="D159" s="34"/>
      <c r="E159" s="35"/>
      <c r="F159" s="36"/>
      <c r="G159" s="36"/>
      <c r="H159" s="37" t="s">
        <v>27</v>
      </c>
      <c r="I159" s="38"/>
      <c r="J159" s="35"/>
      <c r="K159" s="39"/>
      <c r="L159" s="40"/>
    </row>
    <row r="160" spans="1:13">
      <c r="A160" s="132"/>
      <c r="B160" s="135" t="s">
        <v>32</v>
      </c>
      <c r="C160" s="22" t="str">
        <f>C157</f>
        <v xml:space="preserve">25 MG     </v>
      </c>
      <c r="D160" s="22" t="str">
        <f>D157</f>
        <v xml:space="preserve">TAB CHEW  </v>
      </c>
      <c r="E160" s="23">
        <f>(E151*(F151/F160))+(E154*(F154/F160))+(E157*(F157/F160))</f>
        <v>1</v>
      </c>
      <c r="F160" s="24">
        <f>F151+F154+F157</f>
        <v>1321272.0002000001</v>
      </c>
      <c r="G160" s="24">
        <f>G151+G154+G157</f>
        <v>575438.00019999989</v>
      </c>
      <c r="H160" s="25">
        <f>G160/G161</f>
        <v>1</v>
      </c>
      <c r="I160" s="26">
        <f>F160/G160</f>
        <v>2.2961153064983151</v>
      </c>
      <c r="J160" s="23">
        <f>E160*I160</f>
        <v>2.2961153064983151</v>
      </c>
      <c r="K160" s="27">
        <f>G160*J160</f>
        <v>1321272.0002000004</v>
      </c>
      <c r="L160" s="137">
        <f>K161/G161</f>
        <v>2.2961153064983151</v>
      </c>
    </row>
    <row r="161" spans="1:12" ht="13.5" thickBot="1">
      <c r="A161" s="133"/>
      <c r="B161" s="138"/>
      <c r="C161" s="41"/>
      <c r="D161" s="41"/>
      <c r="E161" s="42"/>
      <c r="F161" s="43">
        <f>SUM(F160:F160)</f>
        <v>1321272.0002000001</v>
      </c>
      <c r="G161" s="43">
        <f>SUM(G160:G160)</f>
        <v>575438.00019999989</v>
      </c>
      <c r="H161" s="44">
        <f>SUM(H160:H160)</f>
        <v>1</v>
      </c>
      <c r="I161" s="56" t="s">
        <v>27</v>
      </c>
      <c r="J161" s="57"/>
      <c r="K161" s="47">
        <f>SUM(K160:K160)</f>
        <v>1321272.0002000004</v>
      </c>
      <c r="L161" s="139"/>
    </row>
    <row r="162" spans="1:12" ht="14.25" thickTop="1" thickBot="1">
      <c r="A162" s="58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5"/>
    </row>
    <row r="163" spans="1:12" ht="13.5" thickTop="1">
      <c r="A163" s="131" t="s">
        <v>262</v>
      </c>
      <c r="B163" s="140" t="s">
        <v>16</v>
      </c>
      <c r="C163" s="16" t="s">
        <v>22</v>
      </c>
      <c r="D163" s="16" t="s">
        <v>263</v>
      </c>
      <c r="E163" s="17">
        <v>1</v>
      </c>
      <c r="F163" s="18">
        <v>3373217</v>
      </c>
      <c r="G163" s="18">
        <f>F163/I163</f>
        <v>1170268.55467336</v>
      </c>
      <c r="H163" s="19">
        <f>G163/G165</f>
        <v>0.70283408803765346</v>
      </c>
      <c r="I163" s="20">
        <f>(F167+F171)/(G167+G171)</f>
        <v>2.8824298376038286</v>
      </c>
      <c r="J163" s="17">
        <f>E163*I163</f>
        <v>2.8824298376038286</v>
      </c>
      <c r="K163" s="21">
        <f>G163*J163</f>
        <v>3373217</v>
      </c>
      <c r="L163" s="136">
        <f>K165/G165</f>
        <v>2.7627674167597811</v>
      </c>
    </row>
    <row r="164" spans="1:12">
      <c r="A164" s="132"/>
      <c r="B164" s="141"/>
      <c r="C164" s="22" t="s">
        <v>183</v>
      </c>
      <c r="D164" s="22" t="s">
        <v>263</v>
      </c>
      <c r="E164" s="23">
        <v>1</v>
      </c>
      <c r="F164" s="24">
        <v>1226986.5</v>
      </c>
      <c r="G164" s="24">
        <f>F164/I164</f>
        <v>494802.29859274434</v>
      </c>
      <c r="H164" s="25">
        <f>G164/G165</f>
        <v>0.29716591196234649</v>
      </c>
      <c r="I164" s="26">
        <f>(F168+F172)/(G168+G172)</f>
        <v>2.4797510106352449</v>
      </c>
      <c r="J164" s="23">
        <f>E164*I164</f>
        <v>2.4797510106352449</v>
      </c>
      <c r="K164" s="27">
        <f>G164*J164</f>
        <v>1226986.5</v>
      </c>
      <c r="L164" s="137"/>
    </row>
    <row r="165" spans="1:12">
      <c r="A165" s="132"/>
      <c r="B165" s="141"/>
      <c r="C165" s="22"/>
      <c r="D165" s="22"/>
      <c r="E165" s="23"/>
      <c r="F165" s="28">
        <f>SUM(F163:F164)</f>
        <v>4600203.5</v>
      </c>
      <c r="G165" s="28">
        <f>SUM(G163:G164)</f>
        <v>1665070.8532661044</v>
      </c>
      <c r="H165" s="29">
        <f>SUM(H163:H164)</f>
        <v>1</v>
      </c>
      <c r="I165" s="30"/>
      <c r="J165" s="31"/>
      <c r="K165" s="32">
        <f>SUM(K163:K164)</f>
        <v>4600203.5</v>
      </c>
      <c r="L165" s="137"/>
    </row>
    <row r="166" spans="1:12">
      <c r="A166" s="132"/>
      <c r="B166" s="33"/>
      <c r="C166" s="34"/>
      <c r="D166" s="34"/>
      <c r="E166" s="35"/>
      <c r="F166" s="36"/>
      <c r="G166" s="36"/>
      <c r="H166" s="37" t="s">
        <v>27</v>
      </c>
      <c r="I166" s="38"/>
      <c r="J166" s="35"/>
      <c r="K166" s="39"/>
      <c r="L166" s="40"/>
    </row>
    <row r="167" spans="1:12">
      <c r="A167" s="132"/>
      <c r="B167" s="141" t="s">
        <v>28</v>
      </c>
      <c r="C167" s="22" t="s">
        <v>22</v>
      </c>
      <c r="D167" s="22" t="s">
        <v>263</v>
      </c>
      <c r="E167" s="23">
        <v>1</v>
      </c>
      <c r="F167" s="24">
        <v>2549346.2399999998</v>
      </c>
      <c r="G167" s="24">
        <v>848007</v>
      </c>
      <c r="H167" s="25">
        <f>G167/G169</f>
        <v>0.6845622793152496</v>
      </c>
      <c r="I167" s="26">
        <f>F167/G167</f>
        <v>3.0062797123136953</v>
      </c>
      <c r="J167" s="23">
        <f>E167*I167</f>
        <v>3.0062797123136953</v>
      </c>
      <c r="K167" s="27">
        <f>G167*J167</f>
        <v>2549346.2399999998</v>
      </c>
      <c r="L167" s="137">
        <f>K169/G169</f>
        <v>2.888747874887589</v>
      </c>
    </row>
    <row r="168" spans="1:12">
      <c r="A168" s="132"/>
      <c r="B168" s="141"/>
      <c r="C168" s="22" t="s">
        <v>183</v>
      </c>
      <c r="D168" s="22" t="s">
        <v>263</v>
      </c>
      <c r="E168" s="23">
        <v>1</v>
      </c>
      <c r="F168" s="24">
        <v>1029113.3</v>
      </c>
      <c r="G168" s="24">
        <v>390751</v>
      </c>
      <c r="H168" s="25">
        <f>G168/G169</f>
        <v>0.31543772068475034</v>
      </c>
      <c r="I168" s="26">
        <f>F168/G168</f>
        <v>2.6336805280088855</v>
      </c>
      <c r="J168" s="23">
        <f>E168*I168</f>
        <v>2.6336805280088855</v>
      </c>
      <c r="K168" s="27">
        <f>G168*J168</f>
        <v>1029113.3</v>
      </c>
      <c r="L168" s="137"/>
    </row>
    <row r="169" spans="1:12">
      <c r="A169" s="132"/>
      <c r="B169" s="141"/>
      <c r="C169" s="22"/>
      <c r="D169" s="22"/>
      <c r="E169" s="23"/>
      <c r="F169" s="28">
        <f>SUM(F167:F168)</f>
        <v>3578459.54</v>
      </c>
      <c r="G169" s="28">
        <f>SUM(G167:G168)</f>
        <v>1238758</v>
      </c>
      <c r="H169" s="29">
        <f>SUM(H167:H168)</f>
        <v>1</v>
      </c>
      <c r="I169" s="30"/>
      <c r="J169" s="31"/>
      <c r="K169" s="32">
        <f>SUM(K167:K168)</f>
        <v>3578459.54</v>
      </c>
      <c r="L169" s="137"/>
    </row>
    <row r="170" spans="1:12">
      <c r="A170" s="132"/>
      <c r="B170" s="33"/>
      <c r="C170" s="34"/>
      <c r="D170" s="34"/>
      <c r="E170" s="35"/>
      <c r="F170" s="36"/>
      <c r="G170" s="36"/>
      <c r="H170" s="37" t="s">
        <v>27</v>
      </c>
      <c r="I170" s="38"/>
      <c r="J170" s="35"/>
      <c r="K170" s="39"/>
      <c r="L170" s="40"/>
    </row>
    <row r="171" spans="1:12">
      <c r="A171" s="132"/>
      <c r="B171" s="141" t="s">
        <v>29</v>
      </c>
      <c r="C171" s="22" t="s">
        <v>22</v>
      </c>
      <c r="D171" s="22" t="s">
        <v>263</v>
      </c>
      <c r="E171" s="23">
        <v>1</v>
      </c>
      <c r="F171" s="24">
        <v>193819</v>
      </c>
      <c r="G171" s="24">
        <v>103678</v>
      </c>
      <c r="H171" s="25">
        <f>G171/G173</f>
        <v>0.51648160048620351</v>
      </c>
      <c r="I171" s="26">
        <f>F171/G171</f>
        <v>1.8694322807152917</v>
      </c>
      <c r="J171" s="23">
        <f>E171*I171</f>
        <v>1.8694322807152917</v>
      </c>
      <c r="K171" s="27">
        <f>G171*J171</f>
        <v>193819</v>
      </c>
      <c r="L171" s="137">
        <f>K173/G173</f>
        <v>1.8648991974653655</v>
      </c>
    </row>
    <row r="172" spans="1:12">
      <c r="A172" s="132"/>
      <c r="B172" s="141"/>
      <c r="C172" s="22" t="s">
        <v>183</v>
      </c>
      <c r="D172" s="22" t="s">
        <v>263</v>
      </c>
      <c r="E172" s="23">
        <v>1</v>
      </c>
      <c r="F172" s="24">
        <v>180539</v>
      </c>
      <c r="G172" s="24">
        <v>97061</v>
      </c>
      <c r="H172" s="25">
        <f>G172/G173</f>
        <v>0.48351839951379655</v>
      </c>
      <c r="I172" s="26">
        <f>F172/G172</f>
        <v>1.860057077507959</v>
      </c>
      <c r="J172" s="23">
        <f>E172*I172</f>
        <v>1.860057077507959</v>
      </c>
      <c r="K172" s="27">
        <f>G172*J172</f>
        <v>180539</v>
      </c>
      <c r="L172" s="137"/>
    </row>
    <row r="173" spans="1:12">
      <c r="A173" s="132"/>
      <c r="B173" s="141"/>
      <c r="C173" s="22"/>
      <c r="D173" s="22"/>
      <c r="E173" s="23"/>
      <c r="F173" s="28">
        <f>SUM(F171:F172)</f>
        <v>374358</v>
      </c>
      <c r="G173" s="28">
        <f>SUM(G171:G172)</f>
        <v>200739</v>
      </c>
      <c r="H173" s="29">
        <f>SUM(H171:H172)</f>
        <v>1</v>
      </c>
      <c r="I173" s="30"/>
      <c r="J173" s="31"/>
      <c r="K173" s="32">
        <f>SUM(K171:K172)</f>
        <v>374358</v>
      </c>
      <c r="L173" s="137"/>
    </row>
    <row r="174" spans="1:12">
      <c r="A174" s="132"/>
      <c r="B174" s="33"/>
      <c r="C174" s="34"/>
      <c r="D174" s="34"/>
      <c r="E174" s="35"/>
      <c r="F174" s="36"/>
      <c r="G174" s="36"/>
      <c r="H174" s="37" t="s">
        <v>27</v>
      </c>
      <c r="I174" s="38"/>
      <c r="J174" s="35"/>
      <c r="K174" s="39"/>
      <c r="L174" s="40"/>
    </row>
    <row r="175" spans="1:12">
      <c r="A175" s="132"/>
      <c r="B175" s="141" t="s">
        <v>32</v>
      </c>
      <c r="C175" s="22" t="str">
        <f>C171</f>
        <v xml:space="preserve">4 MG      </v>
      </c>
      <c r="D175" s="22" t="str">
        <f>D171</f>
        <v>TAB RAPDIS</v>
      </c>
      <c r="E175" s="23">
        <f>(E163*(F163/F175))+(E167*(F167/F175))+(E171*(F171/F175))</f>
        <v>0.99999999999999989</v>
      </c>
      <c r="F175" s="24">
        <f>F163+F167+F171</f>
        <v>6116382.2400000002</v>
      </c>
      <c r="G175" s="24">
        <f>G163+G167+G171</f>
        <v>2121953.5546733597</v>
      </c>
      <c r="H175" s="25">
        <f>G175/G177</f>
        <v>0.68349401751390204</v>
      </c>
      <c r="I175" s="26">
        <f>F175/G175</f>
        <v>2.8824298376038291</v>
      </c>
      <c r="J175" s="23">
        <f>E175*I175</f>
        <v>2.8824298376038286</v>
      </c>
      <c r="K175" s="27">
        <f>G175*J175</f>
        <v>6116382.2399999993</v>
      </c>
      <c r="L175" s="137">
        <f>K177/G177</f>
        <v>2.7549795798477876</v>
      </c>
    </row>
    <row r="176" spans="1:12">
      <c r="A176" s="132"/>
      <c r="B176" s="141"/>
      <c r="C176" s="22" t="str">
        <f>C172</f>
        <v xml:space="preserve">8 MG      </v>
      </c>
      <c r="D176" s="22" t="str">
        <f>D172</f>
        <v>TAB RAPDIS</v>
      </c>
      <c r="E176" s="23">
        <f>(E164*(F164/F176))+(E168*(F168/F176))+(E172*(F172/F176))</f>
        <v>1</v>
      </c>
      <c r="F176" s="24">
        <f>F164+F168+F172</f>
        <v>2436638.7999999998</v>
      </c>
      <c r="G176" s="24">
        <f>G164+G168+G172</f>
        <v>982614.2985927444</v>
      </c>
      <c r="H176" s="25">
        <f>G176/G177</f>
        <v>0.31650598248609801</v>
      </c>
      <c r="I176" s="26">
        <f>F176/G176</f>
        <v>2.4797510106352445</v>
      </c>
      <c r="J176" s="23">
        <f>E176*I176</f>
        <v>2.4797510106352445</v>
      </c>
      <c r="K176" s="27">
        <f>G176*J176</f>
        <v>2436638.7999999998</v>
      </c>
      <c r="L176" s="137"/>
    </row>
    <row r="177" spans="1:12" ht="13.5" thickBot="1">
      <c r="A177" s="133"/>
      <c r="B177" s="142"/>
      <c r="C177" s="41"/>
      <c r="D177" s="41"/>
      <c r="E177" s="42"/>
      <c r="F177" s="43">
        <f>SUM(F175:F176)</f>
        <v>8553021.0399999991</v>
      </c>
      <c r="G177" s="43">
        <f>SUM(G175:G176)</f>
        <v>3104567.8532661041</v>
      </c>
      <c r="H177" s="44">
        <f>SUM(H175:H176)</f>
        <v>1</v>
      </c>
      <c r="I177" s="56" t="s">
        <v>27</v>
      </c>
      <c r="J177" s="57"/>
      <c r="K177" s="47">
        <f>SUM(K175:K176)</f>
        <v>8553021.0399999991</v>
      </c>
      <c r="L177" s="139"/>
    </row>
    <row r="178" spans="1:12" ht="14.25" thickTop="1" thickBot="1">
      <c r="A178" s="58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5"/>
    </row>
    <row r="179" spans="1:12" ht="13.5" thickTop="1">
      <c r="A179" s="131" t="s">
        <v>262</v>
      </c>
      <c r="B179" s="140" t="s">
        <v>16</v>
      </c>
      <c r="C179" s="16" t="s">
        <v>22</v>
      </c>
      <c r="D179" s="16" t="s">
        <v>264</v>
      </c>
      <c r="E179" s="17">
        <v>1</v>
      </c>
      <c r="F179" s="18">
        <v>1E-4</v>
      </c>
      <c r="G179" s="18">
        <v>1E-4</v>
      </c>
      <c r="H179" s="19">
        <f>G179/G181</f>
        <v>0.5</v>
      </c>
      <c r="I179" s="20">
        <f>F179/G179</f>
        <v>1</v>
      </c>
      <c r="J179" s="17">
        <f>E179*I179</f>
        <v>1</v>
      </c>
      <c r="K179" s="21">
        <f>G179*J179</f>
        <v>1E-4</v>
      </c>
      <c r="L179" s="136">
        <f>K181/G181</f>
        <v>1</v>
      </c>
    </row>
    <row r="180" spans="1:12">
      <c r="A180" s="132"/>
      <c r="B180" s="141"/>
      <c r="C180" s="22" t="s">
        <v>183</v>
      </c>
      <c r="D180" s="22" t="s">
        <v>264</v>
      </c>
      <c r="E180" s="23">
        <v>1</v>
      </c>
      <c r="F180" s="24">
        <v>1E-4</v>
      </c>
      <c r="G180" s="24">
        <v>1E-4</v>
      </c>
      <c r="H180" s="25">
        <f>G180/G181</f>
        <v>0.5</v>
      </c>
      <c r="I180" s="26">
        <f>F180/G180</f>
        <v>1</v>
      </c>
      <c r="J180" s="23">
        <f>E180*I180</f>
        <v>1</v>
      </c>
      <c r="K180" s="27">
        <f>G180*J180</f>
        <v>1E-4</v>
      </c>
      <c r="L180" s="137"/>
    </row>
    <row r="181" spans="1:12">
      <c r="A181" s="132"/>
      <c r="B181" s="141"/>
      <c r="C181" s="22"/>
      <c r="D181" s="22"/>
      <c r="E181" s="23"/>
      <c r="F181" s="28">
        <f>SUM(F179:F180)</f>
        <v>2.0000000000000001E-4</v>
      </c>
      <c r="G181" s="28">
        <f>SUM(G179:G180)</f>
        <v>2.0000000000000001E-4</v>
      </c>
      <c r="H181" s="29">
        <f>SUM(H179:H180)</f>
        <v>1</v>
      </c>
      <c r="I181" s="30"/>
      <c r="J181" s="31"/>
      <c r="K181" s="32">
        <f>SUM(K179:K180)</f>
        <v>2.0000000000000001E-4</v>
      </c>
      <c r="L181" s="137"/>
    </row>
    <row r="182" spans="1:12">
      <c r="A182" s="132"/>
      <c r="B182" s="33"/>
      <c r="C182" s="34"/>
      <c r="D182" s="34"/>
      <c r="E182" s="35"/>
      <c r="F182" s="36"/>
      <c r="G182" s="36"/>
      <c r="H182" s="37" t="s">
        <v>27</v>
      </c>
      <c r="I182" s="38"/>
      <c r="J182" s="35"/>
      <c r="K182" s="39"/>
      <c r="L182" s="40"/>
    </row>
    <row r="183" spans="1:12">
      <c r="A183" s="132"/>
      <c r="B183" s="141" t="s">
        <v>28</v>
      </c>
      <c r="C183" s="22" t="s">
        <v>22</v>
      </c>
      <c r="D183" s="22" t="s">
        <v>264</v>
      </c>
      <c r="E183" s="23">
        <v>1</v>
      </c>
      <c r="F183" s="24">
        <v>2757</v>
      </c>
      <c r="G183" s="24">
        <v>1300</v>
      </c>
      <c r="H183" s="25">
        <f>G183/G185</f>
        <v>0.64741035856573703</v>
      </c>
      <c r="I183" s="26">
        <f>F183/G183</f>
        <v>2.120769230769231</v>
      </c>
      <c r="J183" s="23">
        <f>E183*I183</f>
        <v>2.120769230769231</v>
      </c>
      <c r="K183" s="27">
        <f>G183*J183</f>
        <v>2757.0000000000005</v>
      </c>
      <c r="L183" s="137">
        <f>K185/G185</f>
        <v>2.066235059760956</v>
      </c>
    </row>
    <row r="184" spans="1:12">
      <c r="A184" s="132"/>
      <c r="B184" s="141"/>
      <c r="C184" s="22" t="s">
        <v>183</v>
      </c>
      <c r="D184" s="22" t="s">
        <v>264</v>
      </c>
      <c r="E184" s="23">
        <v>1</v>
      </c>
      <c r="F184" s="24">
        <v>1392</v>
      </c>
      <c r="G184" s="24">
        <v>708</v>
      </c>
      <c r="H184" s="25">
        <f>G184/G185</f>
        <v>0.35258964143426297</v>
      </c>
      <c r="I184" s="26">
        <f>F184/G184</f>
        <v>1.9661016949152543</v>
      </c>
      <c r="J184" s="23">
        <f>E184*I184</f>
        <v>1.9661016949152543</v>
      </c>
      <c r="K184" s="27">
        <f>G184*J184</f>
        <v>1392</v>
      </c>
      <c r="L184" s="137"/>
    </row>
    <row r="185" spans="1:12">
      <c r="A185" s="132"/>
      <c r="B185" s="141"/>
      <c r="C185" s="22"/>
      <c r="D185" s="22"/>
      <c r="E185" s="23"/>
      <c r="F185" s="28">
        <f>SUM(F183:F184)</f>
        <v>4149</v>
      </c>
      <c r="G185" s="28">
        <f>SUM(G183:G184)</f>
        <v>2008</v>
      </c>
      <c r="H185" s="29">
        <f>SUM(H183:H184)</f>
        <v>1</v>
      </c>
      <c r="I185" s="30"/>
      <c r="J185" s="31"/>
      <c r="K185" s="32">
        <f>SUM(K183:K184)</f>
        <v>4149</v>
      </c>
      <c r="L185" s="137"/>
    </row>
    <row r="186" spans="1:12">
      <c r="A186" s="132"/>
      <c r="B186" s="33"/>
      <c r="C186" s="34"/>
      <c r="D186" s="34"/>
      <c r="E186" s="35"/>
      <c r="F186" s="36"/>
      <c r="G186" s="36"/>
      <c r="H186" s="37" t="s">
        <v>27</v>
      </c>
      <c r="I186" s="38"/>
      <c r="J186" s="35"/>
      <c r="K186" s="39"/>
      <c r="L186" s="40"/>
    </row>
    <row r="187" spans="1:12">
      <c r="A187" s="132"/>
      <c r="B187" s="141" t="s">
        <v>29</v>
      </c>
      <c r="C187" s="22" t="s">
        <v>22</v>
      </c>
      <c r="D187" s="22" t="s">
        <v>264</v>
      </c>
      <c r="E187" s="23">
        <v>1</v>
      </c>
      <c r="F187" s="24">
        <v>1050</v>
      </c>
      <c r="G187" s="24">
        <v>928</v>
      </c>
      <c r="H187" s="25">
        <f>G187/G189</f>
        <v>0.69150521609538007</v>
      </c>
      <c r="I187" s="26">
        <f>F187/G187</f>
        <v>1.1314655172413792</v>
      </c>
      <c r="J187" s="23">
        <f>E187*I187</f>
        <v>1.1314655172413792</v>
      </c>
      <c r="K187" s="27">
        <f>G187*J187</f>
        <v>1050</v>
      </c>
      <c r="L187" s="137">
        <f>K189/G189</f>
        <v>1.3710879284649777</v>
      </c>
    </row>
    <row r="188" spans="1:12">
      <c r="A188" s="132"/>
      <c r="B188" s="141"/>
      <c r="C188" s="22" t="s">
        <v>183</v>
      </c>
      <c r="D188" s="22" t="s">
        <v>264</v>
      </c>
      <c r="E188" s="23">
        <v>1</v>
      </c>
      <c r="F188" s="24">
        <v>790</v>
      </c>
      <c r="G188" s="24">
        <v>414</v>
      </c>
      <c r="H188" s="25">
        <f>G188/G189</f>
        <v>0.30849478390461998</v>
      </c>
      <c r="I188" s="26">
        <f>F188/G188</f>
        <v>1.9082125603864735</v>
      </c>
      <c r="J188" s="23">
        <f>E188*I188</f>
        <v>1.9082125603864735</v>
      </c>
      <c r="K188" s="27">
        <f>G188*J188</f>
        <v>790</v>
      </c>
      <c r="L188" s="137"/>
    </row>
    <row r="189" spans="1:12">
      <c r="A189" s="132"/>
      <c r="B189" s="141"/>
      <c r="C189" s="22"/>
      <c r="D189" s="22"/>
      <c r="E189" s="23"/>
      <c r="F189" s="28">
        <f>SUM(F187:F188)</f>
        <v>1840</v>
      </c>
      <c r="G189" s="28">
        <f>SUM(G187:G188)</f>
        <v>1342</v>
      </c>
      <c r="H189" s="29">
        <f>SUM(H187:H188)</f>
        <v>1</v>
      </c>
      <c r="I189" s="30"/>
      <c r="J189" s="31"/>
      <c r="K189" s="32">
        <f>SUM(K187:K188)</f>
        <v>1840</v>
      </c>
      <c r="L189" s="137"/>
    </row>
    <row r="190" spans="1:12">
      <c r="A190" s="132"/>
      <c r="B190" s="33"/>
      <c r="C190" s="34"/>
      <c r="D190" s="34"/>
      <c r="E190" s="35"/>
      <c r="F190" s="36"/>
      <c r="G190" s="36"/>
      <c r="H190" s="37" t="s">
        <v>27</v>
      </c>
      <c r="I190" s="38"/>
      <c r="J190" s="35"/>
      <c r="K190" s="39"/>
      <c r="L190" s="40"/>
    </row>
    <row r="191" spans="1:12">
      <c r="A191" s="132"/>
      <c r="B191" s="141" t="s">
        <v>32</v>
      </c>
      <c r="C191" s="22" t="str">
        <f>C187</f>
        <v xml:space="preserve">4 MG      </v>
      </c>
      <c r="D191" s="22" t="str">
        <f>D187</f>
        <v xml:space="preserve">FILM      </v>
      </c>
      <c r="E191" s="23">
        <f>(E179*(F179/F191))+(E183*(F183/F191))+(E187*(F187/F191))</f>
        <v>1</v>
      </c>
      <c r="F191" s="24">
        <f>F179+F183+F187</f>
        <v>3807.0001000000002</v>
      </c>
      <c r="G191" s="24">
        <f>G179+G183+G187</f>
        <v>2228.0001000000002</v>
      </c>
      <c r="H191" s="25">
        <f>G191/G193</f>
        <v>0.66507461701047066</v>
      </c>
      <c r="I191" s="26">
        <f>F191/G191</f>
        <v>1.7087073290526333</v>
      </c>
      <c r="J191" s="23">
        <f>E191*I191</f>
        <v>1.7087073290526333</v>
      </c>
      <c r="K191" s="27">
        <f>G191*J191</f>
        <v>3807.0001000000002</v>
      </c>
      <c r="L191" s="137">
        <f>K193/G193</f>
        <v>1.7877611469993344</v>
      </c>
    </row>
    <row r="192" spans="1:12">
      <c r="A192" s="132"/>
      <c r="B192" s="141"/>
      <c r="C192" s="22" t="str">
        <f>C188</f>
        <v xml:space="preserve">8 MG      </v>
      </c>
      <c r="D192" s="22" t="str">
        <f>D188</f>
        <v xml:space="preserve">FILM      </v>
      </c>
      <c r="E192" s="23">
        <f>(E180*(F180/F192))+(E184*(F184/F192))+(E188*(F188/F192))</f>
        <v>0.99999999999999989</v>
      </c>
      <c r="F192" s="24">
        <f>F180+F184+F188</f>
        <v>2182.0001000000002</v>
      </c>
      <c r="G192" s="24">
        <f>G180+G184+G188</f>
        <v>1122.0001</v>
      </c>
      <c r="H192" s="25">
        <f>G192/G193</f>
        <v>0.33492538298952934</v>
      </c>
      <c r="I192" s="26">
        <f>F192/G192</f>
        <v>1.9447414487752721</v>
      </c>
      <c r="J192" s="23">
        <f>E192*I192</f>
        <v>1.9447414487752719</v>
      </c>
      <c r="K192" s="27">
        <f>G192*J192</f>
        <v>2182.0000999999997</v>
      </c>
      <c r="L192" s="137"/>
    </row>
    <row r="193" spans="1:12" ht="13.5" thickBot="1">
      <c r="A193" s="133"/>
      <c r="B193" s="142"/>
      <c r="C193" s="41"/>
      <c r="D193" s="41"/>
      <c r="E193" s="42"/>
      <c r="F193" s="43">
        <f>SUM(F191:F192)</f>
        <v>5989.0002000000004</v>
      </c>
      <c r="G193" s="43">
        <f>SUM(G191:G192)</f>
        <v>3350.0002000000004</v>
      </c>
      <c r="H193" s="44">
        <f>SUM(H191:H192)</f>
        <v>1</v>
      </c>
      <c r="I193" s="56" t="s">
        <v>27</v>
      </c>
      <c r="J193" s="57"/>
      <c r="K193" s="47">
        <f>SUM(K191:K192)</f>
        <v>5989.0002000000004</v>
      </c>
      <c r="L193" s="139"/>
    </row>
    <row r="194" spans="1:12" ht="14.25" thickTop="1" thickBot="1">
      <c r="A194" s="58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5"/>
    </row>
    <row r="195" spans="1:12" ht="13.5" thickTop="1">
      <c r="A195" s="131" t="s">
        <v>265</v>
      </c>
      <c r="B195" s="134" t="s">
        <v>16</v>
      </c>
      <c r="C195" s="16" t="s">
        <v>20</v>
      </c>
      <c r="D195" s="16" t="s">
        <v>35</v>
      </c>
      <c r="E195" s="17">
        <v>1</v>
      </c>
      <c r="F195" s="18">
        <v>51928</v>
      </c>
      <c r="G195" s="18">
        <f>F195/I195</f>
        <v>22589.413966339351</v>
      </c>
      <c r="H195" s="19">
        <f>G195/G198</f>
        <v>0.50981493448225457</v>
      </c>
      <c r="I195" s="20">
        <f>(F200+F205)/(G200+G205)</f>
        <v>2.2987758813654171</v>
      </c>
      <c r="J195" s="17">
        <f>I195*E195</f>
        <v>2.2987758813654171</v>
      </c>
      <c r="K195" s="21">
        <f>J195*G195</f>
        <v>51928</v>
      </c>
      <c r="L195" s="136">
        <f>K198/G198</f>
        <v>2.3397027623882249</v>
      </c>
    </row>
    <row r="196" spans="1:12">
      <c r="A196" s="132"/>
      <c r="B196" s="135"/>
      <c r="C196" s="22" t="s">
        <v>23</v>
      </c>
      <c r="D196" s="22" t="s">
        <v>35</v>
      </c>
      <c r="E196" s="23">
        <v>1</v>
      </c>
      <c r="F196" s="24">
        <v>48994</v>
      </c>
      <c r="G196" s="24">
        <f>F196/I196</f>
        <v>20621.876052708722</v>
      </c>
      <c r="H196" s="25">
        <f>G196/G198</f>
        <v>0.46541005465563984</v>
      </c>
      <c r="I196" s="26">
        <f>(F201+F206)/(G201+G206)</f>
        <v>2.3758265191184944</v>
      </c>
      <c r="J196" s="23">
        <f>I196*E196</f>
        <v>2.3758265191184944</v>
      </c>
      <c r="K196" s="27">
        <f>J196*G196</f>
        <v>48994</v>
      </c>
      <c r="L196" s="137"/>
    </row>
    <row r="197" spans="1:12">
      <c r="A197" s="132"/>
      <c r="B197" s="135"/>
      <c r="C197" s="22" t="s">
        <v>26</v>
      </c>
      <c r="D197" s="22" t="s">
        <v>35</v>
      </c>
      <c r="E197" s="23">
        <v>1</v>
      </c>
      <c r="F197" s="24">
        <v>2748</v>
      </c>
      <c r="G197" s="24">
        <f>F197/I197</f>
        <v>1097.7571242651347</v>
      </c>
      <c r="H197" s="25">
        <f>G197/G198</f>
        <v>2.4775010862105623E-2</v>
      </c>
      <c r="I197" s="26">
        <f>(F202+F207)/(G202+G207)</f>
        <v>2.5032859630399371</v>
      </c>
      <c r="J197" s="23">
        <f>I197*E197</f>
        <v>2.5032859630399371</v>
      </c>
      <c r="K197" s="27">
        <f>J197*G197</f>
        <v>2747.9999999999995</v>
      </c>
      <c r="L197" s="137"/>
    </row>
    <row r="198" spans="1:12">
      <c r="A198" s="132"/>
      <c r="B198" s="135"/>
      <c r="C198" s="22"/>
      <c r="D198" s="22"/>
      <c r="E198" s="23"/>
      <c r="F198" s="28">
        <f>SUM(F195:F197)</f>
        <v>103670</v>
      </c>
      <c r="G198" s="28">
        <f>SUM(G195:G197)</f>
        <v>44309.047143313204</v>
      </c>
      <c r="H198" s="29">
        <f>SUM(H195:H197)</f>
        <v>1</v>
      </c>
      <c r="I198" s="30"/>
      <c r="J198" s="31"/>
      <c r="K198" s="32">
        <f>SUM(K195:K197)</f>
        <v>103670</v>
      </c>
      <c r="L198" s="137"/>
    </row>
    <row r="199" spans="1:12">
      <c r="A199" s="132"/>
      <c r="B199" s="33"/>
      <c r="C199" s="34"/>
      <c r="D199" s="34"/>
      <c r="E199" s="35"/>
      <c r="F199" s="36"/>
      <c r="G199" s="36"/>
      <c r="H199" s="37" t="s">
        <v>27</v>
      </c>
      <c r="I199" s="38"/>
      <c r="J199" s="35"/>
      <c r="K199" s="39"/>
      <c r="L199" s="40"/>
    </row>
    <row r="200" spans="1:12">
      <c r="A200" s="132"/>
      <c r="B200" s="135" t="s">
        <v>28</v>
      </c>
      <c r="C200" s="22" t="s">
        <v>20</v>
      </c>
      <c r="D200" s="22" t="s">
        <v>35</v>
      </c>
      <c r="E200" s="23">
        <v>1</v>
      </c>
      <c r="F200" s="24">
        <v>291569</v>
      </c>
      <c r="G200" s="24">
        <v>126608</v>
      </c>
      <c r="H200" s="25">
        <f>G200/G203</f>
        <v>0.49133237349766962</v>
      </c>
      <c r="I200" s="26">
        <f>F200/G200</f>
        <v>2.3029271452040945</v>
      </c>
      <c r="J200" s="23">
        <f>I200*E200</f>
        <v>2.3029271452040945</v>
      </c>
      <c r="K200" s="27">
        <f>G200*J200</f>
        <v>291569</v>
      </c>
      <c r="L200" s="137">
        <f>K203/G203</f>
        <v>2.3698808225610537</v>
      </c>
    </row>
    <row r="201" spans="1:12">
      <c r="A201" s="132"/>
      <c r="B201" s="135"/>
      <c r="C201" s="22" t="s">
        <v>23</v>
      </c>
      <c r="D201" s="22" t="s">
        <v>35</v>
      </c>
      <c r="E201" s="23">
        <v>1</v>
      </c>
      <c r="F201" s="24">
        <v>243161</v>
      </c>
      <c r="G201" s="24">
        <v>101196</v>
      </c>
      <c r="H201" s="25">
        <f>G201/G203</f>
        <v>0.39271508015662654</v>
      </c>
      <c r="I201" s="26">
        <f>F201/G201</f>
        <v>2.4028716550061269</v>
      </c>
      <c r="J201" s="23">
        <f>I201*E201</f>
        <v>2.4028716550061269</v>
      </c>
      <c r="K201" s="27">
        <f>G201*J201</f>
        <v>243161.00000000003</v>
      </c>
      <c r="L201" s="137"/>
    </row>
    <row r="202" spans="1:12">
      <c r="A202" s="132"/>
      <c r="B202" s="135"/>
      <c r="C202" s="22" t="s">
        <v>26</v>
      </c>
      <c r="D202" s="22" t="s">
        <v>35</v>
      </c>
      <c r="E202" s="23">
        <v>1</v>
      </c>
      <c r="F202" s="24">
        <v>75948</v>
      </c>
      <c r="G202" s="24">
        <v>29879</v>
      </c>
      <c r="H202" s="25">
        <f>G202/G203</f>
        <v>0.11595254634570383</v>
      </c>
      <c r="I202" s="26">
        <f>F202/G202</f>
        <v>2.5418521369523748</v>
      </c>
      <c r="J202" s="23">
        <f>I202*E202</f>
        <v>2.5418521369523748</v>
      </c>
      <c r="K202" s="27">
        <f>G202*J202</f>
        <v>75948</v>
      </c>
      <c r="L202" s="137"/>
    </row>
    <row r="203" spans="1:12">
      <c r="A203" s="132"/>
      <c r="B203" s="135"/>
      <c r="C203" s="22"/>
      <c r="D203" s="22"/>
      <c r="E203" s="23"/>
      <c r="F203" s="28">
        <f>SUM(F200:F202)</f>
        <v>610678</v>
      </c>
      <c r="G203" s="28">
        <f>SUM(G200:G202)</f>
        <v>257683</v>
      </c>
      <c r="H203" s="29">
        <f>SUM(H200:H202)</f>
        <v>1</v>
      </c>
      <c r="I203" s="30"/>
      <c r="J203" s="31"/>
      <c r="K203" s="32">
        <f>SUM(K200:K202)</f>
        <v>610678</v>
      </c>
      <c r="L203" s="137"/>
    </row>
    <row r="204" spans="1:12">
      <c r="A204" s="132"/>
      <c r="B204" s="33"/>
      <c r="C204" s="34"/>
      <c r="D204" s="34"/>
      <c r="E204" s="35"/>
      <c r="F204" s="36"/>
      <c r="G204" s="36"/>
      <c r="H204" s="37" t="s">
        <v>27</v>
      </c>
      <c r="I204" s="38"/>
      <c r="J204" s="35"/>
      <c r="K204" s="39"/>
      <c r="L204" s="40"/>
    </row>
    <row r="205" spans="1:12">
      <c r="A205" s="132"/>
      <c r="B205" s="135" t="s">
        <v>29</v>
      </c>
      <c r="C205" s="22" t="s">
        <v>20</v>
      </c>
      <c r="D205" s="22" t="s">
        <v>35</v>
      </c>
      <c r="E205" s="23">
        <v>1</v>
      </c>
      <c r="F205" s="24">
        <v>37064</v>
      </c>
      <c r="G205" s="24">
        <v>16352</v>
      </c>
      <c r="H205" s="25">
        <f>G205/G208</f>
        <v>0.43975903614457829</v>
      </c>
      <c r="I205" s="26">
        <f>F205/G205</f>
        <v>2.2666340508806262</v>
      </c>
      <c r="J205" s="23">
        <f>I205*E205</f>
        <v>2.2666340508806262</v>
      </c>
      <c r="K205" s="27">
        <f>G205*J205</f>
        <v>37064</v>
      </c>
      <c r="L205" s="137">
        <f>K208/G208</f>
        <v>2.2428463855421685</v>
      </c>
    </row>
    <row r="206" spans="1:12">
      <c r="A206" s="132"/>
      <c r="B206" s="135"/>
      <c r="C206" s="22" t="s">
        <v>23</v>
      </c>
      <c r="D206" s="22" t="s">
        <v>35</v>
      </c>
      <c r="E206" s="23">
        <v>1</v>
      </c>
      <c r="F206" s="24">
        <v>33150</v>
      </c>
      <c r="G206" s="24">
        <v>15105</v>
      </c>
      <c r="H206" s="25">
        <f>G206/G208</f>
        <v>0.40622310671256456</v>
      </c>
      <c r="I206" s="26">
        <f>F206/G206</f>
        <v>2.1946375372393248</v>
      </c>
      <c r="J206" s="23">
        <f>I206*E206</f>
        <v>2.1946375372393248</v>
      </c>
      <c r="K206" s="27">
        <f>G206*J206</f>
        <v>33150</v>
      </c>
      <c r="L206" s="137"/>
    </row>
    <row r="207" spans="1:12">
      <c r="A207" s="132"/>
      <c r="B207" s="135"/>
      <c r="C207" s="22" t="s">
        <v>26</v>
      </c>
      <c r="D207" s="22" t="s">
        <v>35</v>
      </c>
      <c r="E207" s="23">
        <v>1</v>
      </c>
      <c r="F207" s="24">
        <v>13184</v>
      </c>
      <c r="G207" s="24">
        <v>5727</v>
      </c>
      <c r="H207" s="25">
        <f>G207/G208</f>
        <v>0.15401785714285715</v>
      </c>
      <c r="I207" s="26">
        <f>F207/G207</f>
        <v>2.3020778767242884</v>
      </c>
      <c r="J207" s="23">
        <f>I207*E207</f>
        <v>2.3020778767242884</v>
      </c>
      <c r="K207" s="27">
        <f>G207*J207</f>
        <v>13184</v>
      </c>
      <c r="L207" s="137"/>
    </row>
    <row r="208" spans="1:12">
      <c r="A208" s="132"/>
      <c r="B208" s="135"/>
      <c r="C208" s="22"/>
      <c r="D208" s="22"/>
      <c r="E208" s="23"/>
      <c r="F208" s="28">
        <f>SUM(F205:F207)</f>
        <v>83398</v>
      </c>
      <c r="G208" s="28">
        <f>SUM(G205:G207)</f>
        <v>37184</v>
      </c>
      <c r="H208" s="29">
        <f>SUM(H205:H207)</f>
        <v>1</v>
      </c>
      <c r="I208" s="30"/>
      <c r="J208" s="31"/>
      <c r="K208" s="32">
        <f>SUM(K205:K207)</f>
        <v>83398</v>
      </c>
      <c r="L208" s="137"/>
    </row>
    <row r="209" spans="1:12">
      <c r="A209" s="132"/>
      <c r="B209" s="33"/>
      <c r="C209" s="34"/>
      <c r="D209" s="34"/>
      <c r="E209" s="35"/>
      <c r="F209" s="36"/>
      <c r="G209" s="36"/>
      <c r="H209" s="37" t="s">
        <v>27</v>
      </c>
      <c r="I209" s="38"/>
      <c r="J209" s="35"/>
      <c r="K209" s="39"/>
      <c r="L209" s="40"/>
    </row>
    <row r="210" spans="1:12">
      <c r="A210" s="132"/>
      <c r="B210" s="135" t="s">
        <v>32</v>
      </c>
      <c r="C210" s="22" t="str">
        <f t="shared" ref="C210:D212" si="2">C205</f>
        <v xml:space="preserve">2.5 MG    </v>
      </c>
      <c r="D210" s="22" t="str">
        <f t="shared" si="2"/>
        <v xml:space="preserve">CAPSULE   </v>
      </c>
      <c r="E210" s="23">
        <f>(E195*(F195/F210))+(E200*(F200/F210))+(E205*(F205/F210))</f>
        <v>1</v>
      </c>
      <c r="F210" s="24">
        <f t="shared" ref="F210:G212" si="3">F195+F200+F205</f>
        <v>380561</v>
      </c>
      <c r="G210" s="24">
        <f t="shared" si="3"/>
        <v>165549.41396633934</v>
      </c>
      <c r="H210" s="25">
        <f>G210/G213</f>
        <v>0.48809288085248898</v>
      </c>
      <c r="I210" s="26">
        <f>F210/G210</f>
        <v>2.2987758813654171</v>
      </c>
      <c r="J210" s="23">
        <f>I210*E210</f>
        <v>2.2987758813654171</v>
      </c>
      <c r="K210" s="27">
        <f>G210*J210</f>
        <v>380561</v>
      </c>
      <c r="L210" s="137">
        <f>K213/G213</f>
        <v>2.3520116078920097</v>
      </c>
    </row>
    <row r="211" spans="1:12">
      <c r="A211" s="132"/>
      <c r="B211" s="135"/>
      <c r="C211" s="22" t="str">
        <f t="shared" si="2"/>
        <v xml:space="preserve">5 MG      </v>
      </c>
      <c r="D211" s="22" t="str">
        <f t="shared" si="2"/>
        <v xml:space="preserve">CAPSULE   </v>
      </c>
      <c r="E211" s="23">
        <f>(E196*(F196/F211))+(E201*(F201/F211))+(E206*(F206/F211))</f>
        <v>1</v>
      </c>
      <c r="F211" s="24">
        <f>F196+F201+F206</f>
        <v>325305</v>
      </c>
      <c r="G211" s="24">
        <f t="shared" si="3"/>
        <v>136922.87605270871</v>
      </c>
      <c r="H211" s="25">
        <f>G211/G213</f>
        <v>0.40369264635852731</v>
      </c>
      <c r="I211" s="26">
        <f>F211/G211</f>
        <v>2.3758265191184944</v>
      </c>
      <c r="J211" s="23">
        <f>I211*E211</f>
        <v>2.3758265191184944</v>
      </c>
      <c r="K211" s="27">
        <f>G211*J211</f>
        <v>325305</v>
      </c>
      <c r="L211" s="137"/>
    </row>
    <row r="212" spans="1:12">
      <c r="A212" s="132"/>
      <c r="B212" s="135"/>
      <c r="C212" s="22" t="str">
        <f t="shared" si="2"/>
        <v xml:space="preserve">10 MG     </v>
      </c>
      <c r="D212" s="22" t="str">
        <f t="shared" si="2"/>
        <v xml:space="preserve">CAPSULE   </v>
      </c>
      <c r="E212" s="23">
        <f>(E197*(F197/F212))+(E202*(F202/F212))+(E207*(F207/F212))</f>
        <v>1</v>
      </c>
      <c r="F212" s="24">
        <f>F197+F202+F207</f>
        <v>91880</v>
      </c>
      <c r="G212" s="24">
        <f t="shared" si="3"/>
        <v>36703.757124265132</v>
      </c>
      <c r="H212" s="25">
        <f>G212/G213</f>
        <v>0.10821447278898375</v>
      </c>
      <c r="I212" s="26">
        <f>F212/G212</f>
        <v>2.5032859630399371</v>
      </c>
      <c r="J212" s="23">
        <f>I212*E212</f>
        <v>2.5032859630399371</v>
      </c>
      <c r="K212" s="27">
        <f>G212*J212</f>
        <v>91880</v>
      </c>
      <c r="L212" s="137"/>
    </row>
    <row r="213" spans="1:12" ht="13.5" thickBot="1">
      <c r="A213" s="133"/>
      <c r="B213" s="138"/>
      <c r="C213" s="41"/>
      <c r="D213" s="41"/>
      <c r="E213" s="42"/>
      <c r="F213" s="43">
        <f>SUM(F210:F212)</f>
        <v>797746</v>
      </c>
      <c r="G213" s="43">
        <f>SUM(G210:G212)</f>
        <v>339176.04714331316</v>
      </c>
      <c r="H213" s="44">
        <f>SUM(H210:H212)</f>
        <v>1</v>
      </c>
      <c r="I213" s="56"/>
      <c r="J213" s="57"/>
      <c r="K213" s="47">
        <f>SUM(K210:K212)</f>
        <v>797746</v>
      </c>
      <c r="L213" s="139"/>
    </row>
    <row r="214" spans="1:12" ht="14.25" thickTop="1" thickBot="1">
      <c r="A214" s="82"/>
      <c r="B214" s="83"/>
      <c r="C214" s="84"/>
      <c r="D214" s="84"/>
      <c r="E214" s="85"/>
      <c r="F214" s="86"/>
      <c r="G214" s="86"/>
      <c r="H214" s="87"/>
      <c r="I214" s="88"/>
      <c r="J214" s="89"/>
      <c r="K214" s="90"/>
      <c r="L214" s="91"/>
    </row>
    <row r="215" spans="1:12" ht="13.5" thickTop="1">
      <c r="A215" s="131" t="s">
        <v>266</v>
      </c>
      <c r="B215" s="134" t="s">
        <v>16</v>
      </c>
      <c r="C215" s="16" t="s">
        <v>173</v>
      </c>
      <c r="D215" s="16" t="s">
        <v>18</v>
      </c>
      <c r="E215" s="17">
        <v>1</v>
      </c>
      <c r="F215" s="18">
        <v>13363</v>
      </c>
      <c r="G215" s="18">
        <f>F215/I215</f>
        <v>4076.3066378894382</v>
      </c>
      <c r="H215" s="19">
        <f>G215/G218</f>
        <v>3.8793050986133111E-3</v>
      </c>
      <c r="I215" s="20">
        <f>(F220+F225)/(G220+G225)</f>
        <v>3.2782126535306162</v>
      </c>
      <c r="J215" s="17">
        <f>I215*E215</f>
        <v>3.2782126535306162</v>
      </c>
      <c r="K215" s="21">
        <f>J215*G215</f>
        <v>13363</v>
      </c>
      <c r="L215" s="136">
        <f>K218/G218</f>
        <v>3.1608619357701917</v>
      </c>
    </row>
    <row r="216" spans="1:12">
      <c r="A216" s="132"/>
      <c r="B216" s="135"/>
      <c r="C216" s="22" t="s">
        <v>258</v>
      </c>
      <c r="D216" s="22" t="s">
        <v>18</v>
      </c>
      <c r="E216" s="23">
        <v>1</v>
      </c>
      <c r="F216" s="24">
        <v>3308016</v>
      </c>
      <c r="G216" s="24">
        <f>F216/I216</f>
        <v>1046706.3809518587</v>
      </c>
      <c r="H216" s="25">
        <f>G216/G218</f>
        <v>0.99612069480621956</v>
      </c>
      <c r="I216" s="26">
        <f>(F221+F226)/(G221+G226)</f>
        <v>3.1604049236728078</v>
      </c>
      <c r="J216" s="23">
        <f>I216*E216</f>
        <v>3.1604049236728078</v>
      </c>
      <c r="K216" s="27">
        <f>J216*G216</f>
        <v>3308016</v>
      </c>
      <c r="L216" s="137"/>
    </row>
    <row r="217" spans="1:12">
      <c r="A217" s="132"/>
      <c r="B217" s="135"/>
      <c r="C217" s="22" t="s">
        <v>252</v>
      </c>
      <c r="D217" s="22" t="s">
        <v>18</v>
      </c>
      <c r="E217" s="23">
        <v>1</v>
      </c>
      <c r="F217" s="24">
        <v>1E-4</v>
      </c>
      <c r="G217" s="24">
        <v>1E-4</v>
      </c>
      <c r="H217" s="25">
        <f>G217/G218</f>
        <v>9.5167156036668353E-11</v>
      </c>
      <c r="I217" s="26">
        <f>(F222+F227)/(G222+G227)</f>
        <v>2.8482241757205817</v>
      </c>
      <c r="J217" s="23">
        <f>I217*E217</f>
        <v>2.8482241757205817</v>
      </c>
      <c r="K217" s="27">
        <f>J217*G217</f>
        <v>2.8482241757205821E-4</v>
      </c>
      <c r="L217" s="137"/>
    </row>
    <row r="218" spans="1:12">
      <c r="A218" s="132"/>
      <c r="B218" s="135"/>
      <c r="C218" s="22"/>
      <c r="D218" s="22"/>
      <c r="E218" s="23"/>
      <c r="F218" s="28">
        <f>SUM(F215:F217)</f>
        <v>3321379.0000999998</v>
      </c>
      <c r="G218" s="28">
        <f>SUM(G215:G217)</f>
        <v>1050782.6876897481</v>
      </c>
      <c r="H218" s="29">
        <f>SUM(H215:H217)</f>
        <v>1</v>
      </c>
      <c r="I218" s="30"/>
      <c r="J218" s="31"/>
      <c r="K218" s="32">
        <f>SUM(K215:K217)</f>
        <v>3321379.0002848222</v>
      </c>
      <c r="L218" s="137"/>
    </row>
    <row r="219" spans="1:12">
      <c r="A219" s="132"/>
      <c r="B219" s="33"/>
      <c r="C219" s="34"/>
      <c r="D219" s="34"/>
      <c r="E219" s="35"/>
      <c r="F219" s="36"/>
      <c r="G219" s="36"/>
      <c r="H219" s="37" t="s">
        <v>27</v>
      </c>
      <c r="I219" s="38"/>
      <c r="J219" s="35"/>
      <c r="K219" s="39"/>
      <c r="L219" s="40"/>
    </row>
    <row r="220" spans="1:12">
      <c r="A220" s="132"/>
      <c r="B220" s="135" t="s">
        <v>28</v>
      </c>
      <c r="C220" s="22" t="s">
        <v>173</v>
      </c>
      <c r="D220" s="22" t="s">
        <v>18</v>
      </c>
      <c r="E220" s="23">
        <v>1</v>
      </c>
      <c r="F220" s="24">
        <v>623141</v>
      </c>
      <c r="G220" s="24">
        <v>177834</v>
      </c>
      <c r="H220" s="25">
        <f>G220/G223</f>
        <v>0.11070667530735773</v>
      </c>
      <c r="I220" s="26">
        <f>F220/G220</f>
        <v>3.504059966035741</v>
      </c>
      <c r="J220" s="23">
        <f>I220*E220</f>
        <v>3.504059966035741</v>
      </c>
      <c r="K220" s="27">
        <f>G220*J220</f>
        <v>623141</v>
      </c>
      <c r="L220" s="137">
        <f>K223/G223</f>
        <v>3.334934345066122</v>
      </c>
    </row>
    <row r="221" spans="1:12">
      <c r="A221" s="132"/>
      <c r="B221" s="135"/>
      <c r="C221" s="22" t="s">
        <v>258</v>
      </c>
      <c r="D221" s="22" t="s">
        <v>18</v>
      </c>
      <c r="E221" s="23">
        <v>1</v>
      </c>
      <c r="F221" s="24">
        <v>4649665.79</v>
      </c>
      <c r="G221" s="24">
        <v>1402185</v>
      </c>
      <c r="H221" s="25">
        <f>G221/G223</f>
        <v>0.87289966775671346</v>
      </c>
      <c r="I221" s="26">
        <f>F221/G221</f>
        <v>3.316014498800087</v>
      </c>
      <c r="J221" s="23">
        <f>I221*E221</f>
        <v>3.316014498800087</v>
      </c>
      <c r="K221" s="27">
        <f>G221*J221</f>
        <v>4649665.79</v>
      </c>
      <c r="L221" s="137"/>
    </row>
    <row r="222" spans="1:12">
      <c r="A222" s="132"/>
      <c r="B222" s="135"/>
      <c r="C222" s="22" t="s">
        <v>252</v>
      </c>
      <c r="D222" s="22" t="s">
        <v>18</v>
      </c>
      <c r="E222" s="23">
        <v>1</v>
      </c>
      <c r="F222" s="24">
        <v>84275</v>
      </c>
      <c r="G222" s="24">
        <v>26334</v>
      </c>
      <c r="H222" s="25">
        <f>G222/G223</f>
        <v>1.6393656935928778E-2</v>
      </c>
      <c r="I222" s="26">
        <f>F222/G222</f>
        <v>3.2002354370775423</v>
      </c>
      <c r="J222" s="23">
        <f>I222*E222</f>
        <v>3.2002354370775423</v>
      </c>
      <c r="K222" s="27">
        <f>G222*J222</f>
        <v>84275</v>
      </c>
      <c r="L222" s="137"/>
    </row>
    <row r="223" spans="1:12">
      <c r="A223" s="132"/>
      <c r="B223" s="135"/>
      <c r="C223" s="22"/>
      <c r="D223" s="22"/>
      <c r="E223" s="23"/>
      <c r="F223" s="28">
        <f>SUM(F220:F222)</f>
        <v>5357081.79</v>
      </c>
      <c r="G223" s="28">
        <f>SUM(G220:G222)</f>
        <v>1606353</v>
      </c>
      <c r="H223" s="29">
        <f>SUM(H220:H222)</f>
        <v>0.99999999999999989</v>
      </c>
      <c r="I223" s="30"/>
      <c r="J223" s="31"/>
      <c r="K223" s="32">
        <f>SUM(K220:K222)</f>
        <v>5357081.79</v>
      </c>
      <c r="L223" s="137"/>
    </row>
    <row r="224" spans="1:12">
      <c r="A224" s="132"/>
      <c r="B224" s="33"/>
      <c r="C224" s="34"/>
      <c r="D224" s="34"/>
      <c r="E224" s="35"/>
      <c r="F224" s="36"/>
      <c r="G224" s="36"/>
      <c r="H224" s="37" t="s">
        <v>27</v>
      </c>
      <c r="I224" s="38"/>
      <c r="J224" s="35"/>
      <c r="K224" s="39"/>
      <c r="L224" s="40"/>
    </row>
    <row r="225" spans="1:12">
      <c r="A225" s="132"/>
      <c r="B225" s="135" t="s">
        <v>29</v>
      </c>
      <c r="C225" s="22" t="s">
        <v>173</v>
      </c>
      <c r="D225" s="22" t="s">
        <v>18</v>
      </c>
      <c r="E225" s="23">
        <v>1</v>
      </c>
      <c r="F225" s="24">
        <v>143669</v>
      </c>
      <c r="G225" s="24">
        <v>56077</v>
      </c>
      <c r="H225" s="25">
        <f>G225/G228</f>
        <v>9.3599257575302366E-2</v>
      </c>
      <c r="I225" s="26">
        <f>F225/G225</f>
        <v>2.5619951138612977</v>
      </c>
      <c r="J225" s="23">
        <f>I225*E225</f>
        <v>2.5619951138612977</v>
      </c>
      <c r="K225" s="27">
        <f>G225*J225</f>
        <v>143669</v>
      </c>
      <c r="L225" s="137">
        <f>K228/G228</f>
        <v>2.7163430242456412</v>
      </c>
    </row>
    <row r="226" spans="1:12">
      <c r="A226" s="132"/>
      <c r="B226" s="135"/>
      <c r="C226" s="22" t="s">
        <v>258</v>
      </c>
      <c r="D226" s="22" t="s">
        <v>18</v>
      </c>
      <c r="E226" s="23">
        <v>1</v>
      </c>
      <c r="F226" s="24">
        <v>1447163</v>
      </c>
      <c r="G226" s="24">
        <v>526944</v>
      </c>
      <c r="H226" s="25">
        <f>G226/G228</f>
        <v>0.87953291338267248</v>
      </c>
      <c r="I226" s="26">
        <f>F226/G226</f>
        <v>2.7463316785085321</v>
      </c>
      <c r="J226" s="23">
        <f>I226*E226</f>
        <v>2.7463316785085321</v>
      </c>
      <c r="K226" s="27">
        <f>G226*J226</f>
        <v>1447163</v>
      </c>
      <c r="L226" s="137"/>
    </row>
    <row r="227" spans="1:12">
      <c r="A227" s="132"/>
      <c r="B227" s="135"/>
      <c r="C227" s="22" t="s">
        <v>252</v>
      </c>
      <c r="D227" s="22" t="s">
        <v>18</v>
      </c>
      <c r="E227" s="23">
        <v>1</v>
      </c>
      <c r="F227" s="24">
        <v>36578</v>
      </c>
      <c r="G227" s="24">
        <v>16097</v>
      </c>
      <c r="H227" s="25">
        <f>G227/G228</f>
        <v>2.6867829042025112E-2</v>
      </c>
      <c r="I227" s="26">
        <f>F227/G227</f>
        <v>2.2723488848853823</v>
      </c>
      <c r="J227" s="23">
        <f>I227*E227</f>
        <v>2.2723488848853823</v>
      </c>
      <c r="K227" s="27">
        <f>G227*J227</f>
        <v>36578</v>
      </c>
      <c r="L227" s="137"/>
    </row>
    <row r="228" spans="1:12">
      <c r="A228" s="132"/>
      <c r="B228" s="135"/>
      <c r="C228" s="22"/>
      <c r="D228" s="22"/>
      <c r="E228" s="23"/>
      <c r="F228" s="28">
        <f>SUM(F225:F227)</f>
        <v>1627410</v>
      </c>
      <c r="G228" s="28">
        <f>SUM(G225:G227)</f>
        <v>599118</v>
      </c>
      <c r="H228" s="29">
        <f>SUM(H225:H227)</f>
        <v>1</v>
      </c>
      <c r="I228" s="30"/>
      <c r="J228" s="31"/>
      <c r="K228" s="32">
        <f>SUM(K225:K227)</f>
        <v>1627410</v>
      </c>
      <c r="L228" s="137"/>
    </row>
    <row r="229" spans="1:12">
      <c r="A229" s="132"/>
      <c r="B229" s="33"/>
      <c r="C229" s="34"/>
      <c r="D229" s="34"/>
      <c r="E229" s="35"/>
      <c r="F229" s="36"/>
      <c r="G229" s="36"/>
      <c r="H229" s="37" t="s">
        <v>27</v>
      </c>
      <c r="I229" s="38"/>
      <c r="J229" s="35"/>
      <c r="K229" s="39"/>
      <c r="L229" s="40"/>
    </row>
    <row r="230" spans="1:12">
      <c r="A230" s="132"/>
      <c r="B230" s="135" t="s">
        <v>32</v>
      </c>
      <c r="C230" s="22" t="str">
        <f t="shared" ref="C230:D232" si="4">C225</f>
        <v xml:space="preserve">12.5 MG   </v>
      </c>
      <c r="D230" s="22" t="str">
        <f t="shared" si="4"/>
        <v xml:space="preserve">TABLET    </v>
      </c>
      <c r="E230" s="23">
        <f>(E215*(F215/F230))+(E220*(F220/F230))+(E225*(F225/F230))</f>
        <v>1</v>
      </c>
      <c r="F230" s="24">
        <f t="shared" ref="F230:G232" si="5">F215+F220+F225</f>
        <v>780173</v>
      </c>
      <c r="G230" s="24">
        <f t="shared" si="5"/>
        <v>237987.30663788944</v>
      </c>
      <c r="H230" s="25">
        <f>G230/G233</f>
        <v>7.3086230209150893E-2</v>
      </c>
      <c r="I230" s="26">
        <f>F230/G230</f>
        <v>3.2782126535306162</v>
      </c>
      <c r="J230" s="23">
        <f>I230*E230</f>
        <v>3.2782126535306162</v>
      </c>
      <c r="K230" s="27">
        <f>G230*J230</f>
        <v>780173</v>
      </c>
      <c r="L230" s="137">
        <f>K233/G233</f>
        <v>3.164947138197892</v>
      </c>
    </row>
    <row r="231" spans="1:12">
      <c r="A231" s="132"/>
      <c r="B231" s="135"/>
      <c r="C231" s="22" t="str">
        <f t="shared" si="4"/>
        <v xml:space="preserve">25 MG     </v>
      </c>
      <c r="D231" s="22" t="str">
        <f t="shared" si="4"/>
        <v xml:space="preserve">TABLET    </v>
      </c>
      <c r="E231" s="23">
        <f>(E216*(F216/F231))+(E221*(F221/F231))+(E226*(F226/F231))</f>
        <v>1</v>
      </c>
      <c r="F231" s="24">
        <f>F216+F221+F226</f>
        <v>9404844.7899999991</v>
      </c>
      <c r="G231" s="24">
        <f t="shared" si="5"/>
        <v>2975835.3809518586</v>
      </c>
      <c r="H231" s="25">
        <f>G231/G233</f>
        <v>0.91388315111994833</v>
      </c>
      <c r="I231" s="26">
        <f>F231/G231</f>
        <v>3.1604049236728078</v>
      </c>
      <c r="J231" s="23">
        <f>I231*E231</f>
        <v>3.1604049236728078</v>
      </c>
      <c r="K231" s="27">
        <f>G231*J231</f>
        <v>9404844.7899999991</v>
      </c>
      <c r="L231" s="137"/>
    </row>
    <row r="232" spans="1:12">
      <c r="A232" s="132"/>
      <c r="B232" s="135"/>
      <c r="C232" s="22" t="str">
        <f t="shared" si="4"/>
        <v xml:space="preserve">50 MG     </v>
      </c>
      <c r="D232" s="22" t="str">
        <f t="shared" si="4"/>
        <v xml:space="preserve">TABLET    </v>
      </c>
      <c r="E232" s="23">
        <f>(E217*(F217/F232))+(E222*(F222/F232))+(E227*(F227/F232))</f>
        <v>1</v>
      </c>
      <c r="F232" s="24">
        <f>F217+F222+F227</f>
        <v>120853.0001</v>
      </c>
      <c r="G232" s="24">
        <f t="shared" si="5"/>
        <v>42431.000100000005</v>
      </c>
      <c r="H232" s="25">
        <f>G232/G233</f>
        <v>1.3030618670900922E-2</v>
      </c>
      <c r="I232" s="26">
        <f>F232/G232</f>
        <v>2.8482241713647469</v>
      </c>
      <c r="J232" s="23">
        <f>I232*E232</f>
        <v>2.8482241713647469</v>
      </c>
      <c r="K232" s="27">
        <f>G232*J232</f>
        <v>120853.0001</v>
      </c>
      <c r="L232" s="137"/>
    </row>
    <row r="233" spans="1:12" ht="13.5" thickBot="1">
      <c r="A233" s="133"/>
      <c r="B233" s="138"/>
      <c r="C233" s="41"/>
      <c r="D233" s="41"/>
      <c r="E233" s="42"/>
      <c r="F233" s="43">
        <f>SUM(F230:F232)</f>
        <v>10305870.790099999</v>
      </c>
      <c r="G233" s="43">
        <f>SUM(G230:G232)</f>
        <v>3256253.6876897477</v>
      </c>
      <c r="H233" s="44">
        <f>SUM(H230:H232)</f>
        <v>1</v>
      </c>
      <c r="I233" s="56"/>
      <c r="J233" s="57"/>
      <c r="K233" s="47">
        <f>SUM(K230:K232)</f>
        <v>10305870.790099999</v>
      </c>
      <c r="L233" s="139"/>
    </row>
    <row r="234" spans="1:12" ht="14.25" thickTop="1" thickBot="1">
      <c r="A234" s="58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5"/>
    </row>
    <row r="235" spans="1:12" ht="13.5" thickTop="1">
      <c r="A235" s="131" t="s">
        <v>266</v>
      </c>
      <c r="B235" s="134" t="s">
        <v>16</v>
      </c>
      <c r="C235" s="16" t="s">
        <v>173</v>
      </c>
      <c r="D235" s="16" t="s">
        <v>259</v>
      </c>
      <c r="E235" s="17">
        <v>1</v>
      </c>
      <c r="F235" s="18">
        <v>13636</v>
      </c>
      <c r="G235" s="18">
        <f>F235/I235</f>
        <v>4775.3151606828642</v>
      </c>
      <c r="H235" s="19">
        <f>G235/G238</f>
        <v>0.14540252018201244</v>
      </c>
      <c r="I235" s="20">
        <f>(F240+F245)/(G240+G245)</f>
        <v>2.8555183356840619</v>
      </c>
      <c r="J235" s="17">
        <f>I235*E235</f>
        <v>2.8555183356840619</v>
      </c>
      <c r="K235" s="21">
        <f>J235*G235</f>
        <v>13636</v>
      </c>
      <c r="L235" s="136">
        <f>K238/G238</f>
        <v>2.8459561089804084</v>
      </c>
    </row>
    <row r="236" spans="1:12">
      <c r="A236" s="132"/>
      <c r="B236" s="135"/>
      <c r="C236" s="22" t="s">
        <v>258</v>
      </c>
      <c r="D236" s="22" t="s">
        <v>259</v>
      </c>
      <c r="E236" s="23">
        <v>1</v>
      </c>
      <c r="F236" s="24">
        <v>79775</v>
      </c>
      <c r="G236" s="24">
        <f>F236/I236</f>
        <v>28042.192594105705</v>
      </c>
      <c r="H236" s="25">
        <f>G236/G238</f>
        <v>0.85385054963142393</v>
      </c>
      <c r="I236" s="26">
        <f>(F241+F246)/(G241+G246)</f>
        <v>2.8448203446391069</v>
      </c>
      <c r="J236" s="23">
        <f>I236*E236</f>
        <v>2.8448203446391069</v>
      </c>
      <c r="K236" s="27">
        <f>J236*G236</f>
        <v>79775</v>
      </c>
      <c r="L236" s="137"/>
    </row>
    <row r="237" spans="1:12">
      <c r="A237" s="132"/>
      <c r="B237" s="135"/>
      <c r="C237" s="22" t="s">
        <v>252</v>
      </c>
      <c r="D237" s="22" t="s">
        <v>259</v>
      </c>
      <c r="E237" s="23">
        <v>1</v>
      </c>
      <c r="F237" s="24">
        <v>56</v>
      </c>
      <c r="G237" s="24">
        <f>F237/I237</f>
        <v>24.530709917575109</v>
      </c>
      <c r="H237" s="25">
        <f>G237/G238</f>
        <v>7.4693018656369812E-4</v>
      </c>
      <c r="I237" s="26">
        <f>(F242+F247)/(G242+G247)</f>
        <v>2.2828528072837635</v>
      </c>
      <c r="J237" s="23">
        <f>I237*E237</f>
        <v>2.2828528072837635</v>
      </c>
      <c r="K237" s="27">
        <f>J237*G237</f>
        <v>56</v>
      </c>
      <c r="L237" s="137"/>
    </row>
    <row r="238" spans="1:12">
      <c r="A238" s="132"/>
      <c r="B238" s="135"/>
      <c r="C238" s="22"/>
      <c r="D238" s="22"/>
      <c r="E238" s="23"/>
      <c r="F238" s="28">
        <f>SUM(F235:F237)</f>
        <v>93467</v>
      </c>
      <c r="G238" s="28">
        <f>SUM(G235:G237)</f>
        <v>32842.038464706144</v>
      </c>
      <c r="H238" s="29">
        <f>SUM(H235:H237)</f>
        <v>1</v>
      </c>
      <c r="I238" s="30"/>
      <c r="J238" s="31"/>
      <c r="K238" s="32">
        <f>SUM(K235:K237)</f>
        <v>93467</v>
      </c>
      <c r="L238" s="137"/>
    </row>
    <row r="239" spans="1:12">
      <c r="A239" s="132"/>
      <c r="B239" s="33"/>
      <c r="C239" s="34"/>
      <c r="D239" s="34"/>
      <c r="E239" s="35"/>
      <c r="F239" s="36"/>
      <c r="G239" s="36"/>
      <c r="H239" s="37" t="s">
        <v>27</v>
      </c>
      <c r="I239" s="38"/>
      <c r="J239" s="35"/>
      <c r="K239" s="39"/>
      <c r="L239" s="40"/>
    </row>
    <row r="240" spans="1:12">
      <c r="A240" s="132"/>
      <c r="B240" s="135" t="s">
        <v>28</v>
      </c>
      <c r="C240" s="22" t="s">
        <v>173</v>
      </c>
      <c r="D240" s="22" t="s">
        <v>259</v>
      </c>
      <c r="E240" s="23">
        <v>1</v>
      </c>
      <c r="F240" s="24">
        <v>30214</v>
      </c>
      <c r="G240" s="24">
        <v>10526</v>
      </c>
      <c r="H240" s="25">
        <f>G240/G243</f>
        <v>0.14942365566975185</v>
      </c>
      <c r="I240" s="26">
        <f>F240/G240</f>
        <v>2.8704161124833747</v>
      </c>
      <c r="J240" s="23">
        <f>I240*E240</f>
        <v>2.8704161124833747</v>
      </c>
      <c r="K240" s="27">
        <f>G240*J240</f>
        <v>30214.000000000004</v>
      </c>
      <c r="L240" s="137">
        <f>K243/G243</f>
        <v>2.9177303957753677</v>
      </c>
    </row>
    <row r="241" spans="1:13">
      <c r="A241" s="132"/>
      <c r="B241" s="135"/>
      <c r="C241" s="22" t="s">
        <v>258</v>
      </c>
      <c r="D241" s="22" t="s">
        <v>259</v>
      </c>
      <c r="E241" s="23">
        <v>1</v>
      </c>
      <c r="F241" s="24">
        <v>169869.6</v>
      </c>
      <c r="G241" s="24">
        <v>57887</v>
      </c>
      <c r="H241" s="25">
        <f>G241/G243</f>
        <v>0.82174493214468225</v>
      </c>
      <c r="I241" s="26">
        <f>F241/G241</f>
        <v>2.9345034290946153</v>
      </c>
      <c r="J241" s="23">
        <f>I241*E241</f>
        <v>2.9345034290946153</v>
      </c>
      <c r="K241" s="27">
        <f>G241*J241</f>
        <v>169869.6</v>
      </c>
      <c r="L241" s="137"/>
    </row>
    <row r="242" spans="1:13">
      <c r="A242" s="132"/>
      <c r="B242" s="135"/>
      <c r="C242" s="22" t="s">
        <v>252</v>
      </c>
      <c r="D242" s="22" t="s">
        <v>259</v>
      </c>
      <c r="E242" s="23">
        <v>1</v>
      </c>
      <c r="F242" s="24">
        <v>5453</v>
      </c>
      <c r="G242" s="24">
        <v>2031</v>
      </c>
      <c r="H242" s="25">
        <f>G242/G243</f>
        <v>2.8831412185565841E-2</v>
      </c>
      <c r="I242" s="26">
        <f>F242/G242</f>
        <v>2.6848842934515016</v>
      </c>
      <c r="J242" s="23">
        <f>I242*E242</f>
        <v>2.6848842934515016</v>
      </c>
      <c r="K242" s="27">
        <f>G242*J242</f>
        <v>5453</v>
      </c>
      <c r="L242" s="137"/>
    </row>
    <row r="243" spans="1:13">
      <c r="A243" s="132"/>
      <c r="B243" s="135"/>
      <c r="C243" s="22"/>
      <c r="D243" s="22"/>
      <c r="E243" s="23"/>
      <c r="F243" s="28">
        <f>SUM(F240:F242)</f>
        <v>205536.6</v>
      </c>
      <c r="G243" s="28">
        <f>SUM(G240:G242)</f>
        <v>70444</v>
      </c>
      <c r="H243" s="29">
        <f>SUM(H240:H242)</f>
        <v>0.99999999999999989</v>
      </c>
      <c r="I243" s="30"/>
      <c r="J243" s="31"/>
      <c r="K243" s="32">
        <f>SUM(K240:K242)</f>
        <v>205536.6</v>
      </c>
      <c r="L243" s="137"/>
    </row>
    <row r="244" spans="1:13">
      <c r="A244" s="132"/>
      <c r="B244" s="33"/>
      <c r="C244" s="34"/>
      <c r="D244" s="34"/>
      <c r="E244" s="35"/>
      <c r="F244" s="36"/>
      <c r="G244" s="36"/>
      <c r="H244" s="37" t="s">
        <v>27</v>
      </c>
      <c r="I244" s="38"/>
      <c r="J244" s="35"/>
      <c r="K244" s="39"/>
      <c r="L244" s="40"/>
    </row>
    <row r="245" spans="1:13">
      <c r="A245" s="132"/>
      <c r="B245" s="135" t="s">
        <v>29</v>
      </c>
      <c r="C245" s="22" t="s">
        <v>173</v>
      </c>
      <c r="D245" s="22" t="s">
        <v>259</v>
      </c>
      <c r="E245" s="23">
        <v>1</v>
      </c>
      <c r="F245" s="24">
        <v>2179</v>
      </c>
      <c r="G245" s="24">
        <v>818</v>
      </c>
      <c r="H245" s="25">
        <f>G245/G248</f>
        <v>5.9634030764744481E-2</v>
      </c>
      <c r="I245" s="26">
        <f>F245/G245</f>
        <v>2.6638141809290952</v>
      </c>
      <c r="J245" s="23">
        <f>I245*E245</f>
        <v>2.6638141809290952</v>
      </c>
      <c r="K245" s="27">
        <f>G245*J245</f>
        <v>2179</v>
      </c>
      <c r="L245" s="137">
        <f>K248/G248</f>
        <v>2.3442443683021068</v>
      </c>
    </row>
    <row r="246" spans="1:13">
      <c r="A246" s="132"/>
      <c r="B246" s="135"/>
      <c r="C246" s="22" t="s">
        <v>258</v>
      </c>
      <c r="D246" s="22" t="s">
        <v>259</v>
      </c>
      <c r="E246" s="23">
        <v>1</v>
      </c>
      <c r="F246" s="24">
        <v>27908</v>
      </c>
      <c r="G246" s="24">
        <v>11635</v>
      </c>
      <c r="H246" s="25">
        <f>G246/G248</f>
        <v>0.8482175402784865</v>
      </c>
      <c r="I246" s="26">
        <f>F246/G246</f>
        <v>2.3986248388483027</v>
      </c>
      <c r="J246" s="23">
        <f>I246*E246</f>
        <v>2.3986248388483027</v>
      </c>
      <c r="K246" s="27">
        <f>G246*J246</f>
        <v>27908</v>
      </c>
      <c r="L246" s="137"/>
    </row>
    <row r="247" spans="1:13">
      <c r="A247" s="132"/>
      <c r="B247" s="135"/>
      <c r="C247" s="22" t="s">
        <v>252</v>
      </c>
      <c r="D247" s="22" t="s">
        <v>259</v>
      </c>
      <c r="E247" s="23">
        <v>1</v>
      </c>
      <c r="F247" s="24">
        <v>2069</v>
      </c>
      <c r="G247" s="24">
        <v>1264</v>
      </c>
      <c r="H247" s="25">
        <f>G247/G248</f>
        <v>9.2148428956768974E-2</v>
      </c>
      <c r="I247" s="26">
        <f>F247/G247</f>
        <v>1.6368670886075949</v>
      </c>
      <c r="J247" s="23">
        <f>I247*E247</f>
        <v>1.6368670886075949</v>
      </c>
      <c r="K247" s="27">
        <f>G247*J247</f>
        <v>2069</v>
      </c>
      <c r="L247" s="137"/>
    </row>
    <row r="248" spans="1:13">
      <c r="A248" s="132"/>
      <c r="B248" s="135"/>
      <c r="C248" s="22"/>
      <c r="D248" s="22"/>
      <c r="E248" s="23"/>
      <c r="F248" s="28">
        <f>SUM(F245:F247)</f>
        <v>32156</v>
      </c>
      <c r="G248" s="28">
        <f>SUM(G245:G247)</f>
        <v>13717</v>
      </c>
      <c r="H248" s="29">
        <f>SUM(H245:H247)</f>
        <v>1</v>
      </c>
      <c r="I248" s="30"/>
      <c r="J248" s="31"/>
      <c r="K248" s="32">
        <f>SUM(K245:K247)</f>
        <v>32156</v>
      </c>
      <c r="L248" s="137"/>
    </row>
    <row r="249" spans="1:13">
      <c r="A249" s="132"/>
      <c r="B249" s="33"/>
      <c r="C249" s="34"/>
      <c r="D249" s="34"/>
      <c r="E249" s="35"/>
      <c r="F249" s="36"/>
      <c r="G249" s="36"/>
      <c r="H249" s="37" t="s">
        <v>27</v>
      </c>
      <c r="I249" s="38"/>
      <c r="J249" s="35"/>
      <c r="K249" s="39"/>
      <c r="L249" s="40"/>
    </row>
    <row r="250" spans="1:13">
      <c r="A250" s="132"/>
      <c r="B250" s="135" t="s">
        <v>32</v>
      </c>
      <c r="C250" s="22" t="str">
        <f t="shared" ref="C250:D252" si="6">C245</f>
        <v xml:space="preserve">12.5 MG   </v>
      </c>
      <c r="D250" s="22" t="str">
        <f t="shared" si="6"/>
        <v xml:space="preserve">SUPP.RECT </v>
      </c>
      <c r="E250" s="23">
        <f>(E235*(F235/F250))+(E240*(F240/F250))+(E245*(F245/F250))</f>
        <v>1</v>
      </c>
      <c r="F250" s="24">
        <f t="shared" ref="F250:G252" si="7">F235+F240+F245</f>
        <v>46029</v>
      </c>
      <c r="G250" s="24">
        <f t="shared" si="7"/>
        <v>16119.315160682865</v>
      </c>
      <c r="H250" s="25">
        <f>G250/G253</f>
        <v>0.13776834663610246</v>
      </c>
      <c r="I250" s="26">
        <f>F250/G250</f>
        <v>2.8555183356840619</v>
      </c>
      <c r="J250" s="23">
        <f>I250*E250</f>
        <v>2.8555183356840619</v>
      </c>
      <c r="K250" s="27">
        <f>G250*J250</f>
        <v>46029</v>
      </c>
      <c r="L250" s="137">
        <f>K253/G253</f>
        <v>2.8303504280352003</v>
      </c>
    </row>
    <row r="251" spans="1:13">
      <c r="A251" s="132"/>
      <c r="B251" s="135"/>
      <c r="C251" s="22" t="str">
        <f t="shared" si="6"/>
        <v xml:space="preserve">25 MG     </v>
      </c>
      <c r="D251" s="22" t="str">
        <f t="shared" si="6"/>
        <v xml:space="preserve">SUPP.RECT </v>
      </c>
      <c r="E251" s="23">
        <f>(E236*(F236/F251))+(E241*(F241/F251))+(E246*(F246/F251))</f>
        <v>1</v>
      </c>
      <c r="F251" s="24">
        <f>F236+F241+F246</f>
        <v>277552.59999999998</v>
      </c>
      <c r="G251" s="24">
        <f t="shared" si="7"/>
        <v>97564.192594105698</v>
      </c>
      <c r="H251" s="25">
        <f>G251/G253</f>
        <v>0.83386033281123595</v>
      </c>
      <c r="I251" s="26">
        <f>F251/G251</f>
        <v>2.8448203446391069</v>
      </c>
      <c r="J251" s="23">
        <f>I251*E251</f>
        <v>2.8448203446391069</v>
      </c>
      <c r="K251" s="27">
        <f>G251*J251</f>
        <v>277552.59999999998</v>
      </c>
      <c r="L251" s="137"/>
    </row>
    <row r="252" spans="1:13">
      <c r="A252" s="132"/>
      <c r="B252" s="135"/>
      <c r="C252" s="22" t="str">
        <f t="shared" si="6"/>
        <v xml:space="preserve">50 MG     </v>
      </c>
      <c r="D252" s="22" t="str">
        <f t="shared" si="6"/>
        <v xml:space="preserve">SUPP.RECT </v>
      </c>
      <c r="E252" s="23">
        <f>(E237*(F237/F252))+(E242*(F242/F252))+(E247*(F247/F252))</f>
        <v>1</v>
      </c>
      <c r="F252" s="24">
        <f>F237+F242+F247</f>
        <v>7578</v>
      </c>
      <c r="G252" s="24">
        <f t="shared" si="7"/>
        <v>3319.5307099175752</v>
      </c>
      <c r="H252" s="25">
        <f>G252/G253</f>
        <v>2.837132055266162E-2</v>
      </c>
      <c r="I252" s="26">
        <f>F252/G252</f>
        <v>2.2828528072837631</v>
      </c>
      <c r="J252" s="23">
        <f>I252*E252</f>
        <v>2.2828528072837631</v>
      </c>
      <c r="K252" s="27">
        <f>G252*J252</f>
        <v>7577.9999999999991</v>
      </c>
      <c r="L252" s="137"/>
    </row>
    <row r="253" spans="1:13" ht="13.5" thickBot="1">
      <c r="A253" s="133"/>
      <c r="B253" s="138"/>
      <c r="C253" s="41"/>
      <c r="D253" s="41"/>
      <c r="E253" s="42"/>
      <c r="F253" s="43">
        <f>SUM(F250:F252)</f>
        <v>331159.59999999998</v>
      </c>
      <c r="G253" s="43">
        <f>SUM(G250:G252)</f>
        <v>117003.03846470613</v>
      </c>
      <c r="H253" s="44">
        <f>SUM(H250:H252)</f>
        <v>1</v>
      </c>
      <c r="I253" s="56"/>
      <c r="J253" s="57"/>
      <c r="K253" s="47">
        <f>SUM(K250:K252)</f>
        <v>331159.59999999998</v>
      </c>
      <c r="L253" s="139"/>
    </row>
    <row r="254" spans="1:13" ht="14.25" thickTop="1" thickBot="1">
      <c r="A254" s="58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5"/>
    </row>
    <row r="255" spans="1:13" ht="13.5" thickTop="1">
      <c r="A255" s="131" t="s">
        <v>266</v>
      </c>
      <c r="B255" s="140" t="s">
        <v>16</v>
      </c>
      <c r="C255" s="16" t="s">
        <v>267</v>
      </c>
      <c r="D255" s="16" t="s">
        <v>138</v>
      </c>
      <c r="E255" s="17">
        <v>1</v>
      </c>
      <c r="F255" s="18">
        <v>10569</v>
      </c>
      <c r="G255" s="18">
        <v>23717</v>
      </c>
      <c r="H255" s="19">
        <f>G255/G257</f>
        <v>0.9997470808919614</v>
      </c>
      <c r="I255" s="20">
        <f>F255/G255</f>
        <v>0.44562971708057514</v>
      </c>
      <c r="J255" s="17">
        <f>E255*I255</f>
        <v>0.44562971708057514</v>
      </c>
      <c r="K255" s="21">
        <f>G255*J255</f>
        <v>10569</v>
      </c>
      <c r="L255" s="136">
        <f>K257/G257</f>
        <v>0.4456013151793618</v>
      </c>
      <c r="M255" s="80"/>
    </row>
    <row r="256" spans="1:13">
      <c r="A256" s="132"/>
      <c r="B256" s="141"/>
      <c r="C256" s="22" t="s">
        <v>268</v>
      </c>
      <c r="D256" s="22" t="s">
        <v>138</v>
      </c>
      <c r="E256" s="23">
        <v>1</v>
      </c>
      <c r="F256" s="24">
        <v>2</v>
      </c>
      <c r="G256" s="24">
        <v>6</v>
      </c>
      <c r="H256" s="25">
        <f>G256/G257</f>
        <v>2.5291910803861234E-4</v>
      </c>
      <c r="I256" s="26">
        <f>F256/G256</f>
        <v>0.33333333333333331</v>
      </c>
      <c r="J256" s="23">
        <f>E256*I256</f>
        <v>0.33333333333333331</v>
      </c>
      <c r="K256" s="27">
        <f>G256*J256</f>
        <v>2</v>
      </c>
      <c r="L256" s="137"/>
      <c r="M256" s="80"/>
    </row>
    <row r="257" spans="1:12">
      <c r="A257" s="132"/>
      <c r="B257" s="141"/>
      <c r="C257" s="22"/>
      <c r="D257" s="22"/>
      <c r="E257" s="23"/>
      <c r="F257" s="28">
        <f>SUM(F255:F256)</f>
        <v>10571</v>
      </c>
      <c r="G257" s="28">
        <f>SUM(G255:G256)</f>
        <v>23723</v>
      </c>
      <c r="H257" s="29">
        <f>SUM(H255:H256)</f>
        <v>1</v>
      </c>
      <c r="I257" s="30"/>
      <c r="J257" s="31"/>
      <c r="K257" s="32">
        <f>SUM(K255:K256)</f>
        <v>10571</v>
      </c>
      <c r="L257" s="137"/>
    </row>
    <row r="258" spans="1:12">
      <c r="A258" s="132"/>
      <c r="B258" s="33"/>
      <c r="C258" s="34"/>
      <c r="D258" s="34"/>
      <c r="E258" s="35"/>
      <c r="F258" s="36"/>
      <c r="G258" s="36"/>
      <c r="H258" s="37" t="s">
        <v>27</v>
      </c>
      <c r="I258" s="38"/>
      <c r="J258" s="35"/>
      <c r="K258" s="39"/>
      <c r="L258" s="40"/>
    </row>
    <row r="259" spans="1:12">
      <c r="A259" s="132"/>
      <c r="B259" s="141" t="s">
        <v>28</v>
      </c>
      <c r="C259" s="22" t="s">
        <v>267</v>
      </c>
      <c r="D259" s="22" t="s">
        <v>138</v>
      </c>
      <c r="E259" s="23">
        <v>1</v>
      </c>
      <c r="F259" s="24">
        <v>605</v>
      </c>
      <c r="G259" s="24">
        <v>204</v>
      </c>
      <c r="H259" s="25">
        <f>G259/G261</f>
        <v>0.99999950980416186</v>
      </c>
      <c r="I259" s="26">
        <f>F259/G259</f>
        <v>2.965686274509804</v>
      </c>
      <c r="J259" s="23">
        <f>E259*I259</f>
        <v>2.965686274509804</v>
      </c>
      <c r="K259" s="27">
        <f>G259*J259</f>
        <v>605</v>
      </c>
      <c r="L259" s="137">
        <f>K261/G261</f>
        <v>2.9656853109385728</v>
      </c>
    </row>
    <row r="260" spans="1:12">
      <c r="A260" s="132"/>
      <c r="B260" s="141"/>
      <c r="C260" s="22" t="s">
        <v>268</v>
      </c>
      <c r="D260" s="22" t="s">
        <v>138</v>
      </c>
      <c r="E260" s="23">
        <v>1</v>
      </c>
      <c r="F260" s="24">
        <v>1E-4</v>
      </c>
      <c r="G260" s="24">
        <v>1E-4</v>
      </c>
      <c r="H260" s="25">
        <f>G260/G261</f>
        <v>4.9019583813929502E-7</v>
      </c>
      <c r="I260" s="26">
        <f>F260/G260</f>
        <v>1</v>
      </c>
      <c r="J260" s="23">
        <f>E260*I260</f>
        <v>1</v>
      </c>
      <c r="K260" s="27">
        <f>G260*J260</f>
        <v>1E-4</v>
      </c>
      <c r="L260" s="137"/>
    </row>
    <row r="261" spans="1:12">
      <c r="A261" s="132"/>
      <c r="B261" s="141"/>
      <c r="C261" s="22"/>
      <c r="D261" s="22"/>
      <c r="E261" s="23"/>
      <c r="F261" s="28">
        <f>SUM(F259:F260)</f>
        <v>605.00009999999997</v>
      </c>
      <c r="G261" s="28">
        <f>SUM(G259:G260)</f>
        <v>204.0001</v>
      </c>
      <c r="H261" s="29">
        <f>SUM(H259:H260)</f>
        <v>1</v>
      </c>
      <c r="I261" s="30"/>
      <c r="J261" s="31"/>
      <c r="K261" s="32">
        <f>SUM(K259:K260)</f>
        <v>605.00009999999997</v>
      </c>
      <c r="L261" s="137"/>
    </row>
    <row r="262" spans="1:12">
      <c r="A262" s="132"/>
      <c r="B262" s="33"/>
      <c r="C262" s="34"/>
      <c r="D262" s="34"/>
      <c r="E262" s="35"/>
      <c r="F262" s="36"/>
      <c r="G262" s="36"/>
      <c r="H262" s="37" t="s">
        <v>27</v>
      </c>
      <c r="I262" s="38"/>
      <c r="J262" s="35"/>
      <c r="K262" s="39"/>
      <c r="L262" s="40"/>
    </row>
    <row r="263" spans="1:12">
      <c r="A263" s="132"/>
      <c r="B263" s="141" t="s">
        <v>29</v>
      </c>
      <c r="C263" s="22" t="s">
        <v>267</v>
      </c>
      <c r="D263" s="22" t="s">
        <v>138</v>
      </c>
      <c r="E263" s="23">
        <v>1</v>
      </c>
      <c r="F263" s="24">
        <v>1E-4</v>
      </c>
      <c r="G263" s="24">
        <v>1E-4</v>
      </c>
      <c r="H263" s="25">
        <f>G263/G265</f>
        <v>0.5</v>
      </c>
      <c r="I263" s="26">
        <f>F263/G263</f>
        <v>1</v>
      </c>
      <c r="J263" s="23">
        <f>E263*I263</f>
        <v>1</v>
      </c>
      <c r="K263" s="27">
        <f>G263*J263</f>
        <v>1E-4</v>
      </c>
      <c r="L263" s="137">
        <f>K265/G265</f>
        <v>1</v>
      </c>
    </row>
    <row r="264" spans="1:12">
      <c r="A264" s="132"/>
      <c r="B264" s="141"/>
      <c r="C264" s="22" t="s">
        <v>268</v>
      </c>
      <c r="D264" s="22" t="s">
        <v>138</v>
      </c>
      <c r="E264" s="23">
        <v>1</v>
      </c>
      <c r="F264" s="24">
        <v>1E-4</v>
      </c>
      <c r="G264" s="24">
        <v>1E-4</v>
      </c>
      <c r="H264" s="25">
        <f>G264/G265</f>
        <v>0.5</v>
      </c>
      <c r="I264" s="26">
        <f>F264/G264</f>
        <v>1</v>
      </c>
      <c r="J264" s="23">
        <f>E264*I264</f>
        <v>1</v>
      </c>
      <c r="K264" s="27">
        <f>G264*J264</f>
        <v>1E-4</v>
      </c>
      <c r="L264" s="137"/>
    </row>
    <row r="265" spans="1:12">
      <c r="A265" s="132"/>
      <c r="B265" s="141"/>
      <c r="C265" s="22"/>
      <c r="D265" s="22"/>
      <c r="E265" s="23"/>
      <c r="F265" s="28">
        <f>SUM(F263:F264)</f>
        <v>2.0000000000000001E-4</v>
      </c>
      <c r="G265" s="28">
        <f>SUM(G263:G264)</f>
        <v>2.0000000000000001E-4</v>
      </c>
      <c r="H265" s="29">
        <f>SUM(H263:H264)</f>
        <v>1</v>
      </c>
      <c r="I265" s="30"/>
      <c r="J265" s="31"/>
      <c r="K265" s="32">
        <f>SUM(K263:K264)</f>
        <v>2.0000000000000001E-4</v>
      </c>
      <c r="L265" s="137"/>
    </row>
    <row r="266" spans="1:12">
      <c r="A266" s="132"/>
      <c r="B266" s="33"/>
      <c r="C266" s="34"/>
      <c r="D266" s="34"/>
      <c r="E266" s="35"/>
      <c r="F266" s="36"/>
      <c r="G266" s="36"/>
      <c r="H266" s="37" t="s">
        <v>27</v>
      </c>
      <c r="I266" s="38"/>
      <c r="J266" s="35"/>
      <c r="K266" s="39"/>
      <c r="L266" s="40"/>
    </row>
    <row r="267" spans="1:12">
      <c r="A267" s="132"/>
      <c r="B267" s="141" t="s">
        <v>32</v>
      </c>
      <c r="C267" s="22" t="str">
        <f>C263</f>
        <v xml:space="preserve">25 MG/ML  </v>
      </c>
      <c r="D267" s="22" t="str">
        <f>D263</f>
        <v xml:space="preserve">VIAL      </v>
      </c>
      <c r="E267" s="23">
        <f>(E255*(F255/F267))+(E259*(F259/F267))+(E263*(F263/F267))</f>
        <v>1.0000000000000002</v>
      </c>
      <c r="F267" s="24">
        <f>F255+F259+F263</f>
        <v>11174.000099999999</v>
      </c>
      <c r="G267" s="24">
        <f>G255+G259+G263</f>
        <v>23921.000100000001</v>
      </c>
      <c r="H267" s="25">
        <f>G267/G269</f>
        <v>0.99974922890772899</v>
      </c>
      <c r="I267" s="26">
        <f>F267/G267</f>
        <v>0.46712094198770554</v>
      </c>
      <c r="J267" s="23">
        <f>E267*I267</f>
        <v>0.46712094198770565</v>
      </c>
      <c r="K267" s="27">
        <f>G267*J267</f>
        <v>11174.000100000001</v>
      </c>
      <c r="L267" s="137">
        <f>K269/G269</f>
        <v>0.4670873974954563</v>
      </c>
    </row>
    <row r="268" spans="1:12">
      <c r="A268" s="132"/>
      <c r="B268" s="141"/>
      <c r="C268" s="22" t="str">
        <f>C264</f>
        <v xml:space="preserve">50 MG/ML  </v>
      </c>
      <c r="D268" s="22" t="str">
        <f>D264</f>
        <v xml:space="preserve">VIAL      </v>
      </c>
      <c r="E268" s="23">
        <f>(E256*(F256/F268))+(E260*(F260/F268))+(E264*(F264/F268))</f>
        <v>0.99999999999999978</v>
      </c>
      <c r="F268" s="24">
        <f>F256+F260+F264</f>
        <v>2.0002000000000004</v>
      </c>
      <c r="G268" s="24">
        <f>G256+G260+G264</f>
        <v>6.0001999999999995</v>
      </c>
      <c r="H268" s="25">
        <f>G268/G269</f>
        <v>2.5077109227101901E-4</v>
      </c>
      <c r="I268" s="26">
        <f>F268/G268</f>
        <v>0.33335555481483958</v>
      </c>
      <c r="J268" s="23">
        <f>E268*I268</f>
        <v>0.33335555481483953</v>
      </c>
      <c r="K268" s="27">
        <f>G268*J268</f>
        <v>2.0002</v>
      </c>
      <c r="L268" s="137"/>
    </row>
    <row r="269" spans="1:12" ht="13.5" thickBot="1">
      <c r="A269" s="133"/>
      <c r="B269" s="142"/>
      <c r="C269" s="41"/>
      <c r="D269" s="41"/>
      <c r="E269" s="42"/>
      <c r="F269" s="43">
        <f>SUM(F267:F268)</f>
        <v>11176.0003</v>
      </c>
      <c r="G269" s="43">
        <f>SUM(G267:G268)</f>
        <v>23927.0003</v>
      </c>
      <c r="H269" s="44">
        <f>SUM(H267:H268)</f>
        <v>1</v>
      </c>
      <c r="I269" s="56" t="s">
        <v>27</v>
      </c>
      <c r="J269" s="57"/>
      <c r="K269" s="47">
        <f>SUM(K267:K268)</f>
        <v>11176.000300000002</v>
      </c>
      <c r="L269" s="139"/>
    </row>
    <row r="270" spans="1:12" ht="14.25" thickTop="1" thickBot="1">
      <c r="A270" s="58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5"/>
    </row>
    <row r="271" spans="1:12" ht="13.5" thickTop="1">
      <c r="A271" s="131" t="s">
        <v>266</v>
      </c>
      <c r="B271" s="134" t="s">
        <v>16</v>
      </c>
      <c r="C271" s="16" t="s">
        <v>267</v>
      </c>
      <c r="D271" s="16" t="s">
        <v>140</v>
      </c>
      <c r="E271" s="17">
        <v>1</v>
      </c>
      <c r="F271" s="18">
        <v>25</v>
      </c>
      <c r="G271" s="18">
        <v>563</v>
      </c>
      <c r="H271" s="19">
        <f>G271/G272</f>
        <v>1</v>
      </c>
      <c r="I271" s="20">
        <f>F271/G271</f>
        <v>4.4404973357015987E-2</v>
      </c>
      <c r="J271" s="17">
        <f>E271*I271</f>
        <v>4.4404973357015987E-2</v>
      </c>
      <c r="K271" s="21">
        <f>G271*J271</f>
        <v>25</v>
      </c>
      <c r="L271" s="136">
        <f>K272/G272</f>
        <v>4.4404973357015987E-2</v>
      </c>
    </row>
    <row r="272" spans="1:12">
      <c r="A272" s="132"/>
      <c r="B272" s="135"/>
      <c r="C272" s="22"/>
      <c r="D272" s="22"/>
      <c r="E272" s="23"/>
      <c r="F272" s="28">
        <f>SUM(F271)</f>
        <v>25</v>
      </c>
      <c r="G272" s="28">
        <f>SUM(G271:G271)</f>
        <v>563</v>
      </c>
      <c r="H272" s="29">
        <f>SUM(H271:H271)</f>
        <v>1</v>
      </c>
      <c r="I272" s="30"/>
      <c r="J272" s="31"/>
      <c r="K272" s="32">
        <f>SUM(K271:K271)</f>
        <v>25</v>
      </c>
      <c r="L272" s="137"/>
    </row>
    <row r="273" spans="1:12">
      <c r="A273" s="132"/>
      <c r="B273" s="33"/>
      <c r="C273" s="34"/>
      <c r="D273" s="34"/>
      <c r="E273" s="35"/>
      <c r="F273" s="36"/>
      <c r="G273" s="36"/>
      <c r="H273" s="37" t="s">
        <v>27</v>
      </c>
      <c r="I273" s="38"/>
      <c r="J273" s="35"/>
      <c r="K273" s="39"/>
      <c r="L273" s="40"/>
    </row>
    <row r="274" spans="1:12">
      <c r="A274" s="132"/>
      <c r="B274" s="135" t="s">
        <v>28</v>
      </c>
      <c r="C274" s="22" t="s">
        <v>267</v>
      </c>
      <c r="D274" s="22" t="s">
        <v>140</v>
      </c>
      <c r="E274" s="23">
        <v>1</v>
      </c>
      <c r="F274" s="24">
        <v>1E-4</v>
      </c>
      <c r="G274" s="24">
        <v>1E-4</v>
      </c>
      <c r="H274" s="25">
        <f>G274/G275</f>
        <v>1</v>
      </c>
      <c r="I274" s="26">
        <f>F274/G274</f>
        <v>1</v>
      </c>
      <c r="J274" s="23">
        <f>E274*I274</f>
        <v>1</v>
      </c>
      <c r="K274" s="27">
        <f>G274*J274</f>
        <v>1E-4</v>
      </c>
      <c r="L274" s="137">
        <f>K275/G275</f>
        <v>1</v>
      </c>
    </row>
    <row r="275" spans="1:12">
      <c r="A275" s="132"/>
      <c r="B275" s="135"/>
      <c r="C275" s="22"/>
      <c r="D275" s="22"/>
      <c r="E275" s="23"/>
      <c r="F275" s="28">
        <f>SUM(F274)</f>
        <v>1E-4</v>
      </c>
      <c r="G275" s="28">
        <f>SUM(G274)</f>
        <v>1E-4</v>
      </c>
      <c r="H275" s="29">
        <f>SUM(H274:H274)</f>
        <v>1</v>
      </c>
      <c r="I275" s="30"/>
      <c r="J275" s="31"/>
      <c r="K275" s="32">
        <f>SUM(K274:K274)</f>
        <v>1E-4</v>
      </c>
      <c r="L275" s="137"/>
    </row>
    <row r="276" spans="1:12">
      <c r="A276" s="132"/>
      <c r="B276" s="33"/>
      <c r="C276" s="34"/>
      <c r="D276" s="34"/>
      <c r="E276" s="35"/>
      <c r="F276" s="36"/>
      <c r="G276" s="36"/>
      <c r="H276" s="37" t="s">
        <v>27</v>
      </c>
      <c r="I276" s="38"/>
      <c r="J276" s="35"/>
      <c r="K276" s="39"/>
      <c r="L276" s="40"/>
    </row>
    <row r="277" spans="1:12">
      <c r="A277" s="132"/>
      <c r="B277" s="135" t="s">
        <v>29</v>
      </c>
      <c r="C277" s="22" t="s">
        <v>267</v>
      </c>
      <c r="D277" s="22" t="s">
        <v>140</v>
      </c>
      <c r="E277" s="23">
        <v>1</v>
      </c>
      <c r="F277" s="24">
        <v>1E-4</v>
      </c>
      <c r="G277" s="24">
        <v>1E-4</v>
      </c>
      <c r="H277" s="25">
        <f>G277/G278</f>
        <v>1</v>
      </c>
      <c r="I277" s="26">
        <f>F277/G277</f>
        <v>1</v>
      </c>
      <c r="J277" s="23">
        <f>E277*I277</f>
        <v>1</v>
      </c>
      <c r="K277" s="27">
        <f>G277*J277</f>
        <v>1E-4</v>
      </c>
      <c r="L277" s="137">
        <f>K278/G278</f>
        <v>1</v>
      </c>
    </row>
    <row r="278" spans="1:12">
      <c r="A278" s="132"/>
      <c r="B278" s="135"/>
      <c r="C278" s="22"/>
      <c r="D278" s="22"/>
      <c r="E278" s="23"/>
      <c r="F278" s="28">
        <f>SUM(F277)</f>
        <v>1E-4</v>
      </c>
      <c r="G278" s="28">
        <f>SUM(G277)</f>
        <v>1E-4</v>
      </c>
      <c r="H278" s="29">
        <f>SUM(H277:H277)</f>
        <v>1</v>
      </c>
      <c r="I278" s="30"/>
      <c r="J278" s="31"/>
      <c r="K278" s="32">
        <f>SUM(K277:K277)</f>
        <v>1E-4</v>
      </c>
      <c r="L278" s="137"/>
    </row>
    <row r="279" spans="1:12">
      <c r="A279" s="132"/>
      <c r="B279" s="33"/>
      <c r="C279" s="34"/>
      <c r="D279" s="34"/>
      <c r="E279" s="35"/>
      <c r="F279" s="36"/>
      <c r="G279" s="36"/>
      <c r="H279" s="37" t="s">
        <v>27</v>
      </c>
      <c r="I279" s="38"/>
      <c r="J279" s="35"/>
      <c r="K279" s="39"/>
      <c r="L279" s="40"/>
    </row>
    <row r="280" spans="1:12">
      <c r="A280" s="132"/>
      <c r="B280" s="135" t="s">
        <v>32</v>
      </c>
      <c r="C280" s="22" t="str">
        <f>C277</f>
        <v xml:space="preserve">25 MG/ML  </v>
      </c>
      <c r="D280" s="22" t="str">
        <f>D277</f>
        <v xml:space="preserve">SYRINGE   </v>
      </c>
      <c r="E280" s="23">
        <f>(E271*(F271/F280))+(E274*(F274/F280))+(E277*(F277/F280))</f>
        <v>1</v>
      </c>
      <c r="F280" s="24">
        <f>F271+F274+F277</f>
        <v>25.0002</v>
      </c>
      <c r="G280" s="24">
        <f>G271+G274+G277</f>
        <v>563.00019999999995</v>
      </c>
      <c r="H280" s="25">
        <f>G280/G281</f>
        <v>1</v>
      </c>
      <c r="I280" s="26">
        <f>F280/G280</f>
        <v>4.4405312822268984E-2</v>
      </c>
      <c r="J280" s="23">
        <f>E280*I280</f>
        <v>4.4405312822268984E-2</v>
      </c>
      <c r="K280" s="27">
        <f>G280*J280</f>
        <v>25.0002</v>
      </c>
      <c r="L280" s="137">
        <f>K281/G281</f>
        <v>4.4405312822268984E-2</v>
      </c>
    </row>
    <row r="281" spans="1:12" ht="13.5" thickBot="1">
      <c r="A281" s="133"/>
      <c r="B281" s="138"/>
      <c r="C281" s="41"/>
      <c r="D281" s="41"/>
      <c r="E281" s="42"/>
      <c r="F281" s="43">
        <f>SUM(F280:F280)</f>
        <v>25.0002</v>
      </c>
      <c r="G281" s="43">
        <f>SUM(G280:G280)</f>
        <v>563.00019999999995</v>
      </c>
      <c r="H281" s="44">
        <f>SUM(H280:H280)</f>
        <v>1</v>
      </c>
      <c r="I281" s="56" t="s">
        <v>27</v>
      </c>
      <c r="J281" s="57"/>
      <c r="K281" s="47">
        <f>SUM(K280:K280)</f>
        <v>25.0002</v>
      </c>
      <c r="L281" s="139"/>
    </row>
    <row r="282" spans="1:12" ht="14.25" thickTop="1" thickBot="1">
      <c r="A282" s="58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5"/>
    </row>
    <row r="283" spans="1:12" ht="13.5" thickTop="1">
      <c r="A283" s="131" t="s">
        <v>266</v>
      </c>
      <c r="B283" s="134" t="s">
        <v>16</v>
      </c>
      <c r="C283" s="16" t="s">
        <v>269</v>
      </c>
      <c r="D283" s="16" t="s">
        <v>270</v>
      </c>
      <c r="E283" s="17">
        <v>1</v>
      </c>
      <c r="F283" s="18">
        <v>473625</v>
      </c>
      <c r="G283" s="18">
        <f>F283/I283</f>
        <v>17505.426056944936</v>
      </c>
      <c r="H283" s="19">
        <f>G283/G284</f>
        <v>1</v>
      </c>
      <c r="I283" s="20">
        <f>(F286+F289)/(G286+G289)</f>
        <v>27.055896752201498</v>
      </c>
      <c r="J283" s="17">
        <f>E283*I283</f>
        <v>27.055896752201498</v>
      </c>
      <c r="K283" s="21">
        <f>G283*J283</f>
        <v>473625</v>
      </c>
      <c r="L283" s="136">
        <f>K284/G284</f>
        <v>27.055896752201498</v>
      </c>
    </row>
    <row r="284" spans="1:12">
      <c r="A284" s="132"/>
      <c r="B284" s="135"/>
      <c r="C284" s="22"/>
      <c r="D284" s="22"/>
      <c r="E284" s="23"/>
      <c r="F284" s="28">
        <f>SUM(F283)</f>
        <v>473625</v>
      </c>
      <c r="G284" s="28">
        <f>SUM(G283:G283)</f>
        <v>17505.426056944936</v>
      </c>
      <c r="H284" s="29">
        <f>SUM(H283:H283)</f>
        <v>1</v>
      </c>
      <c r="I284" s="30"/>
      <c r="J284" s="31"/>
      <c r="K284" s="32">
        <f>SUM(K283:K283)</f>
        <v>473625</v>
      </c>
      <c r="L284" s="137"/>
    </row>
    <row r="285" spans="1:12">
      <c r="A285" s="132"/>
      <c r="B285" s="33"/>
      <c r="C285" s="34"/>
      <c r="D285" s="34"/>
      <c r="E285" s="35"/>
      <c r="F285" s="36"/>
      <c r="G285" s="36"/>
      <c r="H285" s="37" t="s">
        <v>27</v>
      </c>
      <c r="I285" s="38"/>
      <c r="J285" s="35"/>
      <c r="K285" s="39"/>
      <c r="L285" s="40"/>
    </row>
    <row r="286" spans="1:12">
      <c r="A286" s="132"/>
      <c r="B286" s="135" t="s">
        <v>28</v>
      </c>
      <c r="C286" s="22" t="s">
        <v>269</v>
      </c>
      <c r="D286" s="22" t="s">
        <v>270</v>
      </c>
      <c r="E286" s="23">
        <v>1</v>
      </c>
      <c r="F286" s="24">
        <v>1339436.628</v>
      </c>
      <c r="G286" s="24">
        <v>48528</v>
      </c>
      <c r="H286" s="25">
        <f>G286/G287</f>
        <v>1</v>
      </c>
      <c r="I286" s="26">
        <f>F286/G286</f>
        <v>27.601315281899112</v>
      </c>
      <c r="J286" s="23">
        <f>E286*I286</f>
        <v>27.601315281899112</v>
      </c>
      <c r="K286" s="27">
        <f>G286*J286</f>
        <v>1339436.628</v>
      </c>
      <c r="L286" s="137">
        <f>K287/G287</f>
        <v>27.601315281899112</v>
      </c>
    </row>
    <row r="287" spans="1:12">
      <c r="A287" s="132"/>
      <c r="B287" s="135"/>
      <c r="C287" s="22"/>
      <c r="D287" s="22"/>
      <c r="E287" s="23"/>
      <c r="F287" s="28">
        <f>SUM(F286)</f>
        <v>1339436.628</v>
      </c>
      <c r="G287" s="28">
        <f>SUM(G286)</f>
        <v>48528</v>
      </c>
      <c r="H287" s="29">
        <f>SUM(H286:H286)</f>
        <v>1</v>
      </c>
      <c r="I287" s="30"/>
      <c r="J287" s="31"/>
      <c r="K287" s="32">
        <f>SUM(K286:K286)</f>
        <v>1339436.628</v>
      </c>
      <c r="L287" s="137"/>
    </row>
    <row r="288" spans="1:12">
      <c r="A288" s="132"/>
      <c r="B288" s="33"/>
      <c r="C288" s="34"/>
      <c r="D288" s="34"/>
      <c r="E288" s="35"/>
      <c r="F288" s="36"/>
      <c r="G288" s="36"/>
      <c r="H288" s="37" t="s">
        <v>27</v>
      </c>
      <c r="I288" s="38"/>
      <c r="J288" s="35"/>
      <c r="K288" s="39"/>
      <c r="L288" s="40"/>
    </row>
    <row r="289" spans="1:12">
      <c r="A289" s="132"/>
      <c r="B289" s="135" t="s">
        <v>29</v>
      </c>
      <c r="C289" s="22" t="s">
        <v>269</v>
      </c>
      <c r="D289" s="22" t="s">
        <v>270</v>
      </c>
      <c r="E289" s="23">
        <v>1</v>
      </c>
      <c r="F289" s="24">
        <v>89250</v>
      </c>
      <c r="G289" s="24">
        <v>4277</v>
      </c>
      <c r="H289" s="25">
        <f>G289/G290</f>
        <v>1</v>
      </c>
      <c r="I289" s="26">
        <f>F289/G289</f>
        <v>20.867430441898527</v>
      </c>
      <c r="J289" s="23">
        <f>E289*I289</f>
        <v>20.867430441898527</v>
      </c>
      <c r="K289" s="27">
        <f>G289*J289</f>
        <v>89250</v>
      </c>
      <c r="L289" s="137">
        <f>K290/G290</f>
        <v>20.867430441898527</v>
      </c>
    </row>
    <row r="290" spans="1:12">
      <c r="A290" s="132"/>
      <c r="B290" s="135"/>
      <c r="C290" s="22"/>
      <c r="D290" s="22"/>
      <c r="E290" s="23"/>
      <c r="F290" s="28">
        <f>SUM(F289)</f>
        <v>89250</v>
      </c>
      <c r="G290" s="28">
        <f>SUM(G289)</f>
        <v>4277</v>
      </c>
      <c r="H290" s="29">
        <f>SUM(H289:H289)</f>
        <v>1</v>
      </c>
      <c r="I290" s="30"/>
      <c r="J290" s="31"/>
      <c r="K290" s="32">
        <f>SUM(K289:K289)</f>
        <v>89250</v>
      </c>
      <c r="L290" s="137"/>
    </row>
    <row r="291" spans="1:12">
      <c r="A291" s="132"/>
      <c r="B291" s="33"/>
      <c r="C291" s="34"/>
      <c r="D291" s="34"/>
      <c r="E291" s="35"/>
      <c r="F291" s="36"/>
      <c r="G291" s="36"/>
      <c r="H291" s="37" t="s">
        <v>27</v>
      </c>
      <c r="I291" s="38"/>
      <c r="J291" s="35"/>
      <c r="K291" s="39"/>
      <c r="L291" s="40"/>
    </row>
    <row r="292" spans="1:12">
      <c r="A292" s="132"/>
      <c r="B292" s="135" t="s">
        <v>32</v>
      </c>
      <c r="C292" s="22" t="str">
        <f>C289</f>
        <v>6.25MG/5ML</v>
      </c>
      <c r="D292" s="22" t="str">
        <f>D289</f>
        <v xml:space="preserve">SYRUP     </v>
      </c>
      <c r="E292" s="23">
        <f>(E283*(F283/F292))+(E286*(F286/F292))+(E289*(F289/F292))</f>
        <v>1</v>
      </c>
      <c r="F292" s="24">
        <f>F283+F286+F289</f>
        <v>1902311.628</v>
      </c>
      <c r="G292" s="24">
        <f>G283+G286+G289</f>
        <v>70310.42605694494</v>
      </c>
      <c r="H292" s="25">
        <f>G292/G293</f>
        <v>1</v>
      </c>
      <c r="I292" s="26">
        <f>F292/G292</f>
        <v>27.055896752201495</v>
      </c>
      <c r="J292" s="23">
        <f>E292*I292</f>
        <v>27.055896752201495</v>
      </c>
      <c r="K292" s="27">
        <f>G292*J292</f>
        <v>1902311.628</v>
      </c>
      <c r="L292" s="137">
        <f>K293/G293</f>
        <v>27.055896752201495</v>
      </c>
    </row>
    <row r="293" spans="1:12" ht="13.5" thickBot="1">
      <c r="A293" s="133"/>
      <c r="B293" s="138"/>
      <c r="C293" s="41"/>
      <c r="D293" s="41"/>
      <c r="E293" s="42"/>
      <c r="F293" s="43">
        <f>SUM(F292:F292)</f>
        <v>1902311.628</v>
      </c>
      <c r="G293" s="43">
        <f>SUM(G292:G292)</f>
        <v>70310.42605694494</v>
      </c>
      <c r="H293" s="44">
        <f>SUM(H292:H292)</f>
        <v>1</v>
      </c>
      <c r="I293" s="56" t="s">
        <v>27</v>
      </c>
      <c r="J293" s="57"/>
      <c r="K293" s="47">
        <f>SUM(K292:K292)</f>
        <v>1902311.628</v>
      </c>
      <c r="L293" s="139"/>
    </row>
    <row r="294" spans="1:12" ht="14.25" thickTop="1" thickBot="1">
      <c r="A294" s="58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5"/>
    </row>
    <row r="295" spans="1:12" ht="13.5" thickTop="1">
      <c r="A295" s="131" t="s">
        <v>266</v>
      </c>
      <c r="B295" s="134" t="s">
        <v>16</v>
      </c>
      <c r="C295" s="16" t="s">
        <v>267</v>
      </c>
      <c r="D295" s="16" t="s">
        <v>271</v>
      </c>
      <c r="E295" s="17">
        <v>1</v>
      </c>
      <c r="F295" s="18">
        <v>5881</v>
      </c>
      <c r="G295" s="18">
        <v>69255</v>
      </c>
      <c r="H295" s="19">
        <f>G295/G296</f>
        <v>1</v>
      </c>
      <c r="I295" s="20">
        <f>F295/G295</f>
        <v>8.4918056458017477E-2</v>
      </c>
      <c r="J295" s="17">
        <f>E295*I295</f>
        <v>8.4918056458017477E-2</v>
      </c>
      <c r="K295" s="21">
        <f>G295*J295</f>
        <v>5881</v>
      </c>
      <c r="L295" s="136">
        <f>K296/G296</f>
        <v>8.4918056458017477E-2</v>
      </c>
    </row>
    <row r="296" spans="1:12">
      <c r="A296" s="132"/>
      <c r="B296" s="135"/>
      <c r="C296" s="22"/>
      <c r="D296" s="22"/>
      <c r="E296" s="23"/>
      <c r="F296" s="28">
        <f>SUM(F295)</f>
        <v>5881</v>
      </c>
      <c r="G296" s="28">
        <f>SUM(G295:G295)</f>
        <v>69255</v>
      </c>
      <c r="H296" s="29">
        <f>SUM(H295:H295)</f>
        <v>1</v>
      </c>
      <c r="I296" s="30"/>
      <c r="J296" s="31"/>
      <c r="K296" s="32">
        <f>SUM(K295:K295)</f>
        <v>5881</v>
      </c>
      <c r="L296" s="137"/>
    </row>
    <row r="297" spans="1:12">
      <c r="A297" s="132"/>
      <c r="B297" s="33"/>
      <c r="C297" s="34"/>
      <c r="D297" s="34"/>
      <c r="E297" s="35"/>
      <c r="F297" s="36"/>
      <c r="G297" s="36"/>
      <c r="H297" s="37" t="s">
        <v>27</v>
      </c>
      <c r="I297" s="38"/>
      <c r="J297" s="35"/>
      <c r="K297" s="39"/>
      <c r="L297" s="40"/>
    </row>
    <row r="298" spans="1:12">
      <c r="A298" s="132"/>
      <c r="B298" s="135" t="s">
        <v>28</v>
      </c>
      <c r="C298" s="22" t="s">
        <v>267</v>
      </c>
      <c r="D298" s="22" t="s">
        <v>271</v>
      </c>
      <c r="E298" s="23">
        <v>1</v>
      </c>
      <c r="F298" s="24">
        <v>637</v>
      </c>
      <c r="G298" s="24">
        <v>185</v>
      </c>
      <c r="H298" s="25">
        <f>G298/G299</f>
        <v>1</v>
      </c>
      <c r="I298" s="26">
        <f>F298/G298</f>
        <v>3.4432432432432432</v>
      </c>
      <c r="J298" s="23">
        <f>E298*I298</f>
        <v>3.4432432432432432</v>
      </c>
      <c r="K298" s="27">
        <f>G298*J298</f>
        <v>637</v>
      </c>
      <c r="L298" s="137">
        <f>K299/G299</f>
        <v>3.4432432432432432</v>
      </c>
    </row>
    <row r="299" spans="1:12">
      <c r="A299" s="132"/>
      <c r="B299" s="135"/>
      <c r="C299" s="22"/>
      <c r="D299" s="22"/>
      <c r="E299" s="23"/>
      <c r="F299" s="28">
        <f>SUM(F298)</f>
        <v>637</v>
      </c>
      <c r="G299" s="28">
        <f>SUM(G298)</f>
        <v>185</v>
      </c>
      <c r="H299" s="29">
        <f>SUM(H298:H298)</f>
        <v>1</v>
      </c>
      <c r="I299" s="30"/>
      <c r="J299" s="31"/>
      <c r="K299" s="32">
        <f>SUM(K298:K298)</f>
        <v>637</v>
      </c>
      <c r="L299" s="137"/>
    </row>
    <row r="300" spans="1:12">
      <c r="A300" s="132"/>
      <c r="B300" s="33"/>
      <c r="C300" s="34"/>
      <c r="D300" s="34"/>
      <c r="E300" s="35"/>
      <c r="F300" s="36"/>
      <c r="G300" s="36"/>
      <c r="H300" s="37" t="s">
        <v>27</v>
      </c>
      <c r="I300" s="38"/>
      <c r="J300" s="35"/>
      <c r="K300" s="39"/>
      <c r="L300" s="40"/>
    </row>
    <row r="301" spans="1:12">
      <c r="A301" s="132"/>
      <c r="B301" s="135" t="s">
        <v>29</v>
      </c>
      <c r="C301" s="22" t="s">
        <v>267</v>
      </c>
      <c r="D301" s="22" t="s">
        <v>271</v>
      </c>
      <c r="E301" s="23">
        <v>1</v>
      </c>
      <c r="F301" s="24">
        <v>1E-4</v>
      </c>
      <c r="G301" s="24">
        <v>1E-4</v>
      </c>
      <c r="H301" s="25">
        <f>G301/G302</f>
        <v>1</v>
      </c>
      <c r="I301" s="26">
        <f>F301/G301</f>
        <v>1</v>
      </c>
      <c r="J301" s="23">
        <f>E301*I301</f>
        <v>1</v>
      </c>
      <c r="K301" s="27">
        <f>G301*J301</f>
        <v>1E-4</v>
      </c>
      <c r="L301" s="137">
        <f>K302/G302</f>
        <v>1</v>
      </c>
    </row>
    <row r="302" spans="1:12">
      <c r="A302" s="132"/>
      <c r="B302" s="135"/>
      <c r="C302" s="22"/>
      <c r="D302" s="22"/>
      <c r="E302" s="23"/>
      <c r="F302" s="28">
        <f>SUM(F301)</f>
        <v>1E-4</v>
      </c>
      <c r="G302" s="28">
        <f>SUM(G301)</f>
        <v>1E-4</v>
      </c>
      <c r="H302" s="29">
        <f>SUM(H301:H301)</f>
        <v>1</v>
      </c>
      <c r="I302" s="30"/>
      <c r="J302" s="31"/>
      <c r="K302" s="32">
        <f>SUM(K301:K301)</f>
        <v>1E-4</v>
      </c>
      <c r="L302" s="137"/>
    </row>
    <row r="303" spans="1:12">
      <c r="A303" s="132"/>
      <c r="B303" s="33"/>
      <c r="C303" s="34"/>
      <c r="D303" s="34"/>
      <c r="E303" s="35"/>
      <c r="F303" s="36"/>
      <c r="G303" s="36"/>
      <c r="H303" s="37" t="s">
        <v>27</v>
      </c>
      <c r="I303" s="38"/>
      <c r="J303" s="35"/>
      <c r="K303" s="39"/>
      <c r="L303" s="40"/>
    </row>
    <row r="304" spans="1:12">
      <c r="A304" s="132"/>
      <c r="B304" s="135" t="s">
        <v>32</v>
      </c>
      <c r="C304" s="22" t="str">
        <f>C301</f>
        <v xml:space="preserve">25 MG/ML  </v>
      </c>
      <c r="D304" s="22" t="str">
        <f>D301</f>
        <v xml:space="preserve">AMPUL     </v>
      </c>
      <c r="E304" s="23">
        <f>(E295*(F295/F304))+(E298*(F298/F304))+(E301*(F301/F304))</f>
        <v>0.99999999999999989</v>
      </c>
      <c r="F304" s="24">
        <f>F295+F298+F301</f>
        <v>6518.0001000000002</v>
      </c>
      <c r="G304" s="24">
        <f>G295+G298+G301</f>
        <v>69440.000100000005</v>
      </c>
      <c r="H304" s="25">
        <f>G304/G305</f>
        <v>1</v>
      </c>
      <c r="I304" s="26">
        <f>F304/G304</f>
        <v>9.3865208678189496E-2</v>
      </c>
      <c r="J304" s="23">
        <f>E304*I304</f>
        <v>9.3865208678189482E-2</v>
      </c>
      <c r="K304" s="27">
        <f>G304*J304</f>
        <v>6518.0000999999993</v>
      </c>
      <c r="L304" s="137">
        <f>K305/G305</f>
        <v>9.3865208678189482E-2</v>
      </c>
    </row>
    <row r="305" spans="1:12" ht="13.5" thickBot="1">
      <c r="A305" s="133"/>
      <c r="B305" s="138"/>
      <c r="C305" s="41"/>
      <c r="D305" s="41"/>
      <c r="E305" s="42"/>
      <c r="F305" s="43">
        <f>SUM(F304:F304)</f>
        <v>6518.0001000000002</v>
      </c>
      <c r="G305" s="43">
        <f>SUM(G304:G304)</f>
        <v>69440.000100000005</v>
      </c>
      <c r="H305" s="44">
        <f>SUM(H304:H304)</f>
        <v>1</v>
      </c>
      <c r="I305" s="56" t="s">
        <v>27</v>
      </c>
      <c r="J305" s="57"/>
      <c r="K305" s="47">
        <f>SUM(K304:K304)</f>
        <v>6518.0000999999993</v>
      </c>
      <c r="L305" s="139"/>
    </row>
    <row r="306" spans="1:12" ht="14.25" thickTop="1" thickBot="1">
      <c r="A306" s="58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5"/>
    </row>
    <row r="307" spans="1:12" ht="13.5" thickTop="1">
      <c r="A307" s="131" t="s">
        <v>272</v>
      </c>
      <c r="B307" s="134" t="s">
        <v>16</v>
      </c>
      <c r="C307" s="16" t="s">
        <v>273</v>
      </c>
      <c r="D307" s="16" t="s">
        <v>274</v>
      </c>
      <c r="E307" s="17">
        <v>1</v>
      </c>
      <c r="F307" s="18">
        <v>171</v>
      </c>
      <c r="G307" s="18">
        <f>F307/I307</f>
        <v>1226.6304801670146</v>
      </c>
      <c r="H307" s="19">
        <f>G307/G308</f>
        <v>1</v>
      </c>
      <c r="I307" s="20">
        <f>(F310+F313)/(G310+G313)</f>
        <v>0.13940628637951105</v>
      </c>
      <c r="J307" s="17">
        <f>E307*I307</f>
        <v>0.13940628637951105</v>
      </c>
      <c r="K307" s="21">
        <f>G307*J307</f>
        <v>171</v>
      </c>
      <c r="L307" s="136">
        <f>K308/G308</f>
        <v>0.13940628637951105</v>
      </c>
    </row>
    <row r="308" spans="1:12">
      <c r="A308" s="132"/>
      <c r="B308" s="135"/>
      <c r="C308" s="22"/>
      <c r="D308" s="22"/>
      <c r="E308" s="23"/>
      <c r="F308" s="28">
        <f>SUM(F307)</f>
        <v>171</v>
      </c>
      <c r="G308" s="28">
        <f>SUM(G307:G307)</f>
        <v>1226.6304801670146</v>
      </c>
      <c r="H308" s="29">
        <f>SUM(H307:H307)</f>
        <v>1</v>
      </c>
      <c r="I308" s="30"/>
      <c r="J308" s="31"/>
      <c r="K308" s="32">
        <f>SUM(K307:K307)</f>
        <v>171</v>
      </c>
      <c r="L308" s="137"/>
    </row>
    <row r="309" spans="1:12">
      <c r="A309" s="132"/>
      <c r="B309" s="33"/>
      <c r="C309" s="34"/>
      <c r="D309" s="34"/>
      <c r="E309" s="35"/>
      <c r="F309" s="36"/>
      <c r="G309" s="36"/>
      <c r="H309" s="37" t="s">
        <v>27</v>
      </c>
      <c r="I309" s="38"/>
      <c r="J309" s="35"/>
      <c r="K309" s="39"/>
      <c r="L309" s="40"/>
    </row>
    <row r="310" spans="1:12">
      <c r="A310" s="132"/>
      <c r="B310" s="135" t="s">
        <v>28</v>
      </c>
      <c r="C310" s="22" t="s">
        <v>273</v>
      </c>
      <c r="D310" s="22" t="s">
        <v>274</v>
      </c>
      <c r="E310" s="23">
        <v>1</v>
      </c>
      <c r="F310" s="24">
        <v>2574</v>
      </c>
      <c r="G310" s="24">
        <v>18499</v>
      </c>
      <c r="H310" s="25">
        <f>G310/G311</f>
        <v>1</v>
      </c>
      <c r="I310" s="26">
        <f>F310/G310</f>
        <v>0.13914265635980325</v>
      </c>
      <c r="J310" s="23">
        <f>E310*I310</f>
        <v>0.13914265635980325</v>
      </c>
      <c r="K310" s="27">
        <f>G310*J310</f>
        <v>2574.0000000000005</v>
      </c>
      <c r="L310" s="137">
        <f>K311/G311</f>
        <v>0.13914265635980325</v>
      </c>
    </row>
    <row r="311" spans="1:12">
      <c r="A311" s="132"/>
      <c r="B311" s="135"/>
      <c r="C311" s="22"/>
      <c r="D311" s="22"/>
      <c r="E311" s="23"/>
      <c r="F311" s="28">
        <f>SUM(F310)</f>
        <v>2574</v>
      </c>
      <c r="G311" s="28">
        <f>SUM(G310)</f>
        <v>18499</v>
      </c>
      <c r="H311" s="29">
        <f>SUM(H310:H310)</f>
        <v>1</v>
      </c>
      <c r="I311" s="30"/>
      <c r="J311" s="31"/>
      <c r="K311" s="32">
        <f>SUM(K310:K310)</f>
        <v>2574.0000000000005</v>
      </c>
      <c r="L311" s="137"/>
    </row>
    <row r="312" spans="1:12">
      <c r="A312" s="132"/>
      <c r="B312" s="33"/>
      <c r="C312" s="34"/>
      <c r="D312" s="34"/>
      <c r="E312" s="35"/>
      <c r="F312" s="36"/>
      <c r="G312" s="36"/>
      <c r="H312" s="37" t="s">
        <v>27</v>
      </c>
      <c r="I312" s="38"/>
      <c r="J312" s="35"/>
      <c r="K312" s="39"/>
      <c r="L312" s="40"/>
    </row>
    <row r="313" spans="1:12">
      <c r="A313" s="132"/>
      <c r="B313" s="135" t="s">
        <v>29</v>
      </c>
      <c r="C313" s="22" t="s">
        <v>273</v>
      </c>
      <c r="D313" s="22" t="s">
        <v>274</v>
      </c>
      <c r="E313" s="23">
        <v>1</v>
      </c>
      <c r="F313" s="24">
        <v>779</v>
      </c>
      <c r="G313" s="24">
        <v>5553</v>
      </c>
      <c r="H313" s="25">
        <f>G313/G314</f>
        <v>1</v>
      </c>
      <c r="I313" s="26">
        <f>F313/G313</f>
        <v>0.14028453088420673</v>
      </c>
      <c r="J313" s="23">
        <f>E313*I313</f>
        <v>0.14028453088420673</v>
      </c>
      <c r="K313" s="27">
        <f>G313*J313</f>
        <v>779</v>
      </c>
      <c r="L313" s="137">
        <f>K314/G314</f>
        <v>0.14028453088420673</v>
      </c>
    </row>
    <row r="314" spans="1:12">
      <c r="A314" s="132"/>
      <c r="B314" s="135"/>
      <c r="C314" s="22"/>
      <c r="D314" s="22"/>
      <c r="E314" s="23"/>
      <c r="F314" s="28">
        <f>SUM(F313)</f>
        <v>779</v>
      </c>
      <c r="G314" s="28">
        <f>SUM(G313)</f>
        <v>5553</v>
      </c>
      <c r="H314" s="29">
        <f>SUM(H313:H313)</f>
        <v>1</v>
      </c>
      <c r="I314" s="30"/>
      <c r="J314" s="31"/>
      <c r="K314" s="32">
        <f>SUM(K313:K313)</f>
        <v>779</v>
      </c>
      <c r="L314" s="137"/>
    </row>
    <row r="315" spans="1:12">
      <c r="A315" s="132"/>
      <c r="B315" s="33"/>
      <c r="C315" s="34"/>
      <c r="D315" s="34"/>
      <c r="E315" s="35"/>
      <c r="F315" s="36"/>
      <c r="G315" s="36"/>
      <c r="H315" s="37" t="s">
        <v>27</v>
      </c>
      <c r="I315" s="38"/>
      <c r="J315" s="35"/>
      <c r="K315" s="39"/>
      <c r="L315" s="40"/>
    </row>
    <row r="316" spans="1:12">
      <c r="A316" s="132"/>
      <c r="B316" s="135" t="s">
        <v>32</v>
      </c>
      <c r="C316" s="22" t="str">
        <f>C313</f>
        <v>3.1MG/24HR</v>
      </c>
      <c r="D316" s="22" t="str">
        <f>D313</f>
        <v>PATCH TDWK</v>
      </c>
      <c r="E316" s="23">
        <f>(E307*(F307/F316))+(E310*(F310/F316))+(E313*(F313/F316))</f>
        <v>0.99999999999999989</v>
      </c>
      <c r="F316" s="24">
        <f>F307+F310+F313</f>
        <v>3524</v>
      </c>
      <c r="G316" s="24">
        <f>G307+G310+G313</f>
        <v>25278.630480167016</v>
      </c>
      <c r="H316" s="25">
        <f>G316/G317</f>
        <v>1</v>
      </c>
      <c r="I316" s="26">
        <f>F316/G316</f>
        <v>0.13940628637951105</v>
      </c>
      <c r="J316" s="23">
        <f>E316*I316</f>
        <v>0.13940628637951102</v>
      </c>
      <c r="K316" s="27">
        <f>G316*J316</f>
        <v>3523.9999999999991</v>
      </c>
      <c r="L316" s="137">
        <f>K317/G317</f>
        <v>0.13940628637951102</v>
      </c>
    </row>
    <row r="317" spans="1:12" ht="13.5" thickBot="1">
      <c r="A317" s="133"/>
      <c r="B317" s="138"/>
      <c r="C317" s="41"/>
      <c r="D317" s="41"/>
      <c r="E317" s="42"/>
      <c r="F317" s="43">
        <f>SUM(F316:F316)</f>
        <v>3524</v>
      </c>
      <c r="G317" s="43">
        <f>SUM(G316:G316)</f>
        <v>25278.630480167016</v>
      </c>
      <c r="H317" s="44">
        <f>SUM(H316:H316)</f>
        <v>1</v>
      </c>
      <c r="I317" s="56" t="s">
        <v>27</v>
      </c>
      <c r="J317" s="57"/>
      <c r="K317" s="47">
        <f>SUM(K316:K316)</f>
        <v>3523.9999999999991</v>
      </c>
      <c r="L317" s="139"/>
    </row>
    <row r="318" spans="1:12" ht="14.25" thickTop="1" thickBot="1">
      <c r="A318" s="58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5"/>
    </row>
    <row r="319" spans="1:12" ht="13.5" thickTop="1">
      <c r="A319" s="131" t="s">
        <v>275</v>
      </c>
      <c r="B319" s="134" t="s">
        <v>16</v>
      </c>
      <c r="C319" s="16" t="s">
        <v>17</v>
      </c>
      <c r="D319" s="16" t="s">
        <v>18</v>
      </c>
      <c r="E319" s="17">
        <v>1</v>
      </c>
      <c r="F319" s="18">
        <v>8760</v>
      </c>
      <c r="G319" s="18">
        <f>F319/I319</f>
        <v>10035.622076707203</v>
      </c>
      <c r="H319" s="19">
        <f>G319/G320</f>
        <v>1</v>
      </c>
      <c r="I319" s="20">
        <f>(F322+F325)/(G322+G325)</f>
        <v>0.87289058247142082</v>
      </c>
      <c r="J319" s="17">
        <f>E319*I319</f>
        <v>0.87289058247142082</v>
      </c>
      <c r="K319" s="21">
        <f>G319*J319</f>
        <v>8760</v>
      </c>
      <c r="L319" s="136">
        <f>K320/G320</f>
        <v>0.87289058247142082</v>
      </c>
    </row>
    <row r="320" spans="1:12">
      <c r="A320" s="132"/>
      <c r="B320" s="135"/>
      <c r="C320" s="22"/>
      <c r="D320" s="22"/>
      <c r="E320" s="23"/>
      <c r="F320" s="28">
        <f>SUM(F319)</f>
        <v>8760</v>
      </c>
      <c r="G320" s="28">
        <f>SUM(G319:G319)</f>
        <v>10035.622076707203</v>
      </c>
      <c r="H320" s="29">
        <f>SUM(H319:H319)</f>
        <v>1</v>
      </c>
      <c r="I320" s="30"/>
      <c r="J320" s="31"/>
      <c r="K320" s="32">
        <f>SUM(K319:K319)</f>
        <v>8760</v>
      </c>
      <c r="L320" s="137"/>
    </row>
    <row r="321" spans="1:13">
      <c r="A321" s="132"/>
      <c r="B321" s="33"/>
      <c r="C321" s="34"/>
      <c r="D321" s="34"/>
      <c r="E321" s="35"/>
      <c r="F321" s="36"/>
      <c r="G321" s="36"/>
      <c r="H321" s="37" t="s">
        <v>27</v>
      </c>
      <c r="I321" s="38"/>
      <c r="J321" s="35"/>
      <c r="K321" s="39"/>
      <c r="L321" s="40"/>
    </row>
    <row r="322" spans="1:13">
      <c r="A322" s="132"/>
      <c r="B322" s="135" t="s">
        <v>28</v>
      </c>
      <c r="C322" s="22" t="s">
        <v>17</v>
      </c>
      <c r="D322" s="22" t="s">
        <v>18</v>
      </c>
      <c r="E322" s="23">
        <v>1</v>
      </c>
      <c r="F322" s="24">
        <v>10009</v>
      </c>
      <c r="G322" s="24">
        <v>11740</v>
      </c>
      <c r="H322" s="25">
        <f>G322/G323</f>
        <v>1</v>
      </c>
      <c r="I322" s="26">
        <f>F322/G322</f>
        <v>0.85255536626916528</v>
      </c>
      <c r="J322" s="23">
        <f>E322*I322</f>
        <v>0.85255536626916528</v>
      </c>
      <c r="K322" s="27">
        <f>G322*J322</f>
        <v>10009</v>
      </c>
      <c r="L322" s="137">
        <f>K323/G323</f>
        <v>0.85255536626916528</v>
      </c>
    </row>
    <row r="323" spans="1:13">
      <c r="A323" s="132"/>
      <c r="B323" s="135"/>
      <c r="C323" s="22"/>
      <c r="D323" s="22"/>
      <c r="E323" s="23"/>
      <c r="F323" s="28">
        <f>SUM(F322)</f>
        <v>10009</v>
      </c>
      <c r="G323" s="28">
        <f>SUM(G322)</f>
        <v>11740</v>
      </c>
      <c r="H323" s="29">
        <f>SUM(H322:H322)</f>
        <v>1</v>
      </c>
      <c r="I323" s="30"/>
      <c r="J323" s="31"/>
      <c r="K323" s="32">
        <f>SUM(K322:K322)</f>
        <v>10009</v>
      </c>
      <c r="L323" s="137"/>
    </row>
    <row r="324" spans="1:13">
      <c r="A324" s="132"/>
      <c r="B324" s="33"/>
      <c r="C324" s="34"/>
      <c r="D324" s="34"/>
      <c r="E324" s="35"/>
      <c r="F324" s="36"/>
      <c r="G324" s="36"/>
      <c r="H324" s="37" t="s">
        <v>27</v>
      </c>
      <c r="I324" s="38"/>
      <c r="J324" s="35"/>
      <c r="K324" s="39"/>
      <c r="L324" s="40"/>
    </row>
    <row r="325" spans="1:13">
      <c r="A325" s="132"/>
      <c r="B325" s="135" t="s">
        <v>29</v>
      </c>
      <c r="C325" s="22" t="s">
        <v>17</v>
      </c>
      <c r="D325" s="22" t="s">
        <v>18</v>
      </c>
      <c r="E325" s="23">
        <v>1</v>
      </c>
      <c r="F325" s="24">
        <v>2819</v>
      </c>
      <c r="G325" s="24">
        <v>2956</v>
      </c>
      <c r="H325" s="25">
        <f>G325/G326</f>
        <v>1</v>
      </c>
      <c r="I325" s="26">
        <f>F325/G325</f>
        <v>0.95365358592692828</v>
      </c>
      <c r="J325" s="23">
        <f>E325*I325</f>
        <v>0.95365358592692828</v>
      </c>
      <c r="K325" s="27">
        <f>G325*J325</f>
        <v>2819</v>
      </c>
      <c r="L325" s="137">
        <f>K326/G326</f>
        <v>0.95365358592692828</v>
      </c>
    </row>
    <row r="326" spans="1:13">
      <c r="A326" s="132"/>
      <c r="B326" s="135"/>
      <c r="C326" s="22"/>
      <c r="D326" s="22"/>
      <c r="E326" s="23"/>
      <c r="F326" s="28">
        <f>SUM(F325)</f>
        <v>2819</v>
      </c>
      <c r="G326" s="28">
        <f>SUM(G325)</f>
        <v>2956</v>
      </c>
      <c r="H326" s="29">
        <f>SUM(H325:H325)</f>
        <v>1</v>
      </c>
      <c r="I326" s="30"/>
      <c r="J326" s="31"/>
      <c r="K326" s="32">
        <f>SUM(K325:K325)</f>
        <v>2819</v>
      </c>
      <c r="L326" s="137"/>
    </row>
    <row r="327" spans="1:13">
      <c r="A327" s="132"/>
      <c r="B327" s="33"/>
      <c r="C327" s="34"/>
      <c r="D327" s="34"/>
      <c r="E327" s="35"/>
      <c r="F327" s="36"/>
      <c r="G327" s="36"/>
      <c r="H327" s="37" t="s">
        <v>27</v>
      </c>
      <c r="I327" s="38"/>
      <c r="J327" s="35"/>
      <c r="K327" s="39"/>
      <c r="L327" s="40"/>
    </row>
    <row r="328" spans="1:13">
      <c r="A328" s="132"/>
      <c r="B328" s="135" t="s">
        <v>32</v>
      </c>
      <c r="C328" s="22" t="str">
        <f>C325</f>
        <v xml:space="preserve">1 MG      </v>
      </c>
      <c r="D328" s="22" t="str">
        <f>D325</f>
        <v xml:space="preserve">TABLET    </v>
      </c>
      <c r="E328" s="23">
        <f>(E319*(F319/F328))+(E322*(F322/F328))+(E325*(F325/F328))</f>
        <v>1</v>
      </c>
      <c r="F328" s="24">
        <f>F319+F322+F325</f>
        <v>21588</v>
      </c>
      <c r="G328" s="24">
        <f>G319+G322+G325</f>
        <v>24731.622076707201</v>
      </c>
      <c r="H328" s="25">
        <f>G328/G329</f>
        <v>1</v>
      </c>
      <c r="I328" s="26">
        <f>F328/G328</f>
        <v>0.87289058247142082</v>
      </c>
      <c r="J328" s="23">
        <f>E328*I328</f>
        <v>0.87289058247142082</v>
      </c>
      <c r="K328" s="27">
        <f>G328*J328</f>
        <v>21588</v>
      </c>
      <c r="L328" s="137">
        <f>K329/G329</f>
        <v>0.87289058247142082</v>
      </c>
    </row>
    <row r="329" spans="1:13" ht="13.5" thickBot="1">
      <c r="A329" s="133"/>
      <c r="B329" s="138"/>
      <c r="C329" s="41"/>
      <c r="D329" s="41"/>
      <c r="E329" s="42"/>
      <c r="F329" s="43">
        <f>SUM(F328:F328)</f>
        <v>21588</v>
      </c>
      <c r="G329" s="43">
        <f>SUM(G328:G328)</f>
        <v>24731.622076707201</v>
      </c>
      <c r="H329" s="44">
        <f>SUM(H328:H328)</f>
        <v>1</v>
      </c>
      <c r="I329" s="56" t="s">
        <v>27</v>
      </c>
      <c r="J329" s="57"/>
      <c r="K329" s="47">
        <f>SUM(K328:K328)</f>
        <v>21588</v>
      </c>
      <c r="L329" s="139"/>
    </row>
    <row r="330" spans="1:13" ht="14.25" thickTop="1" thickBot="1">
      <c r="A330" s="58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5"/>
    </row>
    <row r="331" spans="1:13" ht="13.5" thickTop="1">
      <c r="A331" s="131" t="s">
        <v>275</v>
      </c>
      <c r="B331" s="140" t="s">
        <v>16</v>
      </c>
      <c r="C331" s="16" t="s">
        <v>276</v>
      </c>
      <c r="D331" s="16" t="s">
        <v>138</v>
      </c>
      <c r="E331" s="17">
        <v>1</v>
      </c>
      <c r="F331" s="18">
        <v>12</v>
      </c>
      <c r="G331" s="18">
        <v>32</v>
      </c>
      <c r="H331" s="19">
        <f>G331/G333</f>
        <v>4.71976401179941E-2</v>
      </c>
      <c r="I331" s="20">
        <f>F331/G331</f>
        <v>0.375</v>
      </c>
      <c r="J331" s="17">
        <f>E331*I331</f>
        <v>0.375</v>
      </c>
      <c r="K331" s="21">
        <f>G331*J331</f>
        <v>12</v>
      </c>
      <c r="L331" s="136">
        <f>K333/G333</f>
        <v>0.12536873156342182</v>
      </c>
      <c r="M331" s="80"/>
    </row>
    <row r="332" spans="1:13">
      <c r="A332" s="132"/>
      <c r="B332" s="141"/>
      <c r="C332" s="22" t="s">
        <v>277</v>
      </c>
      <c r="D332" s="22" t="s">
        <v>138</v>
      </c>
      <c r="E332" s="23">
        <v>1</v>
      </c>
      <c r="F332" s="24">
        <v>73</v>
      </c>
      <c r="G332" s="24">
        <v>646</v>
      </c>
      <c r="H332" s="25">
        <f>G332/G333</f>
        <v>0.9528023598820059</v>
      </c>
      <c r="I332" s="26">
        <f>F332/G332</f>
        <v>0.1130030959752322</v>
      </c>
      <c r="J332" s="23">
        <f>E332*I332</f>
        <v>0.1130030959752322</v>
      </c>
      <c r="K332" s="27">
        <f>G332*J332</f>
        <v>73</v>
      </c>
      <c r="L332" s="137"/>
      <c r="M332" s="80"/>
    </row>
    <row r="333" spans="1:13">
      <c r="A333" s="132"/>
      <c r="B333" s="141"/>
      <c r="C333" s="22"/>
      <c r="D333" s="22"/>
      <c r="E333" s="23"/>
      <c r="F333" s="28">
        <f>SUM(F331:F332)</f>
        <v>85</v>
      </c>
      <c r="G333" s="28">
        <f>SUM(G331:G332)</f>
        <v>678</v>
      </c>
      <c r="H333" s="29">
        <f>SUM(H331:H332)</f>
        <v>1</v>
      </c>
      <c r="I333" s="30"/>
      <c r="J333" s="31"/>
      <c r="K333" s="32">
        <f>SUM(K331:K332)</f>
        <v>85</v>
      </c>
      <c r="L333" s="137"/>
    </row>
    <row r="334" spans="1:13">
      <c r="A334" s="132"/>
      <c r="B334" s="33"/>
      <c r="C334" s="34"/>
      <c r="D334" s="34"/>
      <c r="E334" s="35"/>
      <c r="F334" s="36"/>
      <c r="G334" s="36"/>
      <c r="H334" s="37" t="s">
        <v>27</v>
      </c>
      <c r="I334" s="38"/>
      <c r="J334" s="35"/>
      <c r="K334" s="39"/>
      <c r="L334" s="40"/>
    </row>
    <row r="335" spans="1:13">
      <c r="A335" s="132"/>
      <c r="B335" s="141" t="s">
        <v>28</v>
      </c>
      <c r="C335" s="22" t="s">
        <v>276</v>
      </c>
      <c r="D335" s="22" t="s">
        <v>138</v>
      </c>
      <c r="E335" s="23">
        <v>1</v>
      </c>
      <c r="F335" s="24">
        <v>1E-4</v>
      </c>
      <c r="G335" s="24">
        <v>1E-4</v>
      </c>
      <c r="H335" s="25">
        <f>G335/G337</f>
        <v>0.5</v>
      </c>
      <c r="I335" s="26">
        <f>F335/G335</f>
        <v>1</v>
      </c>
      <c r="J335" s="23">
        <f>E335*I335</f>
        <v>1</v>
      </c>
      <c r="K335" s="27">
        <f>G335*J335</f>
        <v>1E-4</v>
      </c>
      <c r="L335" s="137">
        <f>K337/G337</f>
        <v>1</v>
      </c>
    </row>
    <row r="336" spans="1:13">
      <c r="A336" s="132"/>
      <c r="B336" s="141"/>
      <c r="C336" s="22" t="s">
        <v>277</v>
      </c>
      <c r="D336" s="22" t="s">
        <v>138</v>
      </c>
      <c r="E336" s="23">
        <v>1</v>
      </c>
      <c r="F336" s="24">
        <v>1E-4</v>
      </c>
      <c r="G336" s="24">
        <v>1E-4</v>
      </c>
      <c r="H336" s="25">
        <f>G336/G337</f>
        <v>0.5</v>
      </c>
      <c r="I336" s="26">
        <f>F336/G336</f>
        <v>1</v>
      </c>
      <c r="J336" s="23">
        <f>E336*I336</f>
        <v>1</v>
      </c>
      <c r="K336" s="27">
        <f>G336*J336</f>
        <v>1E-4</v>
      </c>
      <c r="L336" s="137"/>
    </row>
    <row r="337" spans="1:12">
      <c r="A337" s="132"/>
      <c r="B337" s="141"/>
      <c r="C337" s="22"/>
      <c r="D337" s="22"/>
      <c r="E337" s="23"/>
      <c r="F337" s="28">
        <f>SUM(F335:F336)</f>
        <v>2.0000000000000001E-4</v>
      </c>
      <c r="G337" s="28">
        <f>SUM(G335:G336)</f>
        <v>2.0000000000000001E-4</v>
      </c>
      <c r="H337" s="29">
        <f>SUM(H335:H336)</f>
        <v>1</v>
      </c>
      <c r="I337" s="30"/>
      <c r="J337" s="31"/>
      <c r="K337" s="32">
        <f>SUM(K335:K336)</f>
        <v>2.0000000000000001E-4</v>
      </c>
      <c r="L337" s="137"/>
    </row>
    <row r="338" spans="1:12">
      <c r="A338" s="132"/>
      <c r="B338" s="33"/>
      <c r="C338" s="34"/>
      <c r="D338" s="34"/>
      <c r="E338" s="35"/>
      <c r="F338" s="36"/>
      <c r="G338" s="36"/>
      <c r="H338" s="37" t="s">
        <v>27</v>
      </c>
      <c r="I338" s="38"/>
      <c r="J338" s="35"/>
      <c r="K338" s="39"/>
      <c r="L338" s="40"/>
    </row>
    <row r="339" spans="1:12">
      <c r="A339" s="132"/>
      <c r="B339" s="141" t="s">
        <v>29</v>
      </c>
      <c r="C339" s="22" t="s">
        <v>276</v>
      </c>
      <c r="D339" s="22" t="s">
        <v>138</v>
      </c>
      <c r="E339" s="23">
        <v>1</v>
      </c>
      <c r="F339" s="24">
        <v>1E-4</v>
      </c>
      <c r="G339" s="24">
        <v>1E-4</v>
      </c>
      <c r="H339" s="25">
        <f>G339/G341</f>
        <v>0.5</v>
      </c>
      <c r="I339" s="26">
        <f>F339/G339</f>
        <v>1</v>
      </c>
      <c r="J339" s="23">
        <f>E339*I339</f>
        <v>1</v>
      </c>
      <c r="K339" s="27">
        <f>G339*J339</f>
        <v>1E-4</v>
      </c>
      <c r="L339" s="137">
        <f>K341/G341</f>
        <v>1</v>
      </c>
    </row>
    <row r="340" spans="1:12">
      <c r="A340" s="132"/>
      <c r="B340" s="141"/>
      <c r="C340" s="22" t="s">
        <v>277</v>
      </c>
      <c r="D340" s="22" t="s">
        <v>138</v>
      </c>
      <c r="E340" s="23">
        <v>1</v>
      </c>
      <c r="F340" s="24">
        <v>1E-4</v>
      </c>
      <c r="G340" s="24">
        <v>1E-4</v>
      </c>
      <c r="H340" s="25">
        <f>G340/G341</f>
        <v>0.5</v>
      </c>
      <c r="I340" s="26">
        <f>F340/G340</f>
        <v>1</v>
      </c>
      <c r="J340" s="23">
        <f>E340*I340</f>
        <v>1</v>
      </c>
      <c r="K340" s="27">
        <f>G340*J340</f>
        <v>1E-4</v>
      </c>
      <c r="L340" s="137"/>
    </row>
    <row r="341" spans="1:12">
      <c r="A341" s="132"/>
      <c r="B341" s="141"/>
      <c r="C341" s="22"/>
      <c r="D341" s="22"/>
      <c r="E341" s="23"/>
      <c r="F341" s="28">
        <f>SUM(F339:F340)</f>
        <v>2.0000000000000001E-4</v>
      </c>
      <c r="G341" s="28">
        <f>SUM(G339:G340)</f>
        <v>2.0000000000000001E-4</v>
      </c>
      <c r="H341" s="29">
        <f>SUM(H339:H340)</f>
        <v>1</v>
      </c>
      <c r="I341" s="30"/>
      <c r="J341" s="31"/>
      <c r="K341" s="32">
        <f>SUM(K339:K340)</f>
        <v>2.0000000000000001E-4</v>
      </c>
      <c r="L341" s="137"/>
    </row>
    <row r="342" spans="1:12">
      <c r="A342" s="132"/>
      <c r="B342" s="33"/>
      <c r="C342" s="34"/>
      <c r="D342" s="34"/>
      <c r="E342" s="35"/>
      <c r="F342" s="36"/>
      <c r="G342" s="36"/>
      <c r="H342" s="37" t="s">
        <v>27</v>
      </c>
      <c r="I342" s="38"/>
      <c r="J342" s="35"/>
      <c r="K342" s="39"/>
      <c r="L342" s="40"/>
    </row>
    <row r="343" spans="1:12">
      <c r="A343" s="132"/>
      <c r="B343" s="141" t="s">
        <v>32</v>
      </c>
      <c r="C343" s="22" t="str">
        <f>C339</f>
        <v xml:space="preserve">1 MG/ML   </v>
      </c>
      <c r="D343" s="22" t="str">
        <f>D339</f>
        <v xml:space="preserve">VIAL      </v>
      </c>
      <c r="E343" s="23">
        <f>(E331*(F331/F343))+(E335*(F335/F343))+(E339*(F339/F343))</f>
        <v>0.99999999999999989</v>
      </c>
      <c r="F343" s="24">
        <f>F331+F335+F339</f>
        <v>12.0002</v>
      </c>
      <c r="G343" s="24">
        <f>G331+G335+G339</f>
        <v>32.000200000000007</v>
      </c>
      <c r="H343" s="25">
        <f>G343/G345</f>
        <v>4.7197907257871839E-2</v>
      </c>
      <c r="I343" s="26">
        <f>F343/G343</f>
        <v>0.37500390622558599</v>
      </c>
      <c r="J343" s="23">
        <f>E343*I343</f>
        <v>0.37500390622558594</v>
      </c>
      <c r="K343" s="27">
        <f>G343*J343</f>
        <v>12.000199999999998</v>
      </c>
      <c r="L343" s="137">
        <f>K345/G345</f>
        <v>0.12536924756976547</v>
      </c>
    </row>
    <row r="344" spans="1:12">
      <c r="A344" s="132"/>
      <c r="B344" s="141"/>
      <c r="C344" s="22" t="str">
        <f>C340</f>
        <v>1 MG/ML(1)</v>
      </c>
      <c r="D344" s="22" t="str">
        <f>D340</f>
        <v xml:space="preserve">VIAL      </v>
      </c>
      <c r="E344" s="23">
        <f>(E332*(F332/F344))+(E336*(F336/F344))+(E340*(F340/F344))</f>
        <v>1</v>
      </c>
      <c r="F344" s="24">
        <f>F332+F336+F340</f>
        <v>73.000200000000007</v>
      </c>
      <c r="G344" s="24">
        <f>G332+G336+G340</f>
        <v>646.00019999999995</v>
      </c>
      <c r="H344" s="25">
        <f>G344/G345</f>
        <v>0.95280209274212824</v>
      </c>
      <c r="I344" s="26">
        <f>F344/G344</f>
        <v>0.11300337058719179</v>
      </c>
      <c r="J344" s="23">
        <f>E344*I344</f>
        <v>0.11300337058719179</v>
      </c>
      <c r="K344" s="27">
        <f>G344*J344</f>
        <v>73.000200000000007</v>
      </c>
      <c r="L344" s="137"/>
    </row>
    <row r="345" spans="1:12" ht="13.5" thickBot="1">
      <c r="A345" s="133"/>
      <c r="B345" s="142"/>
      <c r="C345" s="41"/>
      <c r="D345" s="41"/>
      <c r="E345" s="42"/>
      <c r="F345" s="43">
        <f>SUM(F343:F344)</f>
        <v>85.000400000000013</v>
      </c>
      <c r="G345" s="43">
        <f>SUM(G343:G344)</f>
        <v>678.0003999999999</v>
      </c>
      <c r="H345" s="44">
        <f>SUM(H343:H344)</f>
        <v>1</v>
      </c>
      <c r="I345" s="56" t="s">
        <v>27</v>
      </c>
      <c r="J345" s="57"/>
      <c r="K345" s="47">
        <f>SUM(K343:K344)</f>
        <v>85.000399999999999</v>
      </c>
      <c r="L345" s="139"/>
    </row>
    <row r="346" spans="1:12" ht="14.25" thickTop="1" thickBot="1">
      <c r="A346" s="58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5"/>
    </row>
    <row r="347" spans="1:12" ht="13.5" thickTop="1">
      <c r="A347" s="131" t="s">
        <v>275</v>
      </c>
      <c r="B347" s="134" t="s">
        <v>16</v>
      </c>
      <c r="C347" s="16" t="s">
        <v>278</v>
      </c>
      <c r="D347" s="16" t="s">
        <v>132</v>
      </c>
      <c r="E347" s="17">
        <v>1</v>
      </c>
      <c r="F347" s="18">
        <v>1E-4</v>
      </c>
      <c r="G347" s="18">
        <v>1E-4</v>
      </c>
      <c r="H347" s="19">
        <f>G347/G348</f>
        <v>1</v>
      </c>
      <c r="I347" s="20">
        <f>(F350+F353)/(G350+G353)</f>
        <v>9.9997000099996658</v>
      </c>
      <c r="J347" s="17">
        <f>E347*I347</f>
        <v>9.9997000099996658</v>
      </c>
      <c r="K347" s="21">
        <f>G347*J347</f>
        <v>9.9997000099996658E-4</v>
      </c>
      <c r="L347" s="136">
        <f>K348/G348</f>
        <v>9.9997000099996658</v>
      </c>
    </row>
    <row r="348" spans="1:12">
      <c r="A348" s="132"/>
      <c r="B348" s="135"/>
      <c r="C348" s="22"/>
      <c r="D348" s="22"/>
      <c r="E348" s="23"/>
      <c r="F348" s="28">
        <f>SUM(F347)</f>
        <v>1E-4</v>
      </c>
      <c r="G348" s="28">
        <f>SUM(G347:G347)</f>
        <v>1E-4</v>
      </c>
      <c r="H348" s="29">
        <f>SUM(H347:H347)</f>
        <v>1</v>
      </c>
      <c r="I348" s="30"/>
      <c r="J348" s="31"/>
      <c r="K348" s="32">
        <f>SUM(K347:K347)</f>
        <v>9.9997000099996658E-4</v>
      </c>
      <c r="L348" s="137"/>
    </row>
    <row r="349" spans="1:12">
      <c r="A349" s="132"/>
      <c r="B349" s="33"/>
      <c r="C349" s="34"/>
      <c r="D349" s="34"/>
      <c r="E349" s="35"/>
      <c r="F349" s="36"/>
      <c r="G349" s="36"/>
      <c r="H349" s="37" t="s">
        <v>27</v>
      </c>
      <c r="I349" s="38"/>
      <c r="J349" s="35"/>
      <c r="K349" s="39"/>
      <c r="L349" s="40"/>
    </row>
    <row r="350" spans="1:12">
      <c r="A350" s="132"/>
      <c r="B350" s="135" t="s">
        <v>28</v>
      </c>
      <c r="C350" s="22" t="s">
        <v>278</v>
      </c>
      <c r="D350" s="22" t="s">
        <v>132</v>
      </c>
      <c r="E350" s="23">
        <v>1</v>
      </c>
      <c r="F350" s="24">
        <v>30</v>
      </c>
      <c r="G350" s="24">
        <v>3</v>
      </c>
      <c r="H350" s="25">
        <f>G350/G351</f>
        <v>1</v>
      </c>
      <c r="I350" s="26">
        <f>F350/G350</f>
        <v>10</v>
      </c>
      <c r="J350" s="23">
        <f>E350*I350</f>
        <v>10</v>
      </c>
      <c r="K350" s="27">
        <f>G350*J350</f>
        <v>30</v>
      </c>
      <c r="L350" s="137">
        <f>K351/G351</f>
        <v>10</v>
      </c>
    </row>
    <row r="351" spans="1:12">
      <c r="A351" s="132"/>
      <c r="B351" s="135"/>
      <c r="C351" s="22"/>
      <c r="D351" s="22"/>
      <c r="E351" s="23"/>
      <c r="F351" s="28">
        <f>SUM(F350)</f>
        <v>30</v>
      </c>
      <c r="G351" s="28">
        <f>SUM(G350)</f>
        <v>3</v>
      </c>
      <c r="H351" s="29">
        <f>SUM(H350:H350)</f>
        <v>1</v>
      </c>
      <c r="I351" s="30"/>
      <c r="J351" s="31"/>
      <c r="K351" s="32">
        <f>SUM(K350:K350)</f>
        <v>30</v>
      </c>
      <c r="L351" s="137"/>
    </row>
    <row r="352" spans="1:12">
      <c r="A352" s="132"/>
      <c r="B352" s="33"/>
      <c r="C352" s="34"/>
      <c r="D352" s="34"/>
      <c r="E352" s="35"/>
      <c r="F352" s="36"/>
      <c r="G352" s="36"/>
      <c r="H352" s="37" t="s">
        <v>27</v>
      </c>
      <c r="I352" s="38"/>
      <c r="J352" s="35"/>
      <c r="K352" s="39"/>
      <c r="L352" s="40"/>
    </row>
    <row r="353" spans="1:12">
      <c r="A353" s="132"/>
      <c r="B353" s="135" t="s">
        <v>29</v>
      </c>
      <c r="C353" s="22" t="s">
        <v>278</v>
      </c>
      <c r="D353" s="22" t="s">
        <v>132</v>
      </c>
      <c r="E353" s="23">
        <v>1</v>
      </c>
      <c r="F353" s="24">
        <v>1E-4</v>
      </c>
      <c r="G353" s="24">
        <v>1E-4</v>
      </c>
      <c r="H353" s="25">
        <f>G353/G354</f>
        <v>1</v>
      </c>
      <c r="I353" s="26">
        <f>F353/G353</f>
        <v>1</v>
      </c>
      <c r="J353" s="23">
        <f>E353*I353</f>
        <v>1</v>
      </c>
      <c r="K353" s="27">
        <f>G353*J353</f>
        <v>1E-4</v>
      </c>
      <c r="L353" s="137">
        <f>K354/G354</f>
        <v>1</v>
      </c>
    </row>
    <row r="354" spans="1:12">
      <c r="A354" s="132"/>
      <c r="B354" s="135"/>
      <c r="C354" s="22"/>
      <c r="D354" s="22"/>
      <c r="E354" s="23"/>
      <c r="F354" s="28">
        <f>SUM(F353)</f>
        <v>1E-4</v>
      </c>
      <c r="G354" s="28">
        <f>SUM(G353)</f>
        <v>1E-4</v>
      </c>
      <c r="H354" s="29">
        <f>SUM(H353:H353)</f>
        <v>1</v>
      </c>
      <c r="I354" s="30"/>
      <c r="J354" s="31"/>
      <c r="K354" s="32">
        <f>SUM(K353:K353)</f>
        <v>1E-4</v>
      </c>
      <c r="L354" s="137"/>
    </row>
    <row r="355" spans="1:12">
      <c r="A355" s="132"/>
      <c r="B355" s="33"/>
      <c r="C355" s="34"/>
      <c r="D355" s="34"/>
      <c r="E355" s="35"/>
      <c r="F355" s="36"/>
      <c r="G355" s="36"/>
      <c r="H355" s="37" t="s">
        <v>27</v>
      </c>
      <c r="I355" s="38"/>
      <c r="J355" s="35"/>
      <c r="K355" s="39"/>
      <c r="L355" s="40"/>
    </row>
    <row r="356" spans="1:12">
      <c r="A356" s="132"/>
      <c r="B356" s="135" t="s">
        <v>32</v>
      </c>
      <c r="C356" s="22" t="str">
        <f>C353</f>
        <v xml:space="preserve">1 MG/5 ML </v>
      </c>
      <c r="D356" s="22" t="str">
        <f>D353</f>
        <v xml:space="preserve">SOLUTION  </v>
      </c>
      <c r="E356" s="23">
        <f>(E347*(F347/F356))+(E350*(F350/F356))+(E353*(F353/F356))</f>
        <v>1</v>
      </c>
      <c r="F356" s="24">
        <f>F347+F350+F353</f>
        <v>30.0002</v>
      </c>
      <c r="G356" s="24">
        <f>G347+G350+G353</f>
        <v>3.0002000000000004</v>
      </c>
      <c r="H356" s="25">
        <f>G356/G357</f>
        <v>1</v>
      </c>
      <c r="I356" s="26">
        <f>F356/G356</f>
        <v>9.9994000399973313</v>
      </c>
      <c r="J356" s="23">
        <f>E356*I356</f>
        <v>9.9994000399973313</v>
      </c>
      <c r="K356" s="27">
        <f>G356*J356</f>
        <v>30.000199999999996</v>
      </c>
      <c r="L356" s="137">
        <f>K357/G357</f>
        <v>9.9994000399973313</v>
      </c>
    </row>
    <row r="357" spans="1:12" ht="13.5" thickBot="1">
      <c r="A357" s="133"/>
      <c r="B357" s="138"/>
      <c r="C357" s="41"/>
      <c r="D357" s="41"/>
      <c r="E357" s="42"/>
      <c r="F357" s="43">
        <f>SUM(F356:F356)</f>
        <v>30.0002</v>
      </c>
      <c r="G357" s="43">
        <f>SUM(G356:G356)</f>
        <v>3.0002000000000004</v>
      </c>
      <c r="H357" s="44">
        <f>SUM(H356:H356)</f>
        <v>1</v>
      </c>
      <c r="I357" s="56" t="s">
        <v>27</v>
      </c>
      <c r="J357" s="57"/>
      <c r="K357" s="47">
        <f>SUM(K356:K356)</f>
        <v>30.000199999999996</v>
      </c>
      <c r="L357" s="139"/>
    </row>
    <row r="358" spans="1:12" ht="14.25" thickTop="1" thickBot="1">
      <c r="A358" s="58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5"/>
    </row>
    <row r="359" spans="1:12" ht="13.5" thickTop="1">
      <c r="A359" s="131" t="s">
        <v>279</v>
      </c>
      <c r="B359" s="134" t="s">
        <v>16</v>
      </c>
      <c r="C359" s="16" t="s">
        <v>280</v>
      </c>
      <c r="D359" s="16" t="s">
        <v>281</v>
      </c>
      <c r="E359" s="17">
        <v>1</v>
      </c>
      <c r="F359" s="18">
        <v>45204</v>
      </c>
      <c r="G359" s="18">
        <f>F359/I359</f>
        <v>15643.439642938889</v>
      </c>
      <c r="H359" s="19">
        <f>G359/G360</f>
        <v>1</v>
      </c>
      <c r="I359" s="20">
        <f>(F362+F365)/(G362+G365)</f>
        <v>2.8896458216210852</v>
      </c>
      <c r="J359" s="17">
        <f>E359*I359</f>
        <v>2.8896458216210852</v>
      </c>
      <c r="K359" s="21">
        <f>G359*J359</f>
        <v>45204</v>
      </c>
      <c r="L359" s="136">
        <f>K360/G360</f>
        <v>2.8896458216210852</v>
      </c>
    </row>
    <row r="360" spans="1:12">
      <c r="A360" s="132"/>
      <c r="B360" s="135"/>
      <c r="C360" s="22"/>
      <c r="D360" s="22"/>
      <c r="E360" s="23"/>
      <c r="F360" s="28">
        <f>SUM(F359)</f>
        <v>45204</v>
      </c>
      <c r="G360" s="28">
        <f>SUM(G359:G359)</f>
        <v>15643.439642938889</v>
      </c>
      <c r="H360" s="29">
        <f>SUM(H359:H359)</f>
        <v>1</v>
      </c>
      <c r="I360" s="30"/>
      <c r="J360" s="31"/>
      <c r="K360" s="32">
        <f>SUM(K359:K359)</f>
        <v>45204</v>
      </c>
      <c r="L360" s="137"/>
    </row>
    <row r="361" spans="1:12">
      <c r="A361" s="132"/>
      <c r="B361" s="33"/>
      <c r="C361" s="34"/>
      <c r="D361" s="34"/>
      <c r="E361" s="35"/>
      <c r="F361" s="36"/>
      <c r="G361" s="36"/>
      <c r="H361" s="37" t="s">
        <v>27</v>
      </c>
      <c r="I361" s="38"/>
      <c r="J361" s="35"/>
      <c r="K361" s="39"/>
      <c r="L361" s="40"/>
    </row>
    <row r="362" spans="1:12">
      <c r="A362" s="132"/>
      <c r="B362" s="135" t="s">
        <v>28</v>
      </c>
      <c r="C362" s="22" t="s">
        <v>280</v>
      </c>
      <c r="D362" s="22" t="s">
        <v>281</v>
      </c>
      <c r="E362" s="23">
        <v>1</v>
      </c>
      <c r="F362" s="24">
        <v>83850</v>
      </c>
      <c r="G362" s="24">
        <v>28926</v>
      </c>
      <c r="H362" s="25">
        <f>G362/G363</f>
        <v>1</v>
      </c>
      <c r="I362" s="26">
        <f>F362/G362</f>
        <v>2.8987761875129641</v>
      </c>
      <c r="J362" s="23">
        <f>E362*I362</f>
        <v>2.8987761875129641</v>
      </c>
      <c r="K362" s="27">
        <f>G362*J362</f>
        <v>83850</v>
      </c>
      <c r="L362" s="137">
        <f>K363/G363</f>
        <v>2.8987761875129641</v>
      </c>
    </row>
    <row r="363" spans="1:12">
      <c r="A363" s="132"/>
      <c r="B363" s="135"/>
      <c r="C363" s="22"/>
      <c r="D363" s="22"/>
      <c r="E363" s="23"/>
      <c r="F363" s="28">
        <f>SUM(F362)</f>
        <v>83850</v>
      </c>
      <c r="G363" s="28">
        <f>SUM(G362)</f>
        <v>28926</v>
      </c>
      <c r="H363" s="29">
        <f>SUM(H362:H362)</f>
        <v>1</v>
      </c>
      <c r="I363" s="30"/>
      <c r="J363" s="31"/>
      <c r="K363" s="32">
        <f>SUM(K362:K362)</f>
        <v>83850</v>
      </c>
      <c r="L363" s="137"/>
    </row>
    <row r="364" spans="1:12">
      <c r="A364" s="132"/>
      <c r="B364" s="33"/>
      <c r="C364" s="34"/>
      <c r="D364" s="34"/>
      <c r="E364" s="35"/>
      <c r="F364" s="36"/>
      <c r="G364" s="36"/>
      <c r="H364" s="37" t="s">
        <v>27</v>
      </c>
      <c r="I364" s="38"/>
      <c r="J364" s="35"/>
      <c r="K364" s="39"/>
      <c r="L364" s="40"/>
    </row>
    <row r="365" spans="1:12">
      <c r="A365" s="132"/>
      <c r="B365" s="135" t="s">
        <v>29</v>
      </c>
      <c r="C365" s="22" t="s">
        <v>280</v>
      </c>
      <c r="D365" s="22" t="s">
        <v>281</v>
      </c>
      <c r="E365" s="23">
        <v>1</v>
      </c>
      <c r="F365" s="24">
        <v>3530</v>
      </c>
      <c r="G365" s="24">
        <v>1313</v>
      </c>
      <c r="H365" s="25">
        <f>G365/G366</f>
        <v>1</v>
      </c>
      <c r="I365" s="26">
        <f>F365/G365</f>
        <v>2.6884996191926884</v>
      </c>
      <c r="J365" s="23">
        <f>E365*I365</f>
        <v>2.6884996191926884</v>
      </c>
      <c r="K365" s="27">
        <f>G365*J365</f>
        <v>3530</v>
      </c>
      <c r="L365" s="137">
        <f>K366/G366</f>
        <v>2.6884996191926884</v>
      </c>
    </row>
    <row r="366" spans="1:12">
      <c r="A366" s="132"/>
      <c r="B366" s="135"/>
      <c r="C366" s="22"/>
      <c r="D366" s="22"/>
      <c r="E366" s="23"/>
      <c r="F366" s="28">
        <f>SUM(F365)</f>
        <v>3530</v>
      </c>
      <c r="G366" s="28">
        <f>SUM(G365)</f>
        <v>1313</v>
      </c>
      <c r="H366" s="29">
        <f>SUM(H365:H365)</f>
        <v>1</v>
      </c>
      <c r="I366" s="30"/>
      <c r="J366" s="31"/>
      <c r="K366" s="32">
        <f>SUM(K365:K365)</f>
        <v>3530</v>
      </c>
      <c r="L366" s="137"/>
    </row>
    <row r="367" spans="1:12">
      <c r="A367" s="132"/>
      <c r="B367" s="33"/>
      <c r="C367" s="34"/>
      <c r="D367" s="34"/>
      <c r="E367" s="35"/>
      <c r="F367" s="36"/>
      <c r="G367" s="36"/>
      <c r="H367" s="37" t="s">
        <v>27</v>
      </c>
      <c r="I367" s="38"/>
      <c r="J367" s="35"/>
      <c r="K367" s="39"/>
      <c r="L367" s="40"/>
    </row>
    <row r="368" spans="1:12">
      <c r="A368" s="132"/>
      <c r="B368" s="135" t="s">
        <v>32</v>
      </c>
      <c r="C368" s="22" t="str">
        <f>C365</f>
        <v>10 MG-10MG</v>
      </c>
      <c r="D368" s="22" t="str">
        <f>D365</f>
        <v xml:space="preserve">TABLET DR </v>
      </c>
      <c r="E368" s="23">
        <f>(E359*(F359/F368))+(E362*(F362/F368))+(E365*(F365/F368))</f>
        <v>1</v>
      </c>
      <c r="F368" s="24">
        <f>F359+F362+F365</f>
        <v>132584</v>
      </c>
      <c r="G368" s="24">
        <f>G359+G362+G365</f>
        <v>45882.439642938887</v>
      </c>
      <c r="H368" s="25">
        <f>G368/G369</f>
        <v>1</v>
      </c>
      <c r="I368" s="26">
        <f>F368/G368</f>
        <v>2.8896458216210852</v>
      </c>
      <c r="J368" s="23">
        <f>E368*I368</f>
        <v>2.8896458216210852</v>
      </c>
      <c r="K368" s="27">
        <f>G368*J368</f>
        <v>132584</v>
      </c>
      <c r="L368" s="137">
        <f>K369/G369</f>
        <v>2.8896458216210852</v>
      </c>
    </row>
    <row r="369" spans="1:12" ht="13.5" thickBot="1">
      <c r="A369" s="133"/>
      <c r="B369" s="138"/>
      <c r="C369" s="41"/>
      <c r="D369" s="41"/>
      <c r="E369" s="42"/>
      <c r="F369" s="43">
        <f>SUM(F368:F368)</f>
        <v>132584</v>
      </c>
      <c r="G369" s="43">
        <f>SUM(G368:G368)</f>
        <v>45882.439642938887</v>
      </c>
      <c r="H369" s="44">
        <f>SUM(H368:H368)</f>
        <v>1</v>
      </c>
      <c r="I369" s="56" t="s">
        <v>27</v>
      </c>
      <c r="J369" s="57"/>
      <c r="K369" s="47">
        <f>SUM(K368:K368)</f>
        <v>132584</v>
      </c>
      <c r="L369" s="139"/>
    </row>
    <row r="370" spans="1:12" ht="14.25" thickTop="1" thickBot="1">
      <c r="A370" s="58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5"/>
    </row>
    <row r="371" spans="1:12" ht="13.5" thickTop="1">
      <c r="A371" s="131" t="s">
        <v>282</v>
      </c>
      <c r="B371" s="134" t="s">
        <v>16</v>
      </c>
      <c r="C371" s="16" t="s">
        <v>283</v>
      </c>
      <c r="D371" s="16" t="s">
        <v>35</v>
      </c>
      <c r="E371" s="17">
        <v>1</v>
      </c>
      <c r="F371" s="18">
        <v>10718</v>
      </c>
      <c r="G371" s="18">
        <f>F371/I371</f>
        <v>3842.5335747144536</v>
      </c>
      <c r="H371" s="19">
        <f>G371/G372</f>
        <v>1</v>
      </c>
      <c r="I371" s="20">
        <f>(F374+F377)/(G374+G377)</f>
        <v>2.789305491181421</v>
      </c>
      <c r="J371" s="17">
        <f>E371*I371</f>
        <v>2.789305491181421</v>
      </c>
      <c r="K371" s="21">
        <f>G371*J371</f>
        <v>10718</v>
      </c>
      <c r="L371" s="136">
        <f>K372/G372</f>
        <v>2.789305491181421</v>
      </c>
    </row>
    <row r="372" spans="1:12">
      <c r="A372" s="132"/>
      <c r="B372" s="135"/>
      <c r="C372" s="22"/>
      <c r="D372" s="22"/>
      <c r="E372" s="23"/>
      <c r="F372" s="28">
        <f>SUM(F371)</f>
        <v>10718</v>
      </c>
      <c r="G372" s="28">
        <f>SUM(G371:G371)</f>
        <v>3842.5335747144536</v>
      </c>
      <c r="H372" s="29">
        <f>SUM(H371:H371)</f>
        <v>1</v>
      </c>
      <c r="I372" s="30"/>
      <c r="J372" s="31"/>
      <c r="K372" s="32">
        <f>SUM(K371:K371)</f>
        <v>10718</v>
      </c>
      <c r="L372" s="137"/>
    </row>
    <row r="373" spans="1:12">
      <c r="A373" s="132"/>
      <c r="B373" s="33"/>
      <c r="C373" s="34"/>
      <c r="D373" s="34"/>
      <c r="E373" s="35"/>
      <c r="F373" s="36"/>
      <c r="G373" s="36"/>
      <c r="H373" s="37" t="s">
        <v>27</v>
      </c>
      <c r="I373" s="38"/>
      <c r="J373" s="35"/>
      <c r="K373" s="39"/>
      <c r="L373" s="40"/>
    </row>
    <row r="374" spans="1:12">
      <c r="A374" s="132"/>
      <c r="B374" s="135" t="s">
        <v>28</v>
      </c>
      <c r="C374" s="22" t="s">
        <v>283</v>
      </c>
      <c r="D374" s="22" t="s">
        <v>35</v>
      </c>
      <c r="E374" s="23">
        <v>1</v>
      </c>
      <c r="F374" s="24">
        <v>58390</v>
      </c>
      <c r="G374" s="24">
        <v>20445</v>
      </c>
      <c r="H374" s="25">
        <f>G374/G375</f>
        <v>1</v>
      </c>
      <c r="I374" s="26">
        <f>F374/G374</f>
        <v>2.8559550012227928</v>
      </c>
      <c r="J374" s="23">
        <f>E374*I374</f>
        <v>2.8559550012227928</v>
      </c>
      <c r="K374" s="27">
        <f>G374*J374</f>
        <v>58390</v>
      </c>
      <c r="L374" s="137">
        <f>K375/G375</f>
        <v>2.8559550012227928</v>
      </c>
    </row>
    <row r="375" spans="1:12">
      <c r="A375" s="132"/>
      <c r="B375" s="135"/>
      <c r="C375" s="22"/>
      <c r="D375" s="22"/>
      <c r="E375" s="23"/>
      <c r="F375" s="28">
        <f>SUM(F374)</f>
        <v>58390</v>
      </c>
      <c r="G375" s="28">
        <f>SUM(G374)</f>
        <v>20445</v>
      </c>
      <c r="H375" s="29">
        <f>SUM(H374:H374)</f>
        <v>1</v>
      </c>
      <c r="I375" s="30"/>
      <c r="J375" s="31"/>
      <c r="K375" s="32">
        <f>SUM(K374:K374)</f>
        <v>58390</v>
      </c>
      <c r="L375" s="137"/>
    </row>
    <row r="376" spans="1:12">
      <c r="A376" s="132"/>
      <c r="B376" s="33"/>
      <c r="C376" s="34"/>
      <c r="D376" s="34"/>
      <c r="E376" s="35"/>
      <c r="F376" s="36"/>
      <c r="G376" s="36"/>
      <c r="H376" s="37" t="s">
        <v>27</v>
      </c>
      <c r="I376" s="38"/>
      <c r="J376" s="35"/>
      <c r="K376" s="39"/>
      <c r="L376" s="40"/>
    </row>
    <row r="377" spans="1:12">
      <c r="A377" s="132"/>
      <c r="B377" s="135" t="s">
        <v>29</v>
      </c>
      <c r="C377" s="22" t="s">
        <v>283</v>
      </c>
      <c r="D377" s="22" t="s">
        <v>35</v>
      </c>
      <c r="E377" s="23">
        <v>1</v>
      </c>
      <c r="F377" s="24">
        <v>55952</v>
      </c>
      <c r="G377" s="24">
        <v>20548</v>
      </c>
      <c r="H377" s="25">
        <f>G377/G378</f>
        <v>1</v>
      </c>
      <c r="I377" s="26">
        <f>F377/G377</f>
        <v>2.7229900720264748</v>
      </c>
      <c r="J377" s="23">
        <f>E377*I377</f>
        <v>2.7229900720264748</v>
      </c>
      <c r="K377" s="27">
        <f>G377*J377</f>
        <v>55952.000000000007</v>
      </c>
      <c r="L377" s="137">
        <f>K378/G378</f>
        <v>2.7229900720264748</v>
      </c>
    </row>
    <row r="378" spans="1:12">
      <c r="A378" s="132"/>
      <c r="B378" s="135"/>
      <c r="C378" s="22"/>
      <c r="D378" s="22"/>
      <c r="E378" s="23"/>
      <c r="F378" s="28">
        <f>SUM(F377)</f>
        <v>55952</v>
      </c>
      <c r="G378" s="28">
        <f>SUM(G377)</f>
        <v>20548</v>
      </c>
      <c r="H378" s="29">
        <f>SUM(H377:H377)</f>
        <v>1</v>
      </c>
      <c r="I378" s="30"/>
      <c r="J378" s="31"/>
      <c r="K378" s="32">
        <f>SUM(K377:K377)</f>
        <v>55952.000000000007</v>
      </c>
      <c r="L378" s="137"/>
    </row>
    <row r="379" spans="1:12">
      <c r="A379" s="132"/>
      <c r="B379" s="33"/>
      <c r="C379" s="34"/>
      <c r="D379" s="34"/>
      <c r="E379" s="35"/>
      <c r="F379" s="36"/>
      <c r="G379" s="36"/>
      <c r="H379" s="37" t="s">
        <v>27</v>
      </c>
      <c r="I379" s="38"/>
      <c r="J379" s="35"/>
      <c r="K379" s="39"/>
      <c r="L379" s="40"/>
    </row>
    <row r="380" spans="1:12">
      <c r="A380" s="132"/>
      <c r="B380" s="135" t="s">
        <v>32</v>
      </c>
      <c r="C380" s="22" t="str">
        <f>C377</f>
        <v xml:space="preserve">300 MG    </v>
      </c>
      <c r="D380" s="22" t="str">
        <f>D377</f>
        <v xml:space="preserve">CAPSULE   </v>
      </c>
      <c r="E380" s="23">
        <f>(E371*(F371/F380))+(E374*(F374/F380))+(E377*(F377/F380))</f>
        <v>1</v>
      </c>
      <c r="F380" s="24">
        <f>F371+F374+F377</f>
        <v>125060</v>
      </c>
      <c r="G380" s="24">
        <f>G371+G374+G377</f>
        <v>44835.533574714456</v>
      </c>
      <c r="H380" s="25">
        <f>G380/G381</f>
        <v>1</v>
      </c>
      <c r="I380" s="26">
        <f>F380/G380</f>
        <v>2.789305491181421</v>
      </c>
      <c r="J380" s="23">
        <f>E380*I380</f>
        <v>2.789305491181421</v>
      </c>
      <c r="K380" s="27">
        <f>G380*J380</f>
        <v>125060</v>
      </c>
      <c r="L380" s="137">
        <f>K381/G381</f>
        <v>2.789305491181421</v>
      </c>
    </row>
    <row r="381" spans="1:12" ht="13.5" thickBot="1">
      <c r="A381" s="133"/>
      <c r="B381" s="138"/>
      <c r="C381" s="41"/>
      <c r="D381" s="41"/>
      <c r="E381" s="42"/>
      <c r="F381" s="43">
        <f>SUM(F380:F380)</f>
        <v>125060</v>
      </c>
      <c r="G381" s="43">
        <f>SUM(G380:G380)</f>
        <v>44835.533574714456</v>
      </c>
      <c r="H381" s="44">
        <f>SUM(H380:H380)</f>
        <v>1</v>
      </c>
      <c r="I381" s="56" t="s">
        <v>27</v>
      </c>
      <c r="J381" s="57"/>
      <c r="K381" s="47">
        <f>SUM(K380:K380)</f>
        <v>125060</v>
      </c>
      <c r="L381" s="139"/>
    </row>
    <row r="382" spans="1:12" ht="14.25" thickTop="1" thickBot="1">
      <c r="A382" s="82"/>
      <c r="B382" s="83"/>
      <c r="C382" s="84"/>
      <c r="D382" s="84"/>
      <c r="E382" s="85"/>
      <c r="F382" s="86"/>
      <c r="G382" s="86"/>
      <c r="H382" s="87"/>
      <c r="I382" s="88"/>
      <c r="J382" s="89"/>
      <c r="K382" s="90"/>
      <c r="L382" s="91"/>
    </row>
    <row r="383" spans="1:12" ht="13.5" thickTop="1">
      <c r="A383" s="131" t="s">
        <v>282</v>
      </c>
      <c r="B383" s="134" t="s">
        <v>16</v>
      </c>
      <c r="C383" s="16" t="s">
        <v>284</v>
      </c>
      <c r="D383" s="16" t="s">
        <v>138</v>
      </c>
      <c r="E383" s="17">
        <v>1</v>
      </c>
      <c r="F383" s="18">
        <v>2</v>
      </c>
      <c r="G383" s="18">
        <v>1</v>
      </c>
      <c r="H383" s="19">
        <f>G383/G384</f>
        <v>1</v>
      </c>
      <c r="I383" s="20">
        <f>F383/G383</f>
        <v>2</v>
      </c>
      <c r="J383" s="17">
        <f>E383*I383</f>
        <v>2</v>
      </c>
      <c r="K383" s="21">
        <f>G383*J383</f>
        <v>2</v>
      </c>
      <c r="L383" s="136">
        <f>K384/G384</f>
        <v>2</v>
      </c>
    </row>
    <row r="384" spans="1:12">
      <c r="A384" s="132"/>
      <c r="B384" s="135"/>
      <c r="C384" s="22"/>
      <c r="D384" s="22"/>
      <c r="E384" s="23"/>
      <c r="F384" s="28">
        <f>SUM(F383)</f>
        <v>2</v>
      </c>
      <c r="G384" s="28">
        <f>SUM(G383:G383)</f>
        <v>1</v>
      </c>
      <c r="H384" s="29">
        <f>SUM(H383:H383)</f>
        <v>1</v>
      </c>
      <c r="I384" s="30"/>
      <c r="J384" s="31"/>
      <c r="K384" s="32">
        <f>SUM(K383:K383)</f>
        <v>2</v>
      </c>
      <c r="L384" s="137"/>
    </row>
    <row r="385" spans="1:12">
      <c r="A385" s="132"/>
      <c r="B385" s="33"/>
      <c r="C385" s="34"/>
      <c r="D385" s="34"/>
      <c r="E385" s="35"/>
      <c r="F385" s="36"/>
      <c r="G385" s="36"/>
      <c r="H385" s="37" t="s">
        <v>27</v>
      </c>
      <c r="I385" s="38"/>
      <c r="J385" s="35"/>
      <c r="K385" s="39"/>
      <c r="L385" s="40"/>
    </row>
    <row r="386" spans="1:12">
      <c r="A386" s="132"/>
      <c r="B386" s="135" t="s">
        <v>28</v>
      </c>
      <c r="C386" s="22" t="s">
        <v>284</v>
      </c>
      <c r="D386" s="22" t="s">
        <v>138</v>
      </c>
      <c r="E386" s="23">
        <v>1</v>
      </c>
      <c r="F386" s="24">
        <v>1E-4</v>
      </c>
      <c r="G386" s="24">
        <v>1E-4</v>
      </c>
      <c r="H386" s="25">
        <f>G386/G387</f>
        <v>1</v>
      </c>
      <c r="I386" s="26">
        <f>F386/G386</f>
        <v>1</v>
      </c>
      <c r="J386" s="23">
        <f>E386*I386</f>
        <v>1</v>
      </c>
      <c r="K386" s="27">
        <f>G386*J386</f>
        <v>1E-4</v>
      </c>
      <c r="L386" s="137">
        <f>K387/G387</f>
        <v>1</v>
      </c>
    </row>
    <row r="387" spans="1:12">
      <c r="A387" s="132"/>
      <c r="B387" s="135"/>
      <c r="C387" s="22"/>
      <c r="D387" s="22"/>
      <c r="E387" s="23"/>
      <c r="F387" s="28">
        <f>SUM(F386)</f>
        <v>1E-4</v>
      </c>
      <c r="G387" s="28">
        <f>SUM(G386)</f>
        <v>1E-4</v>
      </c>
      <c r="H387" s="29">
        <f>SUM(H386:H386)</f>
        <v>1</v>
      </c>
      <c r="I387" s="30"/>
      <c r="J387" s="31"/>
      <c r="K387" s="32">
        <f>SUM(K386:K386)</f>
        <v>1E-4</v>
      </c>
      <c r="L387" s="137"/>
    </row>
    <row r="388" spans="1:12">
      <c r="A388" s="132"/>
      <c r="B388" s="33"/>
      <c r="C388" s="34"/>
      <c r="D388" s="34"/>
      <c r="E388" s="35"/>
      <c r="F388" s="36"/>
      <c r="G388" s="36"/>
      <c r="H388" s="37" t="s">
        <v>27</v>
      </c>
      <c r="I388" s="38"/>
      <c r="J388" s="35"/>
      <c r="K388" s="39"/>
      <c r="L388" s="40"/>
    </row>
    <row r="389" spans="1:12">
      <c r="A389" s="132"/>
      <c r="B389" s="135" t="s">
        <v>29</v>
      </c>
      <c r="C389" s="22" t="s">
        <v>284</v>
      </c>
      <c r="D389" s="22" t="s">
        <v>138</v>
      </c>
      <c r="E389" s="23">
        <v>1</v>
      </c>
      <c r="F389" s="24">
        <v>1E-4</v>
      </c>
      <c r="G389" s="24">
        <v>1E-4</v>
      </c>
      <c r="H389" s="25">
        <f>G389/G390</f>
        <v>1</v>
      </c>
      <c r="I389" s="26">
        <f>F389/G389</f>
        <v>1</v>
      </c>
      <c r="J389" s="23">
        <f>E389*I389</f>
        <v>1</v>
      </c>
      <c r="K389" s="27">
        <f>G389*J389</f>
        <v>1E-4</v>
      </c>
      <c r="L389" s="137">
        <f>K390/G390</f>
        <v>1</v>
      </c>
    </row>
    <row r="390" spans="1:12">
      <c r="A390" s="132"/>
      <c r="B390" s="135"/>
      <c r="C390" s="22"/>
      <c r="D390" s="22"/>
      <c r="E390" s="23"/>
      <c r="F390" s="28">
        <f>SUM(F389)</f>
        <v>1E-4</v>
      </c>
      <c r="G390" s="28">
        <f>SUM(G389)</f>
        <v>1E-4</v>
      </c>
      <c r="H390" s="29">
        <f>SUM(H389:H389)</f>
        <v>1</v>
      </c>
      <c r="I390" s="30"/>
      <c r="J390" s="31"/>
      <c r="K390" s="32">
        <f>SUM(K389:K389)</f>
        <v>1E-4</v>
      </c>
      <c r="L390" s="137"/>
    </row>
    <row r="391" spans="1:12">
      <c r="A391" s="132"/>
      <c r="B391" s="33"/>
      <c r="C391" s="34"/>
      <c r="D391" s="34"/>
      <c r="E391" s="35"/>
      <c r="F391" s="36"/>
      <c r="G391" s="36"/>
      <c r="H391" s="37" t="s">
        <v>27</v>
      </c>
      <c r="I391" s="38"/>
      <c r="J391" s="35"/>
      <c r="K391" s="39"/>
      <c r="L391" s="40"/>
    </row>
    <row r="392" spans="1:12">
      <c r="A392" s="132"/>
      <c r="B392" s="135" t="s">
        <v>32</v>
      </c>
      <c r="C392" s="22" t="str">
        <f>C389</f>
        <v xml:space="preserve">100 MG/ML </v>
      </c>
      <c r="D392" s="22" t="str">
        <f>D389</f>
        <v xml:space="preserve">VIAL      </v>
      </c>
      <c r="E392" s="23">
        <f>(E383*(F383/F392))+(E386*(F386/F392))+(E389*(F389/F392))</f>
        <v>0.99999999999999978</v>
      </c>
      <c r="F392" s="24">
        <f>F383+F386+F389</f>
        <v>2.0002000000000004</v>
      </c>
      <c r="G392" s="24">
        <f>G383+G386+G389</f>
        <v>1.0002</v>
      </c>
      <c r="H392" s="25">
        <f>G392/G393</f>
        <v>1</v>
      </c>
      <c r="I392" s="26">
        <f>F392/G392</f>
        <v>1.9998000399920022</v>
      </c>
      <c r="J392" s="23">
        <f>E392*I392</f>
        <v>1.9998000399920017</v>
      </c>
      <c r="K392" s="27">
        <f>G392*J392</f>
        <v>2.0002</v>
      </c>
      <c r="L392" s="137">
        <f>K393/G393</f>
        <v>1.9998000399920017</v>
      </c>
    </row>
    <row r="393" spans="1:12" ht="13.5" thickBot="1">
      <c r="A393" s="133"/>
      <c r="B393" s="138"/>
      <c r="C393" s="41"/>
      <c r="D393" s="41"/>
      <c r="E393" s="42"/>
      <c r="F393" s="43">
        <f>SUM(F392:F392)</f>
        <v>2.0002000000000004</v>
      </c>
      <c r="G393" s="43">
        <f>SUM(G392:G392)</f>
        <v>1.0002</v>
      </c>
      <c r="H393" s="44">
        <f>SUM(H392:H392)</f>
        <v>1</v>
      </c>
      <c r="I393" s="56" t="s">
        <v>27</v>
      </c>
      <c r="J393" s="57"/>
      <c r="K393" s="47">
        <f>SUM(K392:K392)</f>
        <v>2.0002</v>
      </c>
      <c r="L393" s="139"/>
    </row>
    <row r="394" spans="1:12" ht="14.25" thickTop="1" thickBot="1">
      <c r="A394" s="58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5"/>
    </row>
    <row r="395" spans="1:12" ht="13.5" thickTop="1">
      <c r="A395" s="131" t="s">
        <v>282</v>
      </c>
      <c r="B395" s="134" t="s">
        <v>16</v>
      </c>
      <c r="C395" s="16" t="s">
        <v>284</v>
      </c>
      <c r="D395" s="16" t="s">
        <v>140</v>
      </c>
      <c r="E395" s="17">
        <v>1</v>
      </c>
      <c r="F395" s="18">
        <v>9</v>
      </c>
      <c r="G395" s="18">
        <v>270</v>
      </c>
      <c r="H395" s="19">
        <f>G395/G396</f>
        <v>1</v>
      </c>
      <c r="I395" s="20">
        <f>F395/G395</f>
        <v>3.3333333333333333E-2</v>
      </c>
      <c r="J395" s="17">
        <f>E395*I395</f>
        <v>3.3333333333333333E-2</v>
      </c>
      <c r="K395" s="21">
        <f>G395*J395</f>
        <v>9</v>
      </c>
      <c r="L395" s="136">
        <f>K396/G396</f>
        <v>3.3333333333333333E-2</v>
      </c>
    </row>
    <row r="396" spans="1:12">
      <c r="A396" s="132"/>
      <c r="B396" s="135"/>
      <c r="C396" s="22"/>
      <c r="D396" s="22"/>
      <c r="E396" s="23"/>
      <c r="F396" s="28">
        <f>SUM(F395)</f>
        <v>9</v>
      </c>
      <c r="G396" s="28">
        <f>SUM(G395:G395)</f>
        <v>270</v>
      </c>
      <c r="H396" s="29">
        <f>SUM(H395:H395)</f>
        <v>1</v>
      </c>
      <c r="I396" s="30"/>
      <c r="J396" s="31"/>
      <c r="K396" s="32">
        <f>SUM(K395:K395)</f>
        <v>9</v>
      </c>
      <c r="L396" s="137"/>
    </row>
    <row r="397" spans="1:12">
      <c r="A397" s="132"/>
      <c r="B397" s="33"/>
      <c r="C397" s="34"/>
      <c r="D397" s="34"/>
      <c r="E397" s="35"/>
      <c r="F397" s="36"/>
      <c r="G397" s="36"/>
      <c r="H397" s="37" t="s">
        <v>27</v>
      </c>
      <c r="I397" s="38"/>
      <c r="J397" s="35"/>
      <c r="K397" s="39"/>
      <c r="L397" s="40"/>
    </row>
    <row r="398" spans="1:12">
      <c r="A398" s="132"/>
      <c r="B398" s="135" t="s">
        <v>28</v>
      </c>
      <c r="C398" s="22" t="s">
        <v>284</v>
      </c>
      <c r="D398" s="22" t="s">
        <v>140</v>
      </c>
      <c r="E398" s="23">
        <v>1</v>
      </c>
      <c r="F398" s="24">
        <v>1E-4</v>
      </c>
      <c r="G398" s="24">
        <v>1E-4</v>
      </c>
      <c r="H398" s="25">
        <f>G398/G399</f>
        <v>1</v>
      </c>
      <c r="I398" s="26">
        <f>F398/G398</f>
        <v>1</v>
      </c>
      <c r="J398" s="23">
        <f>E398*I398</f>
        <v>1</v>
      </c>
      <c r="K398" s="27">
        <f>G398*J398</f>
        <v>1E-4</v>
      </c>
      <c r="L398" s="137">
        <f>K399/G399</f>
        <v>1</v>
      </c>
    </row>
    <row r="399" spans="1:12">
      <c r="A399" s="132"/>
      <c r="B399" s="135"/>
      <c r="C399" s="22"/>
      <c r="D399" s="22"/>
      <c r="E399" s="23"/>
      <c r="F399" s="28">
        <f>SUM(F398)</f>
        <v>1E-4</v>
      </c>
      <c r="G399" s="28">
        <f>SUM(G398)</f>
        <v>1E-4</v>
      </c>
      <c r="H399" s="29">
        <f>SUM(H398:H398)</f>
        <v>1</v>
      </c>
      <c r="I399" s="30"/>
      <c r="J399" s="31"/>
      <c r="K399" s="32">
        <f>SUM(K398:K398)</f>
        <v>1E-4</v>
      </c>
      <c r="L399" s="137"/>
    </row>
    <row r="400" spans="1:12">
      <c r="A400" s="132"/>
      <c r="B400" s="33"/>
      <c r="C400" s="34"/>
      <c r="D400" s="34"/>
      <c r="E400" s="35"/>
      <c r="F400" s="36"/>
      <c r="G400" s="36"/>
      <c r="H400" s="37" t="s">
        <v>27</v>
      </c>
      <c r="I400" s="38"/>
      <c r="J400" s="35"/>
      <c r="K400" s="39"/>
      <c r="L400" s="40"/>
    </row>
    <row r="401" spans="1:12">
      <c r="A401" s="132"/>
      <c r="B401" s="135" t="s">
        <v>29</v>
      </c>
      <c r="C401" s="22" t="s">
        <v>284</v>
      </c>
      <c r="D401" s="22" t="s">
        <v>140</v>
      </c>
      <c r="E401" s="23">
        <v>1</v>
      </c>
      <c r="F401" s="24">
        <v>1E-4</v>
      </c>
      <c r="G401" s="24">
        <v>1E-4</v>
      </c>
      <c r="H401" s="25">
        <f>G401/G402</f>
        <v>1</v>
      </c>
      <c r="I401" s="26">
        <f>F401/G401</f>
        <v>1</v>
      </c>
      <c r="J401" s="23">
        <f>E401*I401</f>
        <v>1</v>
      </c>
      <c r="K401" s="27">
        <f>G401*J401</f>
        <v>1E-4</v>
      </c>
      <c r="L401" s="137">
        <f>K402/G402</f>
        <v>1</v>
      </c>
    </row>
    <row r="402" spans="1:12">
      <c r="A402" s="132"/>
      <c r="B402" s="135"/>
      <c r="C402" s="22"/>
      <c r="D402" s="22"/>
      <c r="E402" s="23"/>
      <c r="F402" s="28">
        <f>SUM(F401)</f>
        <v>1E-4</v>
      </c>
      <c r="G402" s="28">
        <f>SUM(G401)</f>
        <v>1E-4</v>
      </c>
      <c r="H402" s="29">
        <f>SUM(H401:H401)</f>
        <v>1</v>
      </c>
      <c r="I402" s="30"/>
      <c r="J402" s="31"/>
      <c r="K402" s="32">
        <f>SUM(K401:K401)</f>
        <v>1E-4</v>
      </c>
      <c r="L402" s="137"/>
    </row>
    <row r="403" spans="1:12">
      <c r="A403" s="132"/>
      <c r="B403" s="33"/>
      <c r="C403" s="34"/>
      <c r="D403" s="34"/>
      <c r="E403" s="35"/>
      <c r="F403" s="36"/>
      <c r="G403" s="36"/>
      <c r="H403" s="37" t="s">
        <v>27</v>
      </c>
      <c r="I403" s="38"/>
      <c r="J403" s="35"/>
      <c r="K403" s="39"/>
      <c r="L403" s="40"/>
    </row>
    <row r="404" spans="1:12">
      <c r="A404" s="132"/>
      <c r="B404" s="135" t="s">
        <v>32</v>
      </c>
      <c r="C404" s="22" t="str">
        <f>C401</f>
        <v xml:space="preserve">100 MG/ML </v>
      </c>
      <c r="D404" s="22" t="str">
        <f>D401</f>
        <v xml:space="preserve">SYRINGE   </v>
      </c>
      <c r="E404" s="23">
        <f>(E395*(F395/F404))+(E398*(F398/F404))+(E401*(F401/F404))</f>
        <v>1</v>
      </c>
      <c r="F404" s="24">
        <f>F395+F398+F401</f>
        <v>9.0001999999999995</v>
      </c>
      <c r="G404" s="24">
        <f>G395+G398+G401</f>
        <v>270.00019999999995</v>
      </c>
      <c r="H404" s="25">
        <f>G404/G405</f>
        <v>1</v>
      </c>
      <c r="I404" s="26">
        <f>F404/G404</f>
        <v>3.3334049382185649E-2</v>
      </c>
      <c r="J404" s="23">
        <f>E404*I404</f>
        <v>3.3334049382185649E-2</v>
      </c>
      <c r="K404" s="27">
        <f>G404*J404</f>
        <v>9.0001999999999995</v>
      </c>
      <c r="L404" s="137">
        <f>K405/G405</f>
        <v>3.3334049382185649E-2</v>
      </c>
    </row>
    <row r="405" spans="1:12" ht="13.5" thickBot="1">
      <c r="A405" s="133"/>
      <c r="B405" s="138"/>
      <c r="C405" s="41"/>
      <c r="D405" s="41"/>
      <c r="E405" s="42"/>
      <c r="F405" s="43">
        <f>SUM(F404:F404)</f>
        <v>9.0001999999999995</v>
      </c>
      <c r="G405" s="43">
        <f>SUM(G404:G404)</f>
        <v>270.00019999999995</v>
      </c>
      <c r="H405" s="44">
        <f>SUM(H404:H404)</f>
        <v>1</v>
      </c>
      <c r="I405" s="56" t="s">
        <v>27</v>
      </c>
      <c r="J405" s="57"/>
      <c r="K405" s="47">
        <f>SUM(K404:K404)</f>
        <v>9.0001999999999995</v>
      </c>
      <c r="L405" s="139"/>
    </row>
    <row r="406" spans="1:12" ht="14.25" thickTop="1" thickBot="1">
      <c r="A406" s="58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5"/>
    </row>
    <row r="407" spans="1:12" ht="13.5" thickTop="1">
      <c r="A407" s="131" t="s">
        <v>285</v>
      </c>
      <c r="B407" s="134" t="s">
        <v>16</v>
      </c>
      <c r="C407" s="16" t="s">
        <v>36</v>
      </c>
      <c r="D407" s="16" t="s">
        <v>138</v>
      </c>
      <c r="E407" s="17">
        <v>1</v>
      </c>
      <c r="F407" s="18">
        <v>987</v>
      </c>
      <c r="G407" s="18">
        <v>23122</v>
      </c>
      <c r="H407" s="19">
        <f>G407/G408</f>
        <v>1</v>
      </c>
      <c r="I407" s="20">
        <f>F407/G407</f>
        <v>4.268661880460168E-2</v>
      </c>
      <c r="J407" s="17">
        <f>E407*I407</f>
        <v>4.268661880460168E-2</v>
      </c>
      <c r="K407" s="21">
        <f>G407*J407</f>
        <v>987</v>
      </c>
      <c r="L407" s="136">
        <f>K408/G408</f>
        <v>4.268661880460168E-2</v>
      </c>
    </row>
    <row r="408" spans="1:12">
      <c r="A408" s="132"/>
      <c r="B408" s="135"/>
      <c r="C408" s="22"/>
      <c r="D408" s="22"/>
      <c r="E408" s="23"/>
      <c r="F408" s="28">
        <f>SUM(F407)</f>
        <v>987</v>
      </c>
      <c r="G408" s="28">
        <f>SUM(G407:G407)</f>
        <v>23122</v>
      </c>
      <c r="H408" s="29">
        <f>SUM(H407:H407)</f>
        <v>1</v>
      </c>
      <c r="I408" s="30"/>
      <c r="J408" s="31"/>
      <c r="K408" s="32">
        <f>SUM(K407:K407)</f>
        <v>987</v>
      </c>
      <c r="L408" s="137"/>
    </row>
    <row r="409" spans="1:12">
      <c r="A409" s="132"/>
      <c r="B409" s="33"/>
      <c r="C409" s="34"/>
      <c r="D409" s="34"/>
      <c r="E409" s="35"/>
      <c r="F409" s="36"/>
      <c r="G409" s="36"/>
      <c r="H409" s="37" t="s">
        <v>27</v>
      </c>
      <c r="I409" s="38"/>
      <c r="J409" s="35"/>
      <c r="K409" s="39"/>
      <c r="L409" s="40"/>
    </row>
    <row r="410" spans="1:12">
      <c r="A410" s="132"/>
      <c r="B410" s="135" t="s">
        <v>28</v>
      </c>
      <c r="C410" s="22" t="s">
        <v>36</v>
      </c>
      <c r="D410" s="22" t="s">
        <v>138</v>
      </c>
      <c r="E410" s="23">
        <v>1</v>
      </c>
      <c r="F410" s="24">
        <v>1E-4</v>
      </c>
      <c r="G410" s="24">
        <v>1E-4</v>
      </c>
      <c r="H410" s="25">
        <f>G410/G411</f>
        <v>1</v>
      </c>
      <c r="I410" s="26">
        <f>F410/G410</f>
        <v>1</v>
      </c>
      <c r="J410" s="23">
        <f>E410*I410</f>
        <v>1</v>
      </c>
      <c r="K410" s="27">
        <f>G410*J410</f>
        <v>1E-4</v>
      </c>
      <c r="L410" s="137">
        <f>K411/G411</f>
        <v>1</v>
      </c>
    </row>
    <row r="411" spans="1:12">
      <c r="A411" s="132"/>
      <c r="B411" s="135"/>
      <c r="C411" s="22"/>
      <c r="D411" s="22"/>
      <c r="E411" s="23"/>
      <c r="F411" s="28">
        <f>SUM(F410)</f>
        <v>1E-4</v>
      </c>
      <c r="G411" s="28">
        <f>SUM(G410)</f>
        <v>1E-4</v>
      </c>
      <c r="H411" s="29">
        <f>SUM(H410:H410)</f>
        <v>1</v>
      </c>
      <c r="I411" s="30"/>
      <c r="J411" s="31"/>
      <c r="K411" s="32">
        <f>SUM(K410:K410)</f>
        <v>1E-4</v>
      </c>
      <c r="L411" s="137"/>
    </row>
    <row r="412" spans="1:12">
      <c r="A412" s="132"/>
      <c r="B412" s="33"/>
      <c r="C412" s="34"/>
      <c r="D412" s="34"/>
      <c r="E412" s="35"/>
      <c r="F412" s="36"/>
      <c r="G412" s="36"/>
      <c r="H412" s="37" t="s">
        <v>27</v>
      </c>
      <c r="I412" s="38"/>
      <c r="J412" s="35"/>
      <c r="K412" s="39"/>
      <c r="L412" s="40"/>
    </row>
    <row r="413" spans="1:12">
      <c r="A413" s="132"/>
      <c r="B413" s="135" t="s">
        <v>29</v>
      </c>
      <c r="C413" s="22" t="s">
        <v>36</v>
      </c>
      <c r="D413" s="22" t="s">
        <v>138</v>
      </c>
      <c r="E413" s="23">
        <v>1</v>
      </c>
      <c r="F413" s="24">
        <v>1E-4</v>
      </c>
      <c r="G413" s="24">
        <v>1E-4</v>
      </c>
      <c r="H413" s="25">
        <f>G413/G414</f>
        <v>1</v>
      </c>
      <c r="I413" s="26">
        <f>F413/G413</f>
        <v>1</v>
      </c>
      <c r="J413" s="23">
        <f>E413*I413</f>
        <v>1</v>
      </c>
      <c r="K413" s="27">
        <f>G413*J413</f>
        <v>1E-4</v>
      </c>
      <c r="L413" s="137">
        <f>K414/G414</f>
        <v>1</v>
      </c>
    </row>
    <row r="414" spans="1:12">
      <c r="A414" s="132"/>
      <c r="B414" s="135"/>
      <c r="C414" s="22"/>
      <c r="D414" s="22"/>
      <c r="E414" s="23"/>
      <c r="F414" s="28">
        <f>SUM(F413)</f>
        <v>1E-4</v>
      </c>
      <c r="G414" s="28">
        <f>SUM(G413)</f>
        <v>1E-4</v>
      </c>
      <c r="H414" s="29">
        <f>SUM(H413:H413)</f>
        <v>1</v>
      </c>
      <c r="I414" s="30"/>
      <c r="J414" s="31"/>
      <c r="K414" s="32">
        <f>SUM(K413:K413)</f>
        <v>1E-4</v>
      </c>
      <c r="L414" s="137"/>
    </row>
    <row r="415" spans="1:12">
      <c r="A415" s="132"/>
      <c r="B415" s="33"/>
      <c r="C415" s="34"/>
      <c r="D415" s="34"/>
      <c r="E415" s="35"/>
      <c r="F415" s="36"/>
      <c r="G415" s="36"/>
      <c r="H415" s="37" t="s">
        <v>27</v>
      </c>
      <c r="I415" s="38"/>
      <c r="J415" s="35"/>
      <c r="K415" s="39"/>
      <c r="L415" s="40"/>
    </row>
    <row r="416" spans="1:12">
      <c r="A416" s="132"/>
      <c r="B416" s="135" t="s">
        <v>32</v>
      </c>
      <c r="C416" s="22" t="str">
        <f>C413</f>
        <v xml:space="preserve">150 MG    </v>
      </c>
      <c r="D416" s="22" t="str">
        <f>D413</f>
        <v xml:space="preserve">VIAL      </v>
      </c>
      <c r="E416" s="23">
        <f>(E407*(F407/F416))+(E410*(F410/F416))+(E413*(F413/F416))</f>
        <v>1</v>
      </c>
      <c r="F416" s="24">
        <f>F407+F410+F413</f>
        <v>987.00019999999995</v>
      </c>
      <c r="G416" s="24">
        <f>G407+G410+G413</f>
        <v>23122.000200000002</v>
      </c>
      <c r="H416" s="25">
        <f>G416/G417</f>
        <v>1</v>
      </c>
      <c r="I416" s="26">
        <f>F416/G416</f>
        <v>4.2686627085142911E-2</v>
      </c>
      <c r="J416" s="23">
        <f>E416*I416</f>
        <v>4.2686627085142911E-2</v>
      </c>
      <c r="K416" s="27">
        <f>G416*J416</f>
        <v>987.00019999999995</v>
      </c>
      <c r="L416" s="137">
        <f>K417/G417</f>
        <v>4.2686627085142911E-2</v>
      </c>
    </row>
    <row r="417" spans="1:13" ht="13.5" thickBot="1">
      <c r="A417" s="133"/>
      <c r="B417" s="138"/>
      <c r="C417" s="41"/>
      <c r="D417" s="41"/>
      <c r="E417" s="42"/>
      <c r="F417" s="43">
        <f>SUM(F416:F416)</f>
        <v>987.00019999999995</v>
      </c>
      <c r="G417" s="43">
        <f>SUM(G416:G416)</f>
        <v>23122.000200000002</v>
      </c>
      <c r="H417" s="44">
        <f>SUM(H416:H416)</f>
        <v>1</v>
      </c>
      <c r="I417" s="56" t="s">
        <v>27</v>
      </c>
      <c r="J417" s="57"/>
      <c r="K417" s="47">
        <f>SUM(K416:K416)</f>
        <v>987.00019999999995</v>
      </c>
      <c r="L417" s="139"/>
    </row>
    <row r="418" spans="1:13" ht="14.25" thickTop="1" thickBot="1">
      <c r="A418" s="58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5"/>
    </row>
    <row r="419" spans="1:13" ht="13.5" thickTop="1">
      <c r="A419" s="131" t="s">
        <v>286</v>
      </c>
      <c r="B419" s="140" t="s">
        <v>16</v>
      </c>
      <c r="C419" s="16" t="s">
        <v>287</v>
      </c>
      <c r="D419" s="16" t="s">
        <v>138</v>
      </c>
      <c r="E419" s="17">
        <v>1</v>
      </c>
      <c r="F419" s="18">
        <v>291</v>
      </c>
      <c r="G419" s="18">
        <v>1533</v>
      </c>
      <c r="H419" s="19">
        <f>G419/G421</f>
        <v>0.5490687679083095</v>
      </c>
      <c r="I419" s="20">
        <f>F419/G419</f>
        <v>0.18982387475538159</v>
      </c>
      <c r="J419" s="17">
        <f>E419*I419</f>
        <v>0.18982387475538159</v>
      </c>
      <c r="K419" s="21">
        <f>G419*J419</f>
        <v>291</v>
      </c>
      <c r="L419" s="136">
        <f>K421/G421</f>
        <v>0.17800859598853869</v>
      </c>
      <c r="M419" s="80"/>
    </row>
    <row r="420" spans="1:13">
      <c r="A420" s="132"/>
      <c r="B420" s="141"/>
      <c r="C420" s="22" t="s">
        <v>288</v>
      </c>
      <c r="D420" s="22" t="s">
        <v>138</v>
      </c>
      <c r="E420" s="23">
        <v>1</v>
      </c>
      <c r="F420" s="24">
        <v>206</v>
      </c>
      <c r="G420" s="24">
        <v>1259</v>
      </c>
      <c r="H420" s="25">
        <f>G420/G421</f>
        <v>0.45093123209169056</v>
      </c>
      <c r="I420" s="26">
        <f>F420/G420</f>
        <v>0.1636219221604448</v>
      </c>
      <c r="J420" s="23">
        <f>E420*I420</f>
        <v>0.1636219221604448</v>
      </c>
      <c r="K420" s="27">
        <f>G420*J420</f>
        <v>206</v>
      </c>
      <c r="L420" s="137"/>
      <c r="M420" s="80"/>
    </row>
    <row r="421" spans="1:13">
      <c r="A421" s="132"/>
      <c r="B421" s="141"/>
      <c r="C421" s="22"/>
      <c r="D421" s="22"/>
      <c r="E421" s="23"/>
      <c r="F421" s="28">
        <f>SUM(F419:F420)</f>
        <v>497</v>
      </c>
      <c r="G421" s="28">
        <f>SUM(G419:G420)</f>
        <v>2792</v>
      </c>
      <c r="H421" s="29">
        <f>SUM(H419:H420)</f>
        <v>1</v>
      </c>
      <c r="I421" s="30"/>
      <c r="J421" s="31"/>
      <c r="K421" s="32">
        <f>SUM(K419:K420)</f>
        <v>497</v>
      </c>
      <c r="L421" s="137"/>
    </row>
    <row r="422" spans="1:13">
      <c r="A422" s="132"/>
      <c r="B422" s="33"/>
      <c r="C422" s="34"/>
      <c r="D422" s="34"/>
      <c r="E422" s="35"/>
      <c r="F422" s="36"/>
      <c r="G422" s="36"/>
      <c r="H422" s="37" t="s">
        <v>27</v>
      </c>
      <c r="I422" s="38"/>
      <c r="J422" s="35"/>
      <c r="K422" s="39"/>
      <c r="L422" s="40"/>
    </row>
    <row r="423" spans="1:13">
      <c r="A423" s="132"/>
      <c r="B423" s="141" t="s">
        <v>28</v>
      </c>
      <c r="C423" s="22" t="s">
        <v>287</v>
      </c>
      <c r="D423" s="22" t="s">
        <v>138</v>
      </c>
      <c r="E423" s="23">
        <v>1</v>
      </c>
      <c r="F423" s="24">
        <v>1E-4</v>
      </c>
      <c r="G423" s="24">
        <v>1E-4</v>
      </c>
      <c r="H423" s="25">
        <f>G423/G425</f>
        <v>0.5</v>
      </c>
      <c r="I423" s="26">
        <f>F423/G423</f>
        <v>1</v>
      </c>
      <c r="J423" s="23">
        <f>E423*I423</f>
        <v>1</v>
      </c>
      <c r="K423" s="27">
        <f>G423*J423</f>
        <v>1E-4</v>
      </c>
      <c r="L423" s="137">
        <f>K425/G425</f>
        <v>1</v>
      </c>
    </row>
    <row r="424" spans="1:13">
      <c r="A424" s="132"/>
      <c r="B424" s="141"/>
      <c r="C424" s="22" t="s">
        <v>288</v>
      </c>
      <c r="D424" s="22" t="s">
        <v>138</v>
      </c>
      <c r="E424" s="23">
        <v>1</v>
      </c>
      <c r="F424" s="24">
        <v>1E-4</v>
      </c>
      <c r="G424" s="24">
        <v>1E-4</v>
      </c>
      <c r="H424" s="25">
        <f>G424/G425</f>
        <v>0.5</v>
      </c>
      <c r="I424" s="26">
        <f>F424/G424</f>
        <v>1</v>
      </c>
      <c r="J424" s="23">
        <f>E424*I424</f>
        <v>1</v>
      </c>
      <c r="K424" s="27">
        <f>G424*J424</f>
        <v>1E-4</v>
      </c>
      <c r="L424" s="137"/>
    </row>
    <row r="425" spans="1:13">
      <c r="A425" s="132"/>
      <c r="B425" s="141"/>
      <c r="C425" s="22"/>
      <c r="D425" s="22"/>
      <c r="E425" s="23"/>
      <c r="F425" s="28">
        <f>SUM(F423:F424)</f>
        <v>2.0000000000000001E-4</v>
      </c>
      <c r="G425" s="28">
        <f>SUM(G423:G424)</f>
        <v>2.0000000000000001E-4</v>
      </c>
      <c r="H425" s="29">
        <f>SUM(H423:H424)</f>
        <v>1</v>
      </c>
      <c r="I425" s="30"/>
      <c r="J425" s="31"/>
      <c r="K425" s="32">
        <f>SUM(K423:K424)</f>
        <v>2.0000000000000001E-4</v>
      </c>
      <c r="L425" s="137"/>
    </row>
    <row r="426" spans="1:13">
      <c r="A426" s="132"/>
      <c r="B426" s="33"/>
      <c r="C426" s="34"/>
      <c r="D426" s="34"/>
      <c r="E426" s="35"/>
      <c r="F426" s="36"/>
      <c r="G426" s="36"/>
      <c r="H426" s="37" t="s">
        <v>27</v>
      </c>
      <c r="I426" s="38"/>
      <c r="J426" s="35"/>
      <c r="K426" s="39"/>
      <c r="L426" s="40"/>
    </row>
    <row r="427" spans="1:13">
      <c r="A427" s="132"/>
      <c r="B427" s="141" t="s">
        <v>29</v>
      </c>
      <c r="C427" s="22" t="s">
        <v>287</v>
      </c>
      <c r="D427" s="22" t="s">
        <v>138</v>
      </c>
      <c r="E427" s="23">
        <v>1</v>
      </c>
      <c r="F427" s="24">
        <v>1E-4</v>
      </c>
      <c r="G427" s="24">
        <v>1E-4</v>
      </c>
      <c r="H427" s="25">
        <f>G427/G429</f>
        <v>0.5</v>
      </c>
      <c r="I427" s="26">
        <f>F427/G427</f>
        <v>1</v>
      </c>
      <c r="J427" s="23">
        <f>E427*I427</f>
        <v>1</v>
      </c>
      <c r="K427" s="27">
        <f>G427*J427</f>
        <v>1E-4</v>
      </c>
      <c r="L427" s="137">
        <f>K429/G429</f>
        <v>1</v>
      </c>
    </row>
    <row r="428" spans="1:13">
      <c r="A428" s="132"/>
      <c r="B428" s="141"/>
      <c r="C428" s="22" t="s">
        <v>288</v>
      </c>
      <c r="D428" s="22" t="s">
        <v>138</v>
      </c>
      <c r="E428" s="23">
        <v>1</v>
      </c>
      <c r="F428" s="24">
        <v>1E-4</v>
      </c>
      <c r="G428" s="24">
        <v>1E-4</v>
      </c>
      <c r="H428" s="25">
        <f>G428/G429</f>
        <v>0.5</v>
      </c>
      <c r="I428" s="26">
        <f>F428/G428</f>
        <v>1</v>
      </c>
      <c r="J428" s="23">
        <f>E428*I428</f>
        <v>1</v>
      </c>
      <c r="K428" s="27">
        <f>G428*J428</f>
        <v>1E-4</v>
      </c>
      <c r="L428" s="137"/>
    </row>
    <row r="429" spans="1:13">
      <c r="A429" s="132"/>
      <c r="B429" s="141"/>
      <c r="C429" s="22"/>
      <c r="D429" s="22"/>
      <c r="E429" s="23"/>
      <c r="F429" s="28">
        <f>SUM(F427:F428)</f>
        <v>2.0000000000000001E-4</v>
      </c>
      <c r="G429" s="28">
        <f>SUM(G427:G428)</f>
        <v>2.0000000000000001E-4</v>
      </c>
      <c r="H429" s="29">
        <f>SUM(H427:H428)</f>
        <v>1</v>
      </c>
      <c r="I429" s="30"/>
      <c r="J429" s="31"/>
      <c r="K429" s="32">
        <f>SUM(K427:K428)</f>
        <v>2.0000000000000001E-4</v>
      </c>
      <c r="L429" s="137"/>
    </row>
    <row r="430" spans="1:13">
      <c r="A430" s="132"/>
      <c r="B430" s="33"/>
      <c r="C430" s="34"/>
      <c r="D430" s="34"/>
      <c r="E430" s="35"/>
      <c r="F430" s="36"/>
      <c r="G430" s="36"/>
      <c r="H430" s="37" t="s">
        <v>27</v>
      </c>
      <c r="I430" s="38"/>
      <c r="J430" s="35"/>
      <c r="K430" s="39"/>
      <c r="L430" s="40"/>
    </row>
    <row r="431" spans="1:13">
      <c r="A431" s="132"/>
      <c r="B431" s="141" t="s">
        <v>32</v>
      </c>
      <c r="C431" s="22" t="str">
        <f>C427</f>
        <v xml:space="preserve">5 MG/ML   </v>
      </c>
      <c r="D431" s="22" t="str">
        <f>D427</f>
        <v xml:space="preserve">VIAL      </v>
      </c>
      <c r="E431" s="23">
        <f>(E419*(F419/F431))+(E423*(F423/F431))+(E427*(F427/F431))</f>
        <v>1.0000000000000002</v>
      </c>
      <c r="F431" s="24">
        <f>F419+F423+F427</f>
        <v>291.00019999999995</v>
      </c>
      <c r="G431" s="24">
        <f>G419+G423+G427</f>
        <v>1533.0001999999999</v>
      </c>
      <c r="H431" s="25">
        <f>G431/G433</f>
        <v>0.54906876087840106</v>
      </c>
      <c r="I431" s="26">
        <f>F431/G431</f>
        <v>0.18982398045349241</v>
      </c>
      <c r="J431" s="23">
        <f>E431*I431</f>
        <v>0.18982398045349247</v>
      </c>
      <c r="K431" s="27">
        <f>G431*J431</f>
        <v>291.00020000000006</v>
      </c>
      <c r="L431" s="137">
        <f>K433/G433</f>
        <v>0.17800871375233329</v>
      </c>
    </row>
    <row r="432" spans="1:13">
      <c r="A432" s="132"/>
      <c r="B432" s="141"/>
      <c r="C432" s="22" t="str">
        <f>C428</f>
        <v>10 MG/2 ML</v>
      </c>
      <c r="D432" s="22" t="str">
        <f>D428</f>
        <v xml:space="preserve">VIAL      </v>
      </c>
      <c r="E432" s="23">
        <f>(E420*(F420/F432))+(E424*(F424/F432))+(E428*(F428/F432))</f>
        <v>1</v>
      </c>
      <c r="F432" s="24">
        <f>F420+F424+F428</f>
        <v>206.00020000000001</v>
      </c>
      <c r="G432" s="24">
        <f>G420+G424+G428</f>
        <v>1259.0001999999999</v>
      </c>
      <c r="H432" s="25">
        <f>G432/G433</f>
        <v>0.45093123912159899</v>
      </c>
      <c r="I432" s="26">
        <f>F432/G432</f>
        <v>0.16362205502429628</v>
      </c>
      <c r="J432" s="23">
        <f>E432*I432</f>
        <v>0.16362205502429628</v>
      </c>
      <c r="K432" s="27">
        <f>G432*J432</f>
        <v>206.00020000000001</v>
      </c>
      <c r="L432" s="137"/>
    </row>
    <row r="433" spans="1:12" ht="13.5" thickBot="1">
      <c r="A433" s="133"/>
      <c r="B433" s="142"/>
      <c r="C433" s="41"/>
      <c r="D433" s="41"/>
      <c r="E433" s="42"/>
      <c r="F433" s="43">
        <f>SUM(F431:F432)</f>
        <v>497.00039999999996</v>
      </c>
      <c r="G433" s="43">
        <f>SUM(G431:G432)</f>
        <v>2792.0003999999999</v>
      </c>
      <c r="H433" s="44">
        <f>SUM(H431:H432)</f>
        <v>1</v>
      </c>
      <c r="I433" s="56" t="s">
        <v>27</v>
      </c>
      <c r="J433" s="57"/>
      <c r="K433" s="47">
        <f>SUM(K431:K432)</f>
        <v>497.00040000000007</v>
      </c>
      <c r="L433" s="139"/>
    </row>
    <row r="434" spans="1:12" ht="14.25" thickTop="1" thickBot="1">
      <c r="A434" s="58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5"/>
    </row>
    <row r="435" spans="1:12" ht="13.5" thickTop="1">
      <c r="A435" s="131" t="s">
        <v>289</v>
      </c>
      <c r="B435" s="134" t="s">
        <v>16</v>
      </c>
      <c r="C435" s="16" t="s">
        <v>290</v>
      </c>
      <c r="D435" s="16" t="s">
        <v>138</v>
      </c>
      <c r="E435" s="17">
        <v>1</v>
      </c>
      <c r="F435" s="18">
        <v>8029</v>
      </c>
      <c r="G435" s="18">
        <v>42563</v>
      </c>
      <c r="H435" s="19">
        <f>G435/G436</f>
        <v>1</v>
      </c>
      <c r="I435" s="20">
        <f>F435/G435</f>
        <v>0.18863801893663509</v>
      </c>
      <c r="J435" s="17">
        <f>E435*I435</f>
        <v>0.18863801893663509</v>
      </c>
      <c r="K435" s="21">
        <f>G435*J435</f>
        <v>8028.9999999999991</v>
      </c>
      <c r="L435" s="136">
        <f>K436/G436</f>
        <v>0.18863801893663509</v>
      </c>
    </row>
    <row r="436" spans="1:12">
      <c r="A436" s="132"/>
      <c r="B436" s="135"/>
      <c r="C436" s="22"/>
      <c r="D436" s="22"/>
      <c r="E436" s="23"/>
      <c r="F436" s="28">
        <f>SUM(F435)</f>
        <v>8029</v>
      </c>
      <c r="G436" s="28">
        <f>SUM(G435:G435)</f>
        <v>42563</v>
      </c>
      <c r="H436" s="29">
        <f>SUM(H435:H435)</f>
        <v>1</v>
      </c>
      <c r="I436" s="30"/>
      <c r="J436" s="31"/>
      <c r="K436" s="32">
        <f>SUM(K435:K435)</f>
        <v>8028.9999999999991</v>
      </c>
      <c r="L436" s="137"/>
    </row>
    <row r="437" spans="1:12">
      <c r="A437" s="132"/>
      <c r="B437" s="33"/>
      <c r="C437" s="34"/>
      <c r="D437" s="34"/>
      <c r="E437" s="35"/>
      <c r="F437" s="36"/>
      <c r="G437" s="36"/>
      <c r="H437" s="37" t="s">
        <v>27</v>
      </c>
      <c r="I437" s="38"/>
      <c r="J437" s="35"/>
      <c r="K437" s="39"/>
      <c r="L437" s="40"/>
    </row>
    <row r="438" spans="1:12">
      <c r="A438" s="132"/>
      <c r="B438" s="135" t="s">
        <v>28</v>
      </c>
      <c r="C438" s="22" t="s">
        <v>290</v>
      </c>
      <c r="D438" s="22" t="s">
        <v>138</v>
      </c>
      <c r="E438" s="23">
        <v>1</v>
      </c>
      <c r="F438" s="24">
        <v>1E-4</v>
      </c>
      <c r="G438" s="24">
        <v>1E-4</v>
      </c>
      <c r="H438" s="25">
        <f>G438/G439</f>
        <v>1</v>
      </c>
      <c r="I438" s="26">
        <f>F438/G438</f>
        <v>1</v>
      </c>
      <c r="J438" s="23">
        <f>E438*I438</f>
        <v>1</v>
      </c>
      <c r="K438" s="27">
        <f>G438*J438</f>
        <v>1E-4</v>
      </c>
      <c r="L438" s="137">
        <f>K439/G439</f>
        <v>1</v>
      </c>
    </row>
    <row r="439" spans="1:12">
      <c r="A439" s="132"/>
      <c r="B439" s="135"/>
      <c r="C439" s="22"/>
      <c r="D439" s="22"/>
      <c r="E439" s="23"/>
      <c r="F439" s="28">
        <f>SUM(F438)</f>
        <v>1E-4</v>
      </c>
      <c r="G439" s="28">
        <f>SUM(G438)</f>
        <v>1E-4</v>
      </c>
      <c r="H439" s="29">
        <f>SUM(H438:H438)</f>
        <v>1</v>
      </c>
      <c r="I439" s="30"/>
      <c r="J439" s="31"/>
      <c r="K439" s="32">
        <f>SUM(K438:K438)</f>
        <v>1E-4</v>
      </c>
      <c r="L439" s="137"/>
    </row>
    <row r="440" spans="1:12">
      <c r="A440" s="132"/>
      <c r="B440" s="33"/>
      <c r="C440" s="34"/>
      <c r="D440" s="34"/>
      <c r="E440" s="35"/>
      <c r="F440" s="36"/>
      <c r="G440" s="36"/>
      <c r="H440" s="37" t="s">
        <v>27</v>
      </c>
      <c r="I440" s="38"/>
      <c r="J440" s="35"/>
      <c r="K440" s="39"/>
      <c r="L440" s="40"/>
    </row>
    <row r="441" spans="1:12">
      <c r="A441" s="132"/>
      <c r="B441" s="135" t="s">
        <v>29</v>
      </c>
      <c r="C441" s="22" t="s">
        <v>290</v>
      </c>
      <c r="D441" s="22" t="s">
        <v>138</v>
      </c>
      <c r="E441" s="23">
        <v>1</v>
      </c>
      <c r="F441" s="24">
        <v>1E-4</v>
      </c>
      <c r="G441" s="24">
        <v>1E-4</v>
      </c>
      <c r="H441" s="25">
        <f>G441/G442</f>
        <v>1</v>
      </c>
      <c r="I441" s="26">
        <f>F441/G441</f>
        <v>1</v>
      </c>
      <c r="J441" s="23">
        <f>E441*I441</f>
        <v>1</v>
      </c>
      <c r="K441" s="27">
        <f>G441*J441</f>
        <v>1E-4</v>
      </c>
      <c r="L441" s="137">
        <f>K442/G442</f>
        <v>1</v>
      </c>
    </row>
    <row r="442" spans="1:12">
      <c r="A442" s="132"/>
      <c r="B442" s="135"/>
      <c r="C442" s="22"/>
      <c r="D442" s="22"/>
      <c r="E442" s="23"/>
      <c r="F442" s="28">
        <f>SUM(F441)</f>
        <v>1E-4</v>
      </c>
      <c r="G442" s="28">
        <f>SUM(G441)</f>
        <v>1E-4</v>
      </c>
      <c r="H442" s="29">
        <f>SUM(H441:H441)</f>
        <v>1</v>
      </c>
      <c r="I442" s="30"/>
      <c r="J442" s="31"/>
      <c r="K442" s="32">
        <f>SUM(K441:K441)</f>
        <v>1E-4</v>
      </c>
      <c r="L442" s="137"/>
    </row>
    <row r="443" spans="1:12">
      <c r="A443" s="132"/>
      <c r="B443" s="33"/>
      <c r="C443" s="34"/>
      <c r="D443" s="34"/>
      <c r="E443" s="35"/>
      <c r="F443" s="36"/>
      <c r="G443" s="36"/>
      <c r="H443" s="37" t="s">
        <v>27</v>
      </c>
      <c r="I443" s="38"/>
      <c r="J443" s="35"/>
      <c r="K443" s="39"/>
      <c r="L443" s="40"/>
    </row>
    <row r="444" spans="1:12">
      <c r="A444" s="132"/>
      <c r="B444" s="135" t="s">
        <v>32</v>
      </c>
      <c r="C444" s="22" t="str">
        <f>C441</f>
        <v xml:space="preserve">4 MG/2 ML </v>
      </c>
      <c r="D444" s="22" t="str">
        <f>D441</f>
        <v xml:space="preserve">VIAL      </v>
      </c>
      <c r="E444" s="23">
        <f>(E435*(F435/F444))+(E438*(F438/F444))+(E441*(F441/F444))</f>
        <v>0.99999999999999989</v>
      </c>
      <c r="F444" s="24">
        <f>F435+F438+F441</f>
        <v>8029.0002000000004</v>
      </c>
      <c r="G444" s="24">
        <f>G435+G438+G441</f>
        <v>42563.000199999995</v>
      </c>
      <c r="H444" s="25">
        <f>G444/G445</f>
        <v>1</v>
      </c>
      <c r="I444" s="26">
        <f>F444/G444</f>
        <v>0.18863802274915764</v>
      </c>
      <c r="J444" s="23">
        <f>E444*I444</f>
        <v>0.18863802274915761</v>
      </c>
      <c r="K444" s="27">
        <f>G444*J444</f>
        <v>8029.0001999999995</v>
      </c>
      <c r="L444" s="137">
        <f>K445/G445</f>
        <v>0.18863802274915761</v>
      </c>
    </row>
    <row r="445" spans="1:12" ht="13.5" thickBot="1">
      <c r="A445" s="133"/>
      <c r="B445" s="138"/>
      <c r="C445" s="41"/>
      <c r="D445" s="41"/>
      <c r="E445" s="42"/>
      <c r="F445" s="43">
        <f>SUM(F444:F444)</f>
        <v>8029.0002000000004</v>
      </c>
      <c r="G445" s="43">
        <f>SUM(G444:G444)</f>
        <v>42563.000199999995</v>
      </c>
      <c r="H445" s="44">
        <f>SUM(H444:H444)</f>
        <v>1</v>
      </c>
      <c r="I445" s="56" t="s">
        <v>27</v>
      </c>
      <c r="J445" s="57"/>
      <c r="K445" s="47">
        <f>SUM(K444:K444)</f>
        <v>8029.0001999999995</v>
      </c>
      <c r="L445" s="139"/>
    </row>
    <row r="446" spans="1:12" ht="14.25" thickTop="1" thickBot="1">
      <c r="A446" s="58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5"/>
    </row>
    <row r="447" spans="1:12" ht="13.5" thickTop="1">
      <c r="A447" s="131" t="s">
        <v>289</v>
      </c>
      <c r="B447" s="134" t="s">
        <v>16</v>
      </c>
      <c r="C447" s="16" t="s">
        <v>290</v>
      </c>
      <c r="D447" s="16" t="s">
        <v>140</v>
      </c>
      <c r="E447" s="17">
        <v>1</v>
      </c>
      <c r="F447" s="18">
        <v>54.5</v>
      </c>
      <c r="G447" s="18">
        <v>593</v>
      </c>
      <c r="H447" s="19">
        <f>G447/G448</f>
        <v>1</v>
      </c>
      <c r="I447" s="20">
        <f>F447/G447</f>
        <v>9.1905564924114669E-2</v>
      </c>
      <c r="J447" s="17">
        <f>E447*I447</f>
        <v>9.1905564924114669E-2</v>
      </c>
      <c r="K447" s="21">
        <f>G447*J447</f>
        <v>54.5</v>
      </c>
      <c r="L447" s="136">
        <f>K448/G448</f>
        <v>9.1905564924114669E-2</v>
      </c>
    </row>
    <row r="448" spans="1:12">
      <c r="A448" s="132"/>
      <c r="B448" s="135"/>
      <c r="C448" s="22"/>
      <c r="D448" s="22"/>
      <c r="E448" s="23"/>
      <c r="F448" s="28">
        <f>SUM(F447)</f>
        <v>54.5</v>
      </c>
      <c r="G448" s="28">
        <f>SUM(G447:G447)</f>
        <v>593</v>
      </c>
      <c r="H448" s="29">
        <f>SUM(H447:H447)</f>
        <v>1</v>
      </c>
      <c r="I448" s="30"/>
      <c r="J448" s="31"/>
      <c r="K448" s="32">
        <f>SUM(K447:K447)</f>
        <v>54.5</v>
      </c>
      <c r="L448" s="137"/>
    </row>
    <row r="449" spans="1:12">
      <c r="A449" s="132"/>
      <c r="B449" s="33"/>
      <c r="C449" s="34"/>
      <c r="D449" s="34"/>
      <c r="E449" s="35"/>
      <c r="F449" s="36"/>
      <c r="G449" s="36"/>
      <c r="H449" s="37" t="s">
        <v>27</v>
      </c>
      <c r="I449" s="38"/>
      <c r="J449" s="35"/>
      <c r="K449" s="39"/>
      <c r="L449" s="40"/>
    </row>
    <row r="450" spans="1:12">
      <c r="A450" s="132"/>
      <c r="B450" s="135" t="s">
        <v>28</v>
      </c>
      <c r="C450" s="22" t="s">
        <v>290</v>
      </c>
      <c r="D450" s="22" t="s">
        <v>140</v>
      </c>
      <c r="E450" s="23">
        <v>1</v>
      </c>
      <c r="F450" s="24">
        <v>1E-4</v>
      </c>
      <c r="G450" s="24">
        <v>1E-4</v>
      </c>
      <c r="H450" s="25">
        <f>G450/G451</f>
        <v>1</v>
      </c>
      <c r="I450" s="26">
        <f>F450/G450</f>
        <v>1</v>
      </c>
      <c r="J450" s="23">
        <f>E450*I450</f>
        <v>1</v>
      </c>
      <c r="K450" s="27">
        <f>G450*J450</f>
        <v>1E-4</v>
      </c>
      <c r="L450" s="137">
        <f>K451/G451</f>
        <v>1</v>
      </c>
    </row>
    <row r="451" spans="1:12">
      <c r="A451" s="132"/>
      <c r="B451" s="135"/>
      <c r="C451" s="22"/>
      <c r="D451" s="22"/>
      <c r="E451" s="23"/>
      <c r="F451" s="28">
        <f>SUM(F450)</f>
        <v>1E-4</v>
      </c>
      <c r="G451" s="28">
        <f>SUM(G450)</f>
        <v>1E-4</v>
      </c>
      <c r="H451" s="29">
        <f>SUM(H450:H450)</f>
        <v>1</v>
      </c>
      <c r="I451" s="30"/>
      <c r="J451" s="31"/>
      <c r="K451" s="32">
        <f>SUM(K450:K450)</f>
        <v>1E-4</v>
      </c>
      <c r="L451" s="137"/>
    </row>
    <row r="452" spans="1:12">
      <c r="A452" s="132"/>
      <c r="B452" s="33"/>
      <c r="C452" s="34"/>
      <c r="D452" s="34"/>
      <c r="E452" s="35"/>
      <c r="F452" s="36"/>
      <c r="G452" s="36"/>
      <c r="H452" s="37" t="s">
        <v>27</v>
      </c>
      <c r="I452" s="38"/>
      <c r="J452" s="35"/>
      <c r="K452" s="39"/>
      <c r="L452" s="40"/>
    </row>
    <row r="453" spans="1:12">
      <c r="A453" s="132"/>
      <c r="B453" s="135" t="s">
        <v>29</v>
      </c>
      <c r="C453" s="22" t="s">
        <v>290</v>
      </c>
      <c r="D453" s="22" t="s">
        <v>140</v>
      </c>
      <c r="E453" s="23">
        <v>1</v>
      </c>
      <c r="F453" s="24">
        <v>1E-4</v>
      </c>
      <c r="G453" s="24">
        <v>1E-4</v>
      </c>
      <c r="H453" s="25">
        <f>G453/G454</f>
        <v>1</v>
      </c>
      <c r="I453" s="26">
        <f>F453/G453</f>
        <v>1</v>
      </c>
      <c r="J453" s="23">
        <f>E453*I453</f>
        <v>1</v>
      </c>
      <c r="K453" s="27">
        <f>G453*J453</f>
        <v>1E-4</v>
      </c>
      <c r="L453" s="137">
        <f>K454/G454</f>
        <v>1</v>
      </c>
    </row>
    <row r="454" spans="1:12">
      <c r="A454" s="132"/>
      <c r="B454" s="135"/>
      <c r="C454" s="22"/>
      <c r="D454" s="22"/>
      <c r="E454" s="23"/>
      <c r="F454" s="28">
        <f>SUM(F453)</f>
        <v>1E-4</v>
      </c>
      <c r="G454" s="28">
        <f>SUM(G453)</f>
        <v>1E-4</v>
      </c>
      <c r="H454" s="29">
        <f>SUM(H453:H453)</f>
        <v>1</v>
      </c>
      <c r="I454" s="30"/>
      <c r="J454" s="31"/>
      <c r="K454" s="32">
        <f>SUM(K453:K453)</f>
        <v>1E-4</v>
      </c>
      <c r="L454" s="137"/>
    </row>
    <row r="455" spans="1:12">
      <c r="A455" s="132"/>
      <c r="B455" s="33"/>
      <c r="C455" s="34"/>
      <c r="D455" s="34"/>
      <c r="E455" s="35"/>
      <c r="F455" s="36"/>
      <c r="G455" s="36"/>
      <c r="H455" s="37" t="s">
        <v>27</v>
      </c>
      <c r="I455" s="38"/>
      <c r="J455" s="35"/>
      <c r="K455" s="39"/>
      <c r="L455" s="40"/>
    </row>
    <row r="456" spans="1:12">
      <c r="A456" s="132"/>
      <c r="B456" s="135" t="s">
        <v>32</v>
      </c>
      <c r="C456" s="22" t="str">
        <f>C453</f>
        <v xml:space="preserve">4 MG/2 ML </v>
      </c>
      <c r="D456" s="22" t="str">
        <f>D453</f>
        <v xml:space="preserve">SYRINGE   </v>
      </c>
      <c r="E456" s="23">
        <f>(E447*(F447/F456))+(E450*(F450/F456))+(E453*(F453/F456))</f>
        <v>0.99999999999999978</v>
      </c>
      <c r="F456" s="24">
        <f>F447+F450+F453</f>
        <v>54.500200000000007</v>
      </c>
      <c r="G456" s="24">
        <f>G447+G450+G453</f>
        <v>593.00019999999995</v>
      </c>
      <c r="H456" s="25">
        <f>G456/G457</f>
        <v>1</v>
      </c>
      <c r="I456" s="26">
        <f>F456/G456</f>
        <v>9.1905871195321703E-2</v>
      </c>
      <c r="J456" s="23">
        <f>E456*I456</f>
        <v>9.1905871195321689E-2</v>
      </c>
      <c r="K456" s="27">
        <f>G456*J456</f>
        <v>54.5002</v>
      </c>
      <c r="L456" s="137">
        <f>K457/G457</f>
        <v>9.1905871195321689E-2</v>
      </c>
    </row>
    <row r="457" spans="1:12" ht="13.5" thickBot="1">
      <c r="A457" s="133"/>
      <c r="B457" s="138"/>
      <c r="C457" s="41"/>
      <c r="D457" s="41"/>
      <c r="E457" s="42"/>
      <c r="F457" s="43">
        <f>SUM(F456:F456)</f>
        <v>54.500200000000007</v>
      </c>
      <c r="G457" s="43">
        <f>SUM(G456:G456)</f>
        <v>593.00019999999995</v>
      </c>
      <c r="H457" s="44">
        <f>SUM(H456:H456)</f>
        <v>1</v>
      </c>
      <c r="I457" s="56" t="s">
        <v>27</v>
      </c>
      <c r="J457" s="57"/>
      <c r="K457" s="47">
        <f>SUM(K456:K456)</f>
        <v>54.5002</v>
      </c>
      <c r="L457" s="139"/>
    </row>
    <row r="458" spans="1:12" ht="14.25" thickTop="1" thickBot="1">
      <c r="A458" s="58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5"/>
    </row>
    <row r="459" spans="1:12" ht="13.5" thickTop="1">
      <c r="A459" s="131" t="s">
        <v>291</v>
      </c>
      <c r="B459" s="134" t="s">
        <v>16</v>
      </c>
      <c r="C459" s="16" t="s">
        <v>252</v>
      </c>
      <c r="D459" s="16" t="s">
        <v>18</v>
      </c>
      <c r="E459" s="17">
        <v>1</v>
      </c>
      <c r="F459" s="18">
        <v>18216</v>
      </c>
      <c r="G459" s="18">
        <v>10487</v>
      </c>
      <c r="H459" s="19">
        <f>G459/G460</f>
        <v>1</v>
      </c>
      <c r="I459" s="20">
        <f>F459/G459</f>
        <v>1.7370077238485744</v>
      </c>
      <c r="J459" s="17">
        <f>E459*I459</f>
        <v>1.7370077238485744</v>
      </c>
      <c r="K459" s="21">
        <f>G459*J459</f>
        <v>18216</v>
      </c>
      <c r="L459" s="136">
        <f>K460/G460</f>
        <v>1.7370077238485744</v>
      </c>
    </row>
    <row r="460" spans="1:12">
      <c r="A460" s="132"/>
      <c r="B460" s="135"/>
      <c r="C460" s="22"/>
      <c r="D460" s="22"/>
      <c r="E460" s="23"/>
      <c r="F460" s="28">
        <f>SUM(F459)</f>
        <v>18216</v>
      </c>
      <c r="G460" s="28">
        <f>SUM(G459:G459)</f>
        <v>10487</v>
      </c>
      <c r="H460" s="29">
        <f>SUM(H459:H459)</f>
        <v>1</v>
      </c>
      <c r="I460" s="30"/>
      <c r="J460" s="31"/>
      <c r="K460" s="32">
        <f>SUM(K459:K459)</f>
        <v>18216</v>
      </c>
      <c r="L460" s="137"/>
    </row>
    <row r="461" spans="1:12">
      <c r="A461" s="132"/>
      <c r="B461" s="33"/>
      <c r="C461" s="34"/>
      <c r="D461" s="34"/>
      <c r="E461" s="35"/>
      <c r="F461" s="36"/>
      <c r="G461" s="36"/>
      <c r="H461" s="37" t="s">
        <v>27</v>
      </c>
      <c r="I461" s="38"/>
      <c r="J461" s="35"/>
      <c r="K461" s="39"/>
      <c r="L461" s="40"/>
    </row>
    <row r="462" spans="1:12">
      <c r="A462" s="132"/>
      <c r="B462" s="135" t="s">
        <v>28</v>
      </c>
      <c r="C462" s="22" t="s">
        <v>252</v>
      </c>
      <c r="D462" s="22" t="s">
        <v>18</v>
      </c>
      <c r="E462" s="23">
        <v>1</v>
      </c>
      <c r="F462" s="24">
        <v>1E-4</v>
      </c>
      <c r="G462" s="24">
        <v>1E-4</v>
      </c>
      <c r="H462" s="25">
        <f>G462/G463</f>
        <v>1</v>
      </c>
      <c r="I462" s="26">
        <f>F462/G462</f>
        <v>1</v>
      </c>
      <c r="J462" s="23">
        <f>E462*I462</f>
        <v>1</v>
      </c>
      <c r="K462" s="27">
        <f>G462*J462</f>
        <v>1E-4</v>
      </c>
      <c r="L462" s="137">
        <f>K463/G463</f>
        <v>1</v>
      </c>
    </row>
    <row r="463" spans="1:12">
      <c r="A463" s="132"/>
      <c r="B463" s="135"/>
      <c r="C463" s="22"/>
      <c r="D463" s="22"/>
      <c r="E463" s="23"/>
      <c r="F463" s="28">
        <f>SUM(F462)</f>
        <v>1E-4</v>
      </c>
      <c r="G463" s="28">
        <f>SUM(G462)</f>
        <v>1E-4</v>
      </c>
      <c r="H463" s="29">
        <f>SUM(H462:H462)</f>
        <v>1</v>
      </c>
      <c r="I463" s="30"/>
      <c r="J463" s="31"/>
      <c r="K463" s="32">
        <f>SUM(K462:K462)</f>
        <v>1E-4</v>
      </c>
      <c r="L463" s="137"/>
    </row>
    <row r="464" spans="1:12">
      <c r="A464" s="132"/>
      <c r="B464" s="33"/>
      <c r="C464" s="34"/>
      <c r="D464" s="34"/>
      <c r="E464" s="35"/>
      <c r="F464" s="36"/>
      <c r="G464" s="36"/>
      <c r="H464" s="37" t="s">
        <v>27</v>
      </c>
      <c r="I464" s="38"/>
      <c r="J464" s="35"/>
      <c r="K464" s="39"/>
      <c r="L464" s="40"/>
    </row>
    <row r="465" spans="1:12">
      <c r="A465" s="132"/>
      <c r="B465" s="135" t="s">
        <v>29</v>
      </c>
      <c r="C465" s="22" t="s">
        <v>252</v>
      </c>
      <c r="D465" s="22" t="s">
        <v>18</v>
      </c>
      <c r="E465" s="23">
        <v>1</v>
      </c>
      <c r="F465" s="24">
        <v>1E-4</v>
      </c>
      <c r="G465" s="24">
        <v>1E-4</v>
      </c>
      <c r="H465" s="25">
        <f>G465/G466</f>
        <v>1</v>
      </c>
      <c r="I465" s="26">
        <f>F465/G465</f>
        <v>1</v>
      </c>
      <c r="J465" s="23">
        <f>E465*I465</f>
        <v>1</v>
      </c>
      <c r="K465" s="27">
        <f>G465*J465</f>
        <v>1E-4</v>
      </c>
      <c r="L465" s="137">
        <f>K466/G466</f>
        <v>1</v>
      </c>
    </row>
    <row r="466" spans="1:12">
      <c r="A466" s="132"/>
      <c r="B466" s="135"/>
      <c r="C466" s="22"/>
      <c r="D466" s="22"/>
      <c r="E466" s="23"/>
      <c r="F466" s="28">
        <f>SUM(F465)</f>
        <v>1E-4</v>
      </c>
      <c r="G466" s="28">
        <f>SUM(G465)</f>
        <v>1E-4</v>
      </c>
      <c r="H466" s="29">
        <f>SUM(H465:H465)</f>
        <v>1</v>
      </c>
      <c r="I466" s="30"/>
      <c r="J466" s="31"/>
      <c r="K466" s="32">
        <f>SUM(K465:K465)</f>
        <v>1E-4</v>
      </c>
      <c r="L466" s="137"/>
    </row>
    <row r="467" spans="1:12">
      <c r="A467" s="132"/>
      <c r="B467" s="33"/>
      <c r="C467" s="34"/>
      <c r="D467" s="34"/>
      <c r="E467" s="35"/>
      <c r="F467" s="36"/>
      <c r="G467" s="36"/>
      <c r="H467" s="37" t="s">
        <v>27</v>
      </c>
      <c r="I467" s="38"/>
      <c r="J467" s="35"/>
      <c r="K467" s="39"/>
      <c r="L467" s="40"/>
    </row>
    <row r="468" spans="1:12">
      <c r="A468" s="132"/>
      <c r="B468" s="135" t="s">
        <v>32</v>
      </c>
      <c r="C468" s="22" t="str">
        <f>C465</f>
        <v xml:space="preserve">50 MG     </v>
      </c>
      <c r="D468" s="22" t="str">
        <f>D465</f>
        <v xml:space="preserve">TABLET    </v>
      </c>
      <c r="E468" s="23">
        <f>(E459*(F459/F468))+(E462*(F462/F468))+(E465*(F465/F468))</f>
        <v>1</v>
      </c>
      <c r="F468" s="24">
        <f>F459+F462+F465</f>
        <v>18216.000200000002</v>
      </c>
      <c r="G468" s="24">
        <f>G459+G462+G465</f>
        <v>10487.000199999999</v>
      </c>
      <c r="H468" s="25">
        <f>G468/G469</f>
        <v>1</v>
      </c>
      <c r="I468" s="26">
        <f>F468/G468</f>
        <v>1.7370077097929306</v>
      </c>
      <c r="J468" s="23">
        <f>E468*I468</f>
        <v>1.7370077097929306</v>
      </c>
      <c r="K468" s="27">
        <f>G468*J468</f>
        <v>18216.000200000002</v>
      </c>
      <c r="L468" s="137">
        <f>K469/G469</f>
        <v>1.7370077097929306</v>
      </c>
    </row>
    <row r="469" spans="1:12" ht="13.5" thickBot="1">
      <c r="A469" s="133"/>
      <c r="B469" s="138"/>
      <c r="C469" s="41"/>
      <c r="D469" s="41"/>
      <c r="E469" s="42"/>
      <c r="F469" s="43">
        <f>SUM(F468:F468)</f>
        <v>18216.000200000002</v>
      </c>
      <c r="G469" s="43">
        <f>SUM(G468:G468)</f>
        <v>10487.000199999999</v>
      </c>
      <c r="H469" s="44">
        <f>SUM(H468:H468)</f>
        <v>1</v>
      </c>
      <c r="I469" s="56" t="s">
        <v>27</v>
      </c>
      <c r="J469" s="57"/>
      <c r="K469" s="47">
        <f>SUM(K468:K468)</f>
        <v>18216.000200000002</v>
      </c>
      <c r="L469" s="139"/>
    </row>
    <row r="470" spans="1:12" ht="14.25" thickTop="1" thickBot="1">
      <c r="A470" s="58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5"/>
    </row>
    <row r="471" spans="1:12" ht="13.5" thickTop="1">
      <c r="A471" s="131" t="s">
        <v>292</v>
      </c>
      <c r="B471" s="134" t="s">
        <v>16</v>
      </c>
      <c r="C471" s="16" t="s">
        <v>293</v>
      </c>
      <c r="D471" s="16" t="s">
        <v>132</v>
      </c>
      <c r="E471" s="17">
        <v>1</v>
      </c>
      <c r="F471" s="18">
        <v>6383</v>
      </c>
      <c r="G471" s="18">
        <v>1752</v>
      </c>
      <c r="H471" s="19">
        <f>G471/G472</f>
        <v>1</v>
      </c>
      <c r="I471" s="20">
        <f>F471/G471</f>
        <v>3.6432648401826486</v>
      </c>
      <c r="J471" s="17">
        <f>E471*I471</f>
        <v>3.6432648401826486</v>
      </c>
      <c r="K471" s="21">
        <f>G471*J471</f>
        <v>6383</v>
      </c>
      <c r="L471" s="136">
        <f>K472/G472</f>
        <v>3.6432648401826486</v>
      </c>
    </row>
    <row r="472" spans="1:12">
      <c r="A472" s="132"/>
      <c r="B472" s="135"/>
      <c r="C472" s="22"/>
      <c r="D472" s="22"/>
      <c r="E472" s="23"/>
      <c r="F472" s="28">
        <f>SUM(F471)</f>
        <v>6383</v>
      </c>
      <c r="G472" s="28">
        <f>SUM(G471:G471)</f>
        <v>1752</v>
      </c>
      <c r="H472" s="29">
        <f>SUM(H471:H471)</f>
        <v>1</v>
      </c>
      <c r="I472" s="30"/>
      <c r="J472" s="31"/>
      <c r="K472" s="32">
        <f>SUM(K471:K471)</f>
        <v>6383</v>
      </c>
      <c r="L472" s="137"/>
    </row>
    <row r="473" spans="1:12">
      <c r="A473" s="132"/>
      <c r="B473" s="33"/>
      <c r="C473" s="34"/>
      <c r="D473" s="34"/>
      <c r="E473" s="35"/>
      <c r="F473" s="36"/>
      <c r="G473" s="36"/>
      <c r="H473" s="37" t="s">
        <v>27</v>
      </c>
      <c r="I473" s="38"/>
      <c r="J473" s="35"/>
      <c r="K473" s="39"/>
      <c r="L473" s="40"/>
    </row>
    <row r="474" spans="1:12">
      <c r="A474" s="132"/>
      <c r="B474" s="135" t="s">
        <v>28</v>
      </c>
      <c r="C474" s="22" t="s">
        <v>293</v>
      </c>
      <c r="D474" s="22" t="s">
        <v>132</v>
      </c>
      <c r="E474" s="23">
        <v>1</v>
      </c>
      <c r="F474" s="24">
        <v>1E-4</v>
      </c>
      <c r="G474" s="24">
        <v>1E-4</v>
      </c>
      <c r="H474" s="25">
        <f>G474/G475</f>
        <v>1</v>
      </c>
      <c r="I474" s="26">
        <f>F474/G474</f>
        <v>1</v>
      </c>
      <c r="J474" s="23">
        <f>E474*I474</f>
        <v>1</v>
      </c>
      <c r="K474" s="27">
        <f>G474*J474</f>
        <v>1E-4</v>
      </c>
      <c r="L474" s="137">
        <f>K475/G475</f>
        <v>1</v>
      </c>
    </row>
    <row r="475" spans="1:12">
      <c r="A475" s="132"/>
      <c r="B475" s="135"/>
      <c r="C475" s="22"/>
      <c r="D475" s="22"/>
      <c r="E475" s="23"/>
      <c r="F475" s="28">
        <f>SUM(F474)</f>
        <v>1E-4</v>
      </c>
      <c r="G475" s="28">
        <f>SUM(G474)</f>
        <v>1E-4</v>
      </c>
      <c r="H475" s="29">
        <f>SUM(H474:H474)</f>
        <v>1</v>
      </c>
      <c r="I475" s="30"/>
      <c r="J475" s="31"/>
      <c r="K475" s="32">
        <f>SUM(K474:K474)</f>
        <v>1E-4</v>
      </c>
      <c r="L475" s="137"/>
    </row>
    <row r="476" spans="1:12">
      <c r="A476" s="132"/>
      <c r="B476" s="33"/>
      <c r="C476" s="34"/>
      <c r="D476" s="34"/>
      <c r="E476" s="35"/>
      <c r="F476" s="36"/>
      <c r="G476" s="36"/>
      <c r="H476" s="37" t="s">
        <v>27</v>
      </c>
      <c r="I476" s="38"/>
      <c r="J476" s="35"/>
      <c r="K476" s="39"/>
      <c r="L476" s="40"/>
    </row>
    <row r="477" spans="1:12">
      <c r="A477" s="132"/>
      <c r="B477" s="135" t="s">
        <v>29</v>
      </c>
      <c r="C477" s="22" t="s">
        <v>293</v>
      </c>
      <c r="D477" s="22" t="s">
        <v>132</v>
      </c>
      <c r="E477" s="23">
        <v>1</v>
      </c>
      <c r="F477" s="24">
        <v>1E-4</v>
      </c>
      <c r="G477" s="24">
        <v>1E-4</v>
      </c>
      <c r="H477" s="25">
        <f>G477/G478</f>
        <v>1</v>
      </c>
      <c r="I477" s="26">
        <f>F477/G477</f>
        <v>1</v>
      </c>
      <c r="J477" s="23">
        <f>E477*I477</f>
        <v>1</v>
      </c>
      <c r="K477" s="27">
        <f>G477*J477</f>
        <v>1E-4</v>
      </c>
      <c r="L477" s="137">
        <f>K478/G478</f>
        <v>1</v>
      </c>
    </row>
    <row r="478" spans="1:12">
      <c r="A478" s="132"/>
      <c r="B478" s="135"/>
      <c r="C478" s="22"/>
      <c r="D478" s="22"/>
      <c r="E478" s="23"/>
      <c r="F478" s="28">
        <f>SUM(F477)</f>
        <v>1E-4</v>
      </c>
      <c r="G478" s="28">
        <f>SUM(G477)</f>
        <v>1E-4</v>
      </c>
      <c r="H478" s="29">
        <f>SUM(H477:H477)</f>
        <v>1</v>
      </c>
      <c r="I478" s="30"/>
      <c r="J478" s="31"/>
      <c r="K478" s="32">
        <f>SUM(K477:K477)</f>
        <v>1E-4</v>
      </c>
      <c r="L478" s="137"/>
    </row>
    <row r="479" spans="1:12">
      <c r="A479" s="132"/>
      <c r="B479" s="33"/>
      <c r="C479" s="34"/>
      <c r="D479" s="34"/>
      <c r="E479" s="35"/>
      <c r="F479" s="36"/>
      <c r="G479" s="36"/>
      <c r="H479" s="37" t="s">
        <v>27</v>
      </c>
      <c r="I479" s="38"/>
      <c r="J479" s="35"/>
      <c r="K479" s="39"/>
      <c r="L479" s="40"/>
    </row>
    <row r="480" spans="1:12">
      <c r="A480" s="132"/>
      <c r="B480" s="135" t="s">
        <v>32</v>
      </c>
      <c r="C480" s="22" t="str">
        <f>C477</f>
        <v xml:space="preserve">          </v>
      </c>
      <c r="D480" s="22" t="str">
        <f>D477</f>
        <v xml:space="preserve">SOLUTION  </v>
      </c>
      <c r="E480" s="23">
        <f>(E471*(F471/F480))+(E474*(F474/F480))+(E477*(F477/F480))</f>
        <v>1</v>
      </c>
      <c r="F480" s="24">
        <f>F471+F474+F477</f>
        <v>6383.0002000000004</v>
      </c>
      <c r="G480" s="24">
        <f>G471+G474+G477</f>
        <v>1752.0001999999999</v>
      </c>
      <c r="H480" s="25">
        <f>G480/G481</f>
        <v>1</v>
      </c>
      <c r="I480" s="26">
        <f>F480/G480</f>
        <v>3.6432645384401217</v>
      </c>
      <c r="J480" s="23">
        <f>E480*I480</f>
        <v>3.6432645384401217</v>
      </c>
      <c r="K480" s="27">
        <f>G480*J480</f>
        <v>6383.0002000000004</v>
      </c>
      <c r="L480" s="137">
        <f>K481/G481</f>
        <v>3.6432645384401217</v>
      </c>
    </row>
    <row r="481" spans="1:12" ht="13.5" thickBot="1">
      <c r="A481" s="133"/>
      <c r="B481" s="138"/>
      <c r="C481" s="41"/>
      <c r="D481" s="41"/>
      <c r="E481" s="42"/>
      <c r="F481" s="43">
        <f>SUM(F480:F480)</f>
        <v>6383.0002000000004</v>
      </c>
      <c r="G481" s="43">
        <f>SUM(G480:G480)</f>
        <v>1752.0001999999999</v>
      </c>
      <c r="H481" s="44">
        <f>SUM(H480:H480)</f>
        <v>1</v>
      </c>
      <c r="I481" s="56" t="s">
        <v>27</v>
      </c>
      <c r="J481" s="57"/>
      <c r="K481" s="47">
        <f>SUM(K480:K480)</f>
        <v>6383.0002000000004</v>
      </c>
      <c r="L481" s="139"/>
    </row>
    <row r="482" spans="1:12" ht="14.25" thickTop="1" thickBot="1">
      <c r="A482" s="58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5"/>
    </row>
    <row r="483" spans="1:12" ht="13.5" thickTop="1">
      <c r="A483" s="131" t="s">
        <v>294</v>
      </c>
      <c r="B483" s="134" t="s">
        <v>16</v>
      </c>
      <c r="C483" s="16" t="s">
        <v>295</v>
      </c>
      <c r="D483" s="16" t="s">
        <v>138</v>
      </c>
      <c r="E483" s="17">
        <v>1</v>
      </c>
      <c r="F483" s="18">
        <v>11318</v>
      </c>
      <c r="G483" s="18">
        <v>48925</v>
      </c>
      <c r="H483" s="19">
        <f>G483/G484</f>
        <v>1</v>
      </c>
      <c r="I483" s="20">
        <f>F483/G483</f>
        <v>0.23133367399080224</v>
      </c>
      <c r="J483" s="17">
        <f>E483*I483</f>
        <v>0.23133367399080224</v>
      </c>
      <c r="K483" s="21">
        <f>G483*J483</f>
        <v>11318</v>
      </c>
      <c r="L483" s="136">
        <f>K484/G484</f>
        <v>0.23133367399080224</v>
      </c>
    </row>
    <row r="484" spans="1:12">
      <c r="A484" s="132"/>
      <c r="B484" s="135"/>
      <c r="C484" s="22"/>
      <c r="D484" s="22"/>
      <c r="E484" s="23"/>
      <c r="F484" s="28">
        <f>SUM(F483)</f>
        <v>11318</v>
      </c>
      <c r="G484" s="28">
        <f>SUM(G483:G483)</f>
        <v>48925</v>
      </c>
      <c r="H484" s="29">
        <f>SUM(H483:H483)</f>
        <v>1</v>
      </c>
      <c r="I484" s="30"/>
      <c r="J484" s="31"/>
      <c r="K484" s="32">
        <f>SUM(K483:K483)</f>
        <v>11318</v>
      </c>
      <c r="L484" s="137"/>
    </row>
    <row r="485" spans="1:12">
      <c r="A485" s="132"/>
      <c r="B485" s="33"/>
      <c r="C485" s="34"/>
      <c r="D485" s="34"/>
      <c r="E485" s="35"/>
      <c r="F485" s="36"/>
      <c r="G485" s="36"/>
      <c r="H485" s="37" t="s">
        <v>27</v>
      </c>
      <c r="I485" s="38"/>
      <c r="J485" s="35"/>
      <c r="K485" s="39"/>
      <c r="L485" s="40"/>
    </row>
    <row r="486" spans="1:12">
      <c r="A486" s="132"/>
      <c r="B486" s="135" t="s">
        <v>28</v>
      </c>
      <c r="C486" s="22" t="s">
        <v>295</v>
      </c>
      <c r="D486" s="22" t="s">
        <v>138</v>
      </c>
      <c r="E486" s="23">
        <v>1</v>
      </c>
      <c r="F486" s="24">
        <v>1E-4</v>
      </c>
      <c r="G486" s="24">
        <v>1E-4</v>
      </c>
      <c r="H486" s="25">
        <f>G486/G487</f>
        <v>1</v>
      </c>
      <c r="I486" s="26">
        <f>F486/G486</f>
        <v>1</v>
      </c>
      <c r="J486" s="23">
        <f>E486*I486</f>
        <v>1</v>
      </c>
      <c r="K486" s="27">
        <f>G486*J486</f>
        <v>1E-4</v>
      </c>
      <c r="L486" s="137">
        <f>K487/G487</f>
        <v>1</v>
      </c>
    </row>
    <row r="487" spans="1:12">
      <c r="A487" s="132"/>
      <c r="B487" s="135"/>
      <c r="C487" s="22"/>
      <c r="D487" s="22"/>
      <c r="E487" s="23"/>
      <c r="F487" s="28">
        <f>SUM(F486)</f>
        <v>1E-4</v>
      </c>
      <c r="G487" s="28">
        <f>SUM(G486)</f>
        <v>1E-4</v>
      </c>
      <c r="H487" s="29">
        <f>SUM(H486:H486)</f>
        <v>1</v>
      </c>
      <c r="I487" s="30"/>
      <c r="J487" s="31"/>
      <c r="K487" s="32">
        <f>SUM(K486:K486)</f>
        <v>1E-4</v>
      </c>
      <c r="L487" s="137"/>
    </row>
    <row r="488" spans="1:12">
      <c r="A488" s="132"/>
      <c r="B488" s="33"/>
      <c r="C488" s="34"/>
      <c r="D488" s="34"/>
      <c r="E488" s="35"/>
      <c r="F488" s="36"/>
      <c r="G488" s="36"/>
      <c r="H488" s="37" t="s">
        <v>27</v>
      </c>
      <c r="I488" s="38"/>
      <c r="J488" s="35"/>
      <c r="K488" s="39"/>
      <c r="L488" s="40"/>
    </row>
    <row r="489" spans="1:12">
      <c r="A489" s="132"/>
      <c r="B489" s="135" t="s">
        <v>29</v>
      </c>
      <c r="C489" s="22" t="s">
        <v>295</v>
      </c>
      <c r="D489" s="22" t="s">
        <v>138</v>
      </c>
      <c r="E489" s="23">
        <v>1</v>
      </c>
      <c r="F489" s="24">
        <v>1E-4</v>
      </c>
      <c r="G489" s="24">
        <v>1E-4</v>
      </c>
      <c r="H489" s="25">
        <f>G489/G490</f>
        <v>1</v>
      </c>
      <c r="I489" s="26">
        <f>F489/G489</f>
        <v>1</v>
      </c>
      <c r="J489" s="23">
        <f>E489*I489</f>
        <v>1</v>
      </c>
      <c r="K489" s="27">
        <f>G489*J489</f>
        <v>1E-4</v>
      </c>
      <c r="L489" s="137">
        <f>K490/G490</f>
        <v>1</v>
      </c>
    </row>
    <row r="490" spans="1:12">
      <c r="A490" s="132"/>
      <c r="B490" s="135"/>
      <c r="C490" s="22"/>
      <c r="D490" s="22"/>
      <c r="E490" s="23"/>
      <c r="F490" s="28">
        <f>SUM(F489)</f>
        <v>1E-4</v>
      </c>
      <c r="G490" s="28">
        <f>SUM(G489)</f>
        <v>1E-4</v>
      </c>
      <c r="H490" s="29">
        <f>SUM(H489:H489)</f>
        <v>1</v>
      </c>
      <c r="I490" s="30"/>
      <c r="J490" s="31"/>
      <c r="K490" s="32">
        <f>SUM(K489:K489)</f>
        <v>1E-4</v>
      </c>
      <c r="L490" s="137"/>
    </row>
    <row r="491" spans="1:12">
      <c r="A491" s="132"/>
      <c r="B491" s="33"/>
      <c r="C491" s="34"/>
      <c r="D491" s="34"/>
      <c r="E491" s="35"/>
      <c r="F491" s="36"/>
      <c r="G491" s="36"/>
      <c r="H491" s="37" t="s">
        <v>27</v>
      </c>
      <c r="I491" s="38"/>
      <c r="J491" s="35"/>
      <c r="K491" s="39"/>
      <c r="L491" s="40"/>
    </row>
    <row r="492" spans="1:12">
      <c r="A492" s="132"/>
      <c r="B492" s="135" t="s">
        <v>32</v>
      </c>
      <c r="C492" s="22" t="str">
        <f>C489</f>
        <v>0.25MG/5ML</v>
      </c>
      <c r="D492" s="22" t="str">
        <f>D489</f>
        <v xml:space="preserve">VIAL      </v>
      </c>
      <c r="E492" s="23">
        <f>(E483*(F483/F492))+(E486*(F486/F492))+(E489*(F489/F492))</f>
        <v>1.0000000000000002</v>
      </c>
      <c r="F492" s="24">
        <f>F483+F486+F489</f>
        <v>11318.000199999999</v>
      </c>
      <c r="G492" s="24">
        <f>G483+G486+G489</f>
        <v>48925.000199999995</v>
      </c>
      <c r="H492" s="25">
        <f>G492/G493</f>
        <v>1</v>
      </c>
      <c r="I492" s="26">
        <f>F492/G492</f>
        <v>0.23133367713302533</v>
      </c>
      <c r="J492" s="23">
        <f>E492*I492</f>
        <v>0.23133367713302538</v>
      </c>
      <c r="K492" s="27">
        <f>G492*J492</f>
        <v>11318.0002</v>
      </c>
      <c r="L492" s="137">
        <f>K493/G493</f>
        <v>0.23133367713302536</v>
      </c>
    </row>
    <row r="493" spans="1:12" ht="13.5" thickBot="1">
      <c r="A493" s="133"/>
      <c r="B493" s="138"/>
      <c r="C493" s="41"/>
      <c r="D493" s="41"/>
      <c r="E493" s="42"/>
      <c r="F493" s="43">
        <f>SUM(F492:F492)</f>
        <v>11318.000199999999</v>
      </c>
      <c r="G493" s="43">
        <f>SUM(G492:G492)</f>
        <v>48925.000199999995</v>
      </c>
      <c r="H493" s="44">
        <f>SUM(H492:H492)</f>
        <v>1</v>
      </c>
      <c r="I493" s="56" t="s">
        <v>27</v>
      </c>
      <c r="J493" s="57"/>
      <c r="K493" s="47">
        <f>SUM(K492:K492)</f>
        <v>11318.0002</v>
      </c>
      <c r="L493" s="139"/>
    </row>
    <row r="494" spans="1:12" ht="14.25" thickTop="1" thickBot="1">
      <c r="A494" s="58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5"/>
    </row>
    <row r="495" spans="1:12" ht="13.5" thickTop="1">
      <c r="A495" s="131" t="s">
        <v>296</v>
      </c>
      <c r="B495" s="134" t="s">
        <v>16</v>
      </c>
      <c r="C495" s="16" t="s">
        <v>17</v>
      </c>
      <c r="D495" s="16" t="s">
        <v>35</v>
      </c>
      <c r="E495" s="17">
        <v>1</v>
      </c>
      <c r="F495" s="18">
        <v>1E-4</v>
      </c>
      <c r="G495" s="18">
        <v>1E-4</v>
      </c>
      <c r="H495" s="19">
        <f>G495/G496</f>
        <v>1</v>
      </c>
      <c r="I495" s="20">
        <f>F495/G495</f>
        <v>1</v>
      </c>
      <c r="J495" s="17">
        <f>E495*I495</f>
        <v>1</v>
      </c>
      <c r="K495" s="21">
        <f>G495*J495</f>
        <v>1E-4</v>
      </c>
      <c r="L495" s="136">
        <f>K496/G496</f>
        <v>1</v>
      </c>
    </row>
    <row r="496" spans="1:12">
      <c r="A496" s="132"/>
      <c r="B496" s="135"/>
      <c r="C496" s="22"/>
      <c r="D496" s="22"/>
      <c r="E496" s="23"/>
      <c r="F496" s="28">
        <f>SUM(F495)</f>
        <v>1E-4</v>
      </c>
      <c r="G496" s="28">
        <f>SUM(G495:G495)</f>
        <v>1E-4</v>
      </c>
      <c r="H496" s="29">
        <f>SUM(H495:H495)</f>
        <v>1</v>
      </c>
      <c r="I496" s="30"/>
      <c r="J496" s="31"/>
      <c r="K496" s="32">
        <f>SUM(K495:K495)</f>
        <v>1E-4</v>
      </c>
      <c r="L496" s="137"/>
    </row>
    <row r="497" spans="1:12">
      <c r="A497" s="132"/>
      <c r="B497" s="33"/>
      <c r="C497" s="34"/>
      <c r="D497" s="34"/>
      <c r="E497" s="35"/>
      <c r="F497" s="36"/>
      <c r="G497" s="36"/>
      <c r="H497" s="37" t="s">
        <v>27</v>
      </c>
      <c r="I497" s="38"/>
      <c r="J497" s="35"/>
      <c r="K497" s="39"/>
      <c r="L497" s="40"/>
    </row>
    <row r="498" spans="1:12">
      <c r="A498" s="132"/>
      <c r="B498" s="135" t="s">
        <v>28</v>
      </c>
      <c r="C498" s="22" t="s">
        <v>17</v>
      </c>
      <c r="D498" s="22" t="s">
        <v>35</v>
      </c>
      <c r="E498" s="23">
        <v>1</v>
      </c>
      <c r="F498" s="24">
        <v>900</v>
      </c>
      <c r="G498" s="24">
        <v>450</v>
      </c>
      <c r="H498" s="25">
        <f>G498/G499</f>
        <v>1</v>
      </c>
      <c r="I498" s="26">
        <f>F498/G498</f>
        <v>2</v>
      </c>
      <c r="J498" s="23">
        <f>E498*I498</f>
        <v>2</v>
      </c>
      <c r="K498" s="27">
        <f>G498*J498</f>
        <v>900</v>
      </c>
      <c r="L498" s="137">
        <f>K499/G499</f>
        <v>2</v>
      </c>
    </row>
    <row r="499" spans="1:12">
      <c r="A499" s="132"/>
      <c r="B499" s="135"/>
      <c r="C499" s="22"/>
      <c r="D499" s="22"/>
      <c r="E499" s="23"/>
      <c r="F499" s="28">
        <f>SUM(F498)</f>
        <v>900</v>
      </c>
      <c r="G499" s="28">
        <f>SUM(G498)</f>
        <v>450</v>
      </c>
      <c r="H499" s="29">
        <f>SUM(H498:H498)</f>
        <v>1</v>
      </c>
      <c r="I499" s="30"/>
      <c r="J499" s="31"/>
      <c r="K499" s="32">
        <f>SUM(K498:K498)</f>
        <v>900</v>
      </c>
      <c r="L499" s="137"/>
    </row>
    <row r="500" spans="1:12">
      <c r="A500" s="132"/>
      <c r="B500" s="33"/>
      <c r="C500" s="34"/>
      <c r="D500" s="34"/>
      <c r="E500" s="35"/>
      <c r="F500" s="36"/>
      <c r="G500" s="36"/>
      <c r="H500" s="37" t="s">
        <v>27</v>
      </c>
      <c r="I500" s="38"/>
      <c r="J500" s="35"/>
      <c r="K500" s="39"/>
      <c r="L500" s="40"/>
    </row>
    <row r="501" spans="1:12">
      <c r="A501" s="132"/>
      <c r="B501" s="135" t="s">
        <v>29</v>
      </c>
      <c r="C501" s="22" t="s">
        <v>17</v>
      </c>
      <c r="D501" s="22" t="s">
        <v>35</v>
      </c>
      <c r="E501" s="23">
        <v>1</v>
      </c>
      <c r="F501" s="24">
        <v>756</v>
      </c>
      <c r="G501" s="24">
        <v>265</v>
      </c>
      <c r="H501" s="25">
        <f>G501/G502</f>
        <v>1</v>
      </c>
      <c r="I501" s="26">
        <f>F501/G501</f>
        <v>2.8528301886792451</v>
      </c>
      <c r="J501" s="23">
        <f>E501*I501</f>
        <v>2.8528301886792451</v>
      </c>
      <c r="K501" s="27">
        <f>G501*J501</f>
        <v>756</v>
      </c>
      <c r="L501" s="137">
        <f>K502/G502</f>
        <v>2.8528301886792451</v>
      </c>
    </row>
    <row r="502" spans="1:12">
      <c r="A502" s="132"/>
      <c r="B502" s="135"/>
      <c r="C502" s="22"/>
      <c r="D502" s="22"/>
      <c r="E502" s="23"/>
      <c r="F502" s="28">
        <f>SUM(F501)</f>
        <v>756</v>
      </c>
      <c r="G502" s="28">
        <f>SUM(G501)</f>
        <v>265</v>
      </c>
      <c r="H502" s="29">
        <f>SUM(H501:H501)</f>
        <v>1</v>
      </c>
      <c r="I502" s="30"/>
      <c r="J502" s="31"/>
      <c r="K502" s="32">
        <f>SUM(K501:K501)</f>
        <v>756</v>
      </c>
      <c r="L502" s="137"/>
    </row>
    <row r="503" spans="1:12">
      <c r="A503" s="132"/>
      <c r="B503" s="33"/>
      <c r="C503" s="34"/>
      <c r="D503" s="34"/>
      <c r="E503" s="35"/>
      <c r="F503" s="36"/>
      <c r="G503" s="36"/>
      <c r="H503" s="37" t="s">
        <v>27</v>
      </c>
      <c r="I503" s="38"/>
      <c r="J503" s="35"/>
      <c r="K503" s="39"/>
      <c r="L503" s="40"/>
    </row>
    <row r="504" spans="1:12">
      <c r="A504" s="132"/>
      <c r="B504" s="135" t="s">
        <v>32</v>
      </c>
      <c r="C504" s="22" t="str">
        <f>C501</f>
        <v xml:space="preserve">1 MG      </v>
      </c>
      <c r="D504" s="22" t="str">
        <f>D501</f>
        <v xml:space="preserve">CAPSULE   </v>
      </c>
      <c r="E504" s="23">
        <f>(E495*(F495/F504))+(E498*(F498/F504))+(E501*(F501/F504))</f>
        <v>1</v>
      </c>
      <c r="F504" s="24">
        <f>F495+F498+F501</f>
        <v>1656.0001</v>
      </c>
      <c r="G504" s="24">
        <f>G495+G498+G501</f>
        <v>715.00009999999997</v>
      </c>
      <c r="H504" s="25">
        <f>G504/G505</f>
        <v>1</v>
      </c>
      <c r="I504" s="26">
        <f>F504/G504</f>
        <v>2.3160837320162613</v>
      </c>
      <c r="J504" s="23">
        <f>E504*I504</f>
        <v>2.3160837320162613</v>
      </c>
      <c r="K504" s="27">
        <f>G504*J504</f>
        <v>1656.0001</v>
      </c>
      <c r="L504" s="137">
        <f>K505/G505</f>
        <v>2.3160837320162613</v>
      </c>
    </row>
    <row r="505" spans="1:12" ht="13.5" thickBot="1">
      <c r="A505" s="133"/>
      <c r="B505" s="138"/>
      <c r="C505" s="41"/>
      <c r="D505" s="41"/>
      <c r="E505" s="42"/>
      <c r="F505" s="43">
        <f>SUM(F504:F504)</f>
        <v>1656.0001</v>
      </c>
      <c r="G505" s="43">
        <f>SUM(G504:G504)</f>
        <v>715.00009999999997</v>
      </c>
      <c r="H505" s="44">
        <f>SUM(H504:H504)</f>
        <v>1</v>
      </c>
      <c r="I505" s="56" t="s">
        <v>27</v>
      </c>
      <c r="J505" s="57"/>
      <c r="K505" s="47">
        <f>SUM(K504:K504)</f>
        <v>1656.0001</v>
      </c>
      <c r="L505" s="139"/>
    </row>
    <row r="506" spans="1:12" ht="14.25" thickTop="1" thickBot="1">
      <c r="A506" s="58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5"/>
    </row>
    <row r="507" spans="1:12" ht="13.5" thickTop="1">
      <c r="A507" s="131" t="s">
        <v>297</v>
      </c>
      <c r="B507" s="134" t="s">
        <v>16</v>
      </c>
      <c r="C507" s="16" t="s">
        <v>298</v>
      </c>
      <c r="D507" s="16" t="s">
        <v>18</v>
      </c>
      <c r="E507" s="17">
        <v>1</v>
      </c>
      <c r="F507" s="18">
        <v>6</v>
      </c>
      <c r="G507" s="18">
        <v>30</v>
      </c>
      <c r="H507" s="19">
        <f>G507/G508</f>
        <v>1</v>
      </c>
      <c r="I507" s="20">
        <f>F507/G507</f>
        <v>0.2</v>
      </c>
      <c r="J507" s="17">
        <f>E507*I507</f>
        <v>0.2</v>
      </c>
      <c r="K507" s="21">
        <f>G507*J507</f>
        <v>6</v>
      </c>
      <c r="L507" s="136">
        <f>K508/G508</f>
        <v>0.2</v>
      </c>
    </row>
    <row r="508" spans="1:12">
      <c r="A508" s="132"/>
      <c r="B508" s="135"/>
      <c r="C508" s="22"/>
      <c r="D508" s="22"/>
      <c r="E508" s="23"/>
      <c r="F508" s="28">
        <f>SUM(F507)</f>
        <v>6</v>
      </c>
      <c r="G508" s="28">
        <f>SUM(G507:G507)</f>
        <v>30</v>
      </c>
      <c r="H508" s="29">
        <f>SUM(H507:H507)</f>
        <v>1</v>
      </c>
      <c r="I508" s="30"/>
      <c r="J508" s="31"/>
      <c r="K508" s="32">
        <f>SUM(K507:K507)</f>
        <v>6</v>
      </c>
      <c r="L508" s="137"/>
    </row>
    <row r="509" spans="1:12">
      <c r="A509" s="132"/>
      <c r="B509" s="33"/>
      <c r="C509" s="34"/>
      <c r="D509" s="34"/>
      <c r="E509" s="35"/>
      <c r="F509" s="36"/>
      <c r="G509" s="36"/>
      <c r="H509" s="37" t="s">
        <v>27</v>
      </c>
      <c r="I509" s="38"/>
      <c r="J509" s="35"/>
      <c r="K509" s="39"/>
      <c r="L509" s="40"/>
    </row>
    <row r="510" spans="1:12">
      <c r="A510" s="132"/>
      <c r="B510" s="135" t="s">
        <v>28</v>
      </c>
      <c r="C510" s="22" t="s">
        <v>298</v>
      </c>
      <c r="D510" s="22" t="s">
        <v>18</v>
      </c>
      <c r="E510" s="23">
        <v>1</v>
      </c>
      <c r="F510" s="24">
        <v>1E-4</v>
      </c>
      <c r="G510" s="24">
        <v>1E-4</v>
      </c>
      <c r="H510" s="25">
        <f>G510/G511</f>
        <v>1</v>
      </c>
      <c r="I510" s="26">
        <f>F510/G510</f>
        <v>1</v>
      </c>
      <c r="J510" s="23">
        <f>E510*I510</f>
        <v>1</v>
      </c>
      <c r="K510" s="27">
        <f>G510*J510</f>
        <v>1E-4</v>
      </c>
      <c r="L510" s="137">
        <f>K511/G511</f>
        <v>1</v>
      </c>
    </row>
    <row r="511" spans="1:12">
      <c r="A511" s="132"/>
      <c r="B511" s="135"/>
      <c r="C511" s="22"/>
      <c r="D511" s="22"/>
      <c r="E511" s="23"/>
      <c r="F511" s="28">
        <f>SUM(F510)</f>
        <v>1E-4</v>
      </c>
      <c r="G511" s="28">
        <f>SUM(G510)</f>
        <v>1E-4</v>
      </c>
      <c r="H511" s="29">
        <f>SUM(H510:H510)</f>
        <v>1</v>
      </c>
      <c r="I511" s="30"/>
      <c r="J511" s="31"/>
      <c r="K511" s="32">
        <f>SUM(K510:K510)</f>
        <v>1E-4</v>
      </c>
      <c r="L511" s="137"/>
    </row>
    <row r="512" spans="1:12">
      <c r="A512" s="132"/>
      <c r="B512" s="33"/>
      <c r="C512" s="34"/>
      <c r="D512" s="34"/>
      <c r="E512" s="35"/>
      <c r="F512" s="36"/>
      <c r="G512" s="36"/>
      <c r="H512" s="37" t="s">
        <v>27</v>
      </c>
      <c r="I512" s="38"/>
      <c r="J512" s="35"/>
      <c r="K512" s="39"/>
      <c r="L512" s="40"/>
    </row>
    <row r="513" spans="1:12">
      <c r="A513" s="132"/>
      <c r="B513" s="135" t="s">
        <v>29</v>
      </c>
      <c r="C513" s="22" t="s">
        <v>298</v>
      </c>
      <c r="D513" s="22" t="s">
        <v>18</v>
      </c>
      <c r="E513" s="23">
        <v>1</v>
      </c>
      <c r="F513" s="24">
        <v>1E-4</v>
      </c>
      <c r="G513" s="24">
        <v>1E-4</v>
      </c>
      <c r="H513" s="25">
        <f>G513/G514</f>
        <v>1</v>
      </c>
      <c r="I513" s="26">
        <f>F513/G513</f>
        <v>1</v>
      </c>
      <c r="J513" s="23">
        <f>E513*I513</f>
        <v>1</v>
      </c>
      <c r="K513" s="27">
        <f>G513*J513</f>
        <v>1E-4</v>
      </c>
      <c r="L513" s="137">
        <f>K514/G514</f>
        <v>1</v>
      </c>
    </row>
    <row r="514" spans="1:12">
      <c r="A514" s="132"/>
      <c r="B514" s="135"/>
      <c r="C514" s="22"/>
      <c r="D514" s="22"/>
      <c r="E514" s="23"/>
      <c r="F514" s="28">
        <f>SUM(F513)</f>
        <v>1E-4</v>
      </c>
      <c r="G514" s="28">
        <f>SUM(G513)</f>
        <v>1E-4</v>
      </c>
      <c r="H514" s="29">
        <f>SUM(H513:H513)</f>
        <v>1</v>
      </c>
      <c r="I514" s="30"/>
      <c r="J514" s="31"/>
      <c r="K514" s="32">
        <f>SUM(K513:K513)</f>
        <v>1E-4</v>
      </c>
      <c r="L514" s="137"/>
    </row>
    <row r="515" spans="1:12">
      <c r="A515" s="132"/>
      <c r="B515" s="33"/>
      <c r="C515" s="34"/>
      <c r="D515" s="34"/>
      <c r="E515" s="35"/>
      <c r="F515" s="36"/>
      <c r="G515" s="36"/>
      <c r="H515" s="37" t="s">
        <v>27</v>
      </c>
      <c r="I515" s="38"/>
      <c r="J515" s="35"/>
      <c r="K515" s="39"/>
      <c r="L515" s="40"/>
    </row>
    <row r="516" spans="1:12">
      <c r="A516" s="132"/>
      <c r="B516" s="135" t="s">
        <v>32</v>
      </c>
      <c r="C516" s="22" t="str">
        <f>C513</f>
        <v xml:space="preserve">0.4 MG    </v>
      </c>
      <c r="D516" s="22" t="str">
        <f>D513</f>
        <v xml:space="preserve">TABLET    </v>
      </c>
      <c r="E516" s="23">
        <f>(E507*(F507/F516))+(E510*(F510/F516))+(E513*(F513/F516))</f>
        <v>1</v>
      </c>
      <c r="F516" s="24">
        <f>F507+F510+F513</f>
        <v>6.0001999999999995</v>
      </c>
      <c r="G516" s="24">
        <f>G507+G510+G513</f>
        <v>30.0002</v>
      </c>
      <c r="H516" s="25">
        <f>G516/G517</f>
        <v>1</v>
      </c>
      <c r="I516" s="26">
        <f>F516/G516</f>
        <v>0.200005333297778</v>
      </c>
      <c r="J516" s="23">
        <f>E516*I516</f>
        <v>0.200005333297778</v>
      </c>
      <c r="K516" s="27">
        <f>G516*J516</f>
        <v>6.0001999999999995</v>
      </c>
      <c r="L516" s="137">
        <f>K517/G517</f>
        <v>0.200005333297778</v>
      </c>
    </row>
    <row r="517" spans="1:12" ht="13.5" thickBot="1">
      <c r="A517" s="133"/>
      <c r="B517" s="138"/>
      <c r="C517" s="41"/>
      <c r="D517" s="41"/>
      <c r="E517" s="42"/>
      <c r="F517" s="43">
        <f>SUM(F516:F516)</f>
        <v>6.0001999999999995</v>
      </c>
      <c r="G517" s="43">
        <f>SUM(G516:G516)</f>
        <v>30.0002</v>
      </c>
      <c r="H517" s="44">
        <f>SUM(H516:H516)</f>
        <v>1</v>
      </c>
      <c r="I517" s="56" t="s">
        <v>27</v>
      </c>
      <c r="J517" s="57"/>
      <c r="K517" s="47">
        <f>SUM(K516:K516)</f>
        <v>6.0001999999999995</v>
      </c>
      <c r="L517" s="139"/>
    </row>
    <row r="518" spans="1:12" ht="14.25" thickTop="1" thickBot="1">
      <c r="A518" s="58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5"/>
    </row>
    <row r="519" spans="1:12" ht="13.5" thickTop="1">
      <c r="A519" s="131" t="s">
        <v>297</v>
      </c>
      <c r="B519" s="134" t="s">
        <v>16</v>
      </c>
      <c r="C519" s="16" t="s">
        <v>299</v>
      </c>
      <c r="D519" s="16" t="s">
        <v>138</v>
      </c>
      <c r="E519" s="17">
        <v>1</v>
      </c>
      <c r="F519" s="18">
        <v>17</v>
      </c>
      <c r="G519" s="18">
        <v>33</v>
      </c>
      <c r="H519" s="19">
        <f>G519/G520</f>
        <v>1</v>
      </c>
      <c r="I519" s="20">
        <f>F519/G519</f>
        <v>0.51515151515151514</v>
      </c>
      <c r="J519" s="17">
        <f>E519*I519</f>
        <v>0.51515151515151514</v>
      </c>
      <c r="K519" s="21">
        <f>G519*J519</f>
        <v>17</v>
      </c>
      <c r="L519" s="136">
        <f>K520/G520</f>
        <v>0.51515151515151514</v>
      </c>
    </row>
    <row r="520" spans="1:12">
      <c r="A520" s="132"/>
      <c r="B520" s="135"/>
      <c r="C520" s="22"/>
      <c r="D520" s="22"/>
      <c r="E520" s="23"/>
      <c r="F520" s="28">
        <f>SUM(F519)</f>
        <v>17</v>
      </c>
      <c r="G520" s="28">
        <f>SUM(G519:G519)</f>
        <v>33</v>
      </c>
      <c r="H520" s="29">
        <f>SUM(H519:H519)</f>
        <v>1</v>
      </c>
      <c r="I520" s="30"/>
      <c r="J520" s="31"/>
      <c r="K520" s="32">
        <f>SUM(K519:K519)</f>
        <v>17</v>
      </c>
      <c r="L520" s="137"/>
    </row>
    <row r="521" spans="1:12">
      <c r="A521" s="132"/>
      <c r="B521" s="33"/>
      <c r="C521" s="34"/>
      <c r="D521" s="34"/>
      <c r="E521" s="35"/>
      <c r="F521" s="36"/>
      <c r="G521" s="36"/>
      <c r="H521" s="37" t="s">
        <v>27</v>
      </c>
      <c r="I521" s="38"/>
      <c r="J521" s="35"/>
      <c r="K521" s="39"/>
      <c r="L521" s="40"/>
    </row>
    <row r="522" spans="1:12">
      <c r="A522" s="132"/>
      <c r="B522" s="135" t="s">
        <v>28</v>
      </c>
      <c r="C522" s="22" t="s">
        <v>299</v>
      </c>
      <c r="D522" s="22" t="s">
        <v>138</v>
      </c>
      <c r="E522" s="23">
        <v>1</v>
      </c>
      <c r="F522" s="24">
        <v>1E-4</v>
      </c>
      <c r="G522" s="24">
        <v>1E-4</v>
      </c>
      <c r="H522" s="25">
        <f>G522/G523</f>
        <v>1</v>
      </c>
      <c r="I522" s="26">
        <f>F522/G522</f>
        <v>1</v>
      </c>
      <c r="J522" s="23">
        <f>E522*I522</f>
        <v>1</v>
      </c>
      <c r="K522" s="27">
        <f>G522*J522</f>
        <v>1E-4</v>
      </c>
      <c r="L522" s="137">
        <f>K523/G523</f>
        <v>1</v>
      </c>
    </row>
    <row r="523" spans="1:12">
      <c r="A523" s="132"/>
      <c r="B523" s="135"/>
      <c r="C523" s="22"/>
      <c r="D523" s="22"/>
      <c r="E523" s="23"/>
      <c r="F523" s="28">
        <f>SUM(F522)</f>
        <v>1E-4</v>
      </c>
      <c r="G523" s="28">
        <f>SUM(G522)</f>
        <v>1E-4</v>
      </c>
      <c r="H523" s="29">
        <f>SUM(H522:H522)</f>
        <v>1</v>
      </c>
      <c r="I523" s="30"/>
      <c r="J523" s="31"/>
      <c r="K523" s="32">
        <f>SUM(K522:K522)</f>
        <v>1E-4</v>
      </c>
      <c r="L523" s="137"/>
    </row>
    <row r="524" spans="1:12">
      <c r="A524" s="132"/>
      <c r="B524" s="33"/>
      <c r="C524" s="34"/>
      <c r="D524" s="34"/>
      <c r="E524" s="35"/>
      <c r="F524" s="36"/>
      <c r="G524" s="36"/>
      <c r="H524" s="37" t="s">
        <v>27</v>
      </c>
      <c r="I524" s="38"/>
      <c r="J524" s="35"/>
      <c r="K524" s="39"/>
      <c r="L524" s="40"/>
    </row>
    <row r="525" spans="1:12">
      <c r="A525" s="132"/>
      <c r="B525" s="135" t="s">
        <v>29</v>
      </c>
      <c r="C525" s="22" t="s">
        <v>299</v>
      </c>
      <c r="D525" s="22" t="s">
        <v>138</v>
      </c>
      <c r="E525" s="23">
        <v>1</v>
      </c>
      <c r="F525" s="24">
        <v>1E-4</v>
      </c>
      <c r="G525" s="24">
        <v>1E-4</v>
      </c>
      <c r="H525" s="25">
        <f>G525/G526</f>
        <v>1</v>
      </c>
      <c r="I525" s="26">
        <f>F525/G525</f>
        <v>1</v>
      </c>
      <c r="J525" s="23">
        <f>E525*I525</f>
        <v>1</v>
      </c>
      <c r="K525" s="27">
        <f>G525*J525</f>
        <v>1E-4</v>
      </c>
      <c r="L525" s="137">
        <f>K526/G526</f>
        <v>1</v>
      </c>
    </row>
    <row r="526" spans="1:12">
      <c r="A526" s="132"/>
      <c r="B526" s="135"/>
      <c r="C526" s="22"/>
      <c r="D526" s="22"/>
      <c r="E526" s="23"/>
      <c r="F526" s="28">
        <f>SUM(F525)</f>
        <v>1E-4</v>
      </c>
      <c r="G526" s="28">
        <f>SUM(G525)</f>
        <v>1E-4</v>
      </c>
      <c r="H526" s="29">
        <f>SUM(H525:H525)</f>
        <v>1</v>
      </c>
      <c r="I526" s="30"/>
      <c r="J526" s="31"/>
      <c r="K526" s="32">
        <f>SUM(K525:K525)</f>
        <v>1E-4</v>
      </c>
      <c r="L526" s="137"/>
    </row>
    <row r="527" spans="1:12">
      <c r="A527" s="132"/>
      <c r="B527" s="33"/>
      <c r="C527" s="34"/>
      <c r="D527" s="34"/>
      <c r="E527" s="35"/>
      <c r="F527" s="36"/>
      <c r="G527" s="36"/>
      <c r="H527" s="37" t="s">
        <v>27</v>
      </c>
      <c r="I527" s="38"/>
      <c r="J527" s="35"/>
      <c r="K527" s="39"/>
      <c r="L527" s="40"/>
    </row>
    <row r="528" spans="1:12">
      <c r="A528" s="132"/>
      <c r="B528" s="135" t="s">
        <v>32</v>
      </c>
      <c r="C528" s="22" t="str">
        <f>C525</f>
        <v xml:space="preserve">0.4 MG/ML </v>
      </c>
      <c r="D528" s="22" t="str">
        <f>D525</f>
        <v xml:space="preserve">VIAL      </v>
      </c>
      <c r="E528" s="23">
        <f>(E519*(F519/F528))+(E522*(F522/F528))+(E525*(F525/F528))</f>
        <v>1</v>
      </c>
      <c r="F528" s="24">
        <f>F519+F522+F525</f>
        <v>17.0002</v>
      </c>
      <c r="G528" s="24">
        <f>G519+G522+G525</f>
        <v>33.000200000000007</v>
      </c>
      <c r="H528" s="25">
        <f>G528/G529</f>
        <v>1</v>
      </c>
      <c r="I528" s="26">
        <f>F528/G528</f>
        <v>0.51515445360937195</v>
      </c>
      <c r="J528" s="23">
        <f>E528*I528</f>
        <v>0.51515445360937195</v>
      </c>
      <c r="K528" s="27">
        <f>G528*J528</f>
        <v>17.0002</v>
      </c>
      <c r="L528" s="137">
        <f>K529/G529</f>
        <v>0.51515445360937195</v>
      </c>
    </row>
    <row r="529" spans="1:12" ht="13.5" thickBot="1">
      <c r="A529" s="133"/>
      <c r="B529" s="138"/>
      <c r="C529" s="41"/>
      <c r="D529" s="41"/>
      <c r="E529" s="42"/>
      <c r="F529" s="43">
        <f>SUM(F528:F528)</f>
        <v>17.0002</v>
      </c>
      <c r="G529" s="43">
        <f>SUM(G528:G528)</f>
        <v>33.000200000000007</v>
      </c>
      <c r="H529" s="44">
        <f>SUM(H528:H528)</f>
        <v>1</v>
      </c>
      <c r="I529" s="56" t="s">
        <v>27</v>
      </c>
      <c r="J529" s="57"/>
      <c r="K529" s="47">
        <f>SUM(K528:K528)</f>
        <v>17.0002</v>
      </c>
      <c r="L529" s="139"/>
    </row>
    <row r="530" spans="1:12" ht="14.25" thickTop="1" thickBot="1">
      <c r="A530" s="58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5"/>
    </row>
    <row r="531" spans="1:12" ht="13.5" thickTop="1">
      <c r="A531" s="131" t="s">
        <v>300</v>
      </c>
      <c r="B531" s="140" t="s">
        <v>16</v>
      </c>
      <c r="C531" s="16" t="s">
        <v>277</v>
      </c>
      <c r="D531" s="16" t="s">
        <v>138</v>
      </c>
      <c r="E531" s="17">
        <v>1</v>
      </c>
      <c r="F531" s="18">
        <v>1</v>
      </c>
      <c r="G531" s="18">
        <v>1</v>
      </c>
      <c r="H531" s="19">
        <f>G531/G533</f>
        <v>0.5</v>
      </c>
      <c r="I531" s="20">
        <f>F531/G531</f>
        <v>1</v>
      </c>
      <c r="J531" s="17">
        <f>E531*I531</f>
        <v>1</v>
      </c>
      <c r="K531" s="21">
        <f>G531*J531</f>
        <v>1</v>
      </c>
      <c r="L531" s="136">
        <f>K533/G533</f>
        <v>1</v>
      </c>
    </row>
    <row r="532" spans="1:12">
      <c r="A532" s="132"/>
      <c r="B532" s="141"/>
      <c r="C532" s="22" t="s">
        <v>301</v>
      </c>
      <c r="D532" s="22" t="s">
        <v>138</v>
      </c>
      <c r="E532" s="23">
        <v>1</v>
      </c>
      <c r="F532" s="24">
        <v>1</v>
      </c>
      <c r="G532" s="24">
        <v>1</v>
      </c>
      <c r="H532" s="25">
        <f>G532/G533</f>
        <v>0.5</v>
      </c>
      <c r="I532" s="26">
        <f>F532/G532</f>
        <v>1</v>
      </c>
      <c r="J532" s="23">
        <f>E532*I532</f>
        <v>1</v>
      </c>
      <c r="K532" s="27">
        <f>G532*J532</f>
        <v>1</v>
      </c>
      <c r="L532" s="137"/>
    </row>
    <row r="533" spans="1:12">
      <c r="A533" s="132"/>
      <c r="B533" s="141"/>
      <c r="C533" s="22"/>
      <c r="D533" s="22"/>
      <c r="E533" s="23"/>
      <c r="F533" s="28">
        <f>SUM(F531:F532)</f>
        <v>2</v>
      </c>
      <c r="G533" s="28">
        <f>SUM(G531:G532)</f>
        <v>2</v>
      </c>
      <c r="H533" s="29">
        <f>SUM(H531:H532)</f>
        <v>1</v>
      </c>
      <c r="I533" s="30"/>
      <c r="J533" s="31"/>
      <c r="K533" s="32">
        <f>SUM(K531:K532)</f>
        <v>2</v>
      </c>
      <c r="L533" s="137"/>
    </row>
    <row r="534" spans="1:12">
      <c r="A534" s="132"/>
      <c r="B534" s="33"/>
      <c r="C534" s="34"/>
      <c r="D534" s="34"/>
      <c r="E534" s="35"/>
      <c r="F534" s="36"/>
      <c r="G534" s="36"/>
      <c r="H534" s="37" t="s">
        <v>27</v>
      </c>
      <c r="I534" s="38"/>
      <c r="J534" s="35"/>
      <c r="K534" s="39"/>
      <c r="L534" s="40"/>
    </row>
    <row r="535" spans="1:12">
      <c r="A535" s="132"/>
      <c r="B535" s="141" t="s">
        <v>28</v>
      </c>
      <c r="C535" s="22" t="s">
        <v>277</v>
      </c>
      <c r="D535" s="22" t="s">
        <v>138</v>
      </c>
      <c r="E535" s="23">
        <v>1</v>
      </c>
      <c r="F535" s="24">
        <v>1E-4</v>
      </c>
      <c r="G535" s="24">
        <v>1E-4</v>
      </c>
      <c r="H535" s="25">
        <f>G535/G537</f>
        <v>0.5</v>
      </c>
      <c r="I535" s="26">
        <f>F535/G535</f>
        <v>1</v>
      </c>
      <c r="J535" s="23">
        <f>E535*I535</f>
        <v>1</v>
      </c>
      <c r="K535" s="27">
        <f>G535*J535</f>
        <v>1E-4</v>
      </c>
      <c r="L535" s="137">
        <f>K537/G537</f>
        <v>1</v>
      </c>
    </row>
    <row r="536" spans="1:12">
      <c r="A536" s="132"/>
      <c r="B536" s="141"/>
      <c r="C536" s="22" t="s">
        <v>301</v>
      </c>
      <c r="D536" s="22" t="s">
        <v>138</v>
      </c>
      <c r="E536" s="23">
        <v>1</v>
      </c>
      <c r="F536" s="24">
        <v>1E-4</v>
      </c>
      <c r="G536" s="24">
        <v>1E-4</v>
      </c>
      <c r="H536" s="25">
        <f>G536/G537</f>
        <v>0.5</v>
      </c>
      <c r="I536" s="26">
        <f>F536/G536</f>
        <v>1</v>
      </c>
      <c r="J536" s="23">
        <f>E536*I536</f>
        <v>1</v>
      </c>
      <c r="K536" s="27">
        <f>G536*J536</f>
        <v>1E-4</v>
      </c>
      <c r="L536" s="137"/>
    </row>
    <row r="537" spans="1:12">
      <c r="A537" s="132"/>
      <c r="B537" s="141"/>
      <c r="C537" s="22"/>
      <c r="D537" s="22"/>
      <c r="E537" s="23"/>
      <c r="F537" s="28">
        <f>SUM(F535:F536)</f>
        <v>2.0000000000000001E-4</v>
      </c>
      <c r="G537" s="28">
        <f>SUM(G535:G536)</f>
        <v>2.0000000000000001E-4</v>
      </c>
      <c r="H537" s="29">
        <f>SUM(H535:H536)</f>
        <v>1</v>
      </c>
      <c r="I537" s="30"/>
      <c r="J537" s="31"/>
      <c r="K537" s="32">
        <f>SUM(K535:K536)</f>
        <v>2.0000000000000001E-4</v>
      </c>
      <c r="L537" s="137"/>
    </row>
    <row r="538" spans="1:12">
      <c r="A538" s="132"/>
      <c r="B538" s="33"/>
      <c r="C538" s="34"/>
      <c r="D538" s="34"/>
      <c r="E538" s="35"/>
      <c r="F538" s="36"/>
      <c r="G538" s="36"/>
      <c r="H538" s="37" t="s">
        <v>27</v>
      </c>
      <c r="I538" s="38"/>
      <c r="J538" s="35"/>
      <c r="K538" s="39"/>
      <c r="L538" s="40"/>
    </row>
    <row r="539" spans="1:12">
      <c r="A539" s="132"/>
      <c r="B539" s="141" t="s">
        <v>29</v>
      </c>
      <c r="C539" s="22" t="s">
        <v>277</v>
      </c>
      <c r="D539" s="22" t="s">
        <v>138</v>
      </c>
      <c r="E539" s="23">
        <v>1</v>
      </c>
      <c r="F539" s="24">
        <v>1E-4</v>
      </c>
      <c r="G539" s="24">
        <v>1E-4</v>
      </c>
      <c r="H539" s="25">
        <f>G539/G541</f>
        <v>0.5</v>
      </c>
      <c r="I539" s="26">
        <f>F539/G539</f>
        <v>1</v>
      </c>
      <c r="J539" s="23">
        <f>E539*I539</f>
        <v>1</v>
      </c>
      <c r="K539" s="27">
        <f>G539*J539</f>
        <v>1E-4</v>
      </c>
      <c r="L539" s="137">
        <f>K541/G541</f>
        <v>1</v>
      </c>
    </row>
    <row r="540" spans="1:12">
      <c r="A540" s="132"/>
      <c r="B540" s="141"/>
      <c r="C540" s="22" t="s">
        <v>301</v>
      </c>
      <c r="D540" s="22" t="s">
        <v>138</v>
      </c>
      <c r="E540" s="23">
        <v>1</v>
      </c>
      <c r="F540" s="24">
        <v>1E-4</v>
      </c>
      <c r="G540" s="24">
        <v>1E-4</v>
      </c>
      <c r="H540" s="25">
        <f>G540/G541</f>
        <v>0.5</v>
      </c>
      <c r="I540" s="26">
        <f>F540/G540</f>
        <v>1</v>
      </c>
      <c r="J540" s="23">
        <f>E540*I540</f>
        <v>1</v>
      </c>
      <c r="K540" s="27">
        <f>G540*J540</f>
        <v>1E-4</v>
      </c>
      <c r="L540" s="137"/>
    </row>
    <row r="541" spans="1:12">
      <c r="A541" s="132"/>
      <c r="B541" s="141"/>
      <c r="C541" s="22"/>
      <c r="D541" s="22"/>
      <c r="E541" s="23"/>
      <c r="F541" s="28">
        <f>SUM(F539:F540)</f>
        <v>2.0000000000000001E-4</v>
      </c>
      <c r="G541" s="28">
        <f>SUM(G539:G540)</f>
        <v>2.0000000000000001E-4</v>
      </c>
      <c r="H541" s="29">
        <f>SUM(H539:H540)</f>
        <v>1</v>
      </c>
      <c r="I541" s="30"/>
      <c r="J541" s="31"/>
      <c r="K541" s="32">
        <f>SUM(K539:K540)</f>
        <v>2.0000000000000001E-4</v>
      </c>
      <c r="L541" s="137"/>
    </row>
    <row r="542" spans="1:12">
      <c r="A542" s="132"/>
      <c r="B542" s="33"/>
      <c r="C542" s="34"/>
      <c r="D542" s="34"/>
      <c r="E542" s="35"/>
      <c r="F542" s="36"/>
      <c r="G542" s="36"/>
      <c r="H542" s="37" t="s">
        <v>27</v>
      </c>
      <c r="I542" s="38"/>
      <c r="J542" s="35"/>
      <c r="K542" s="39"/>
      <c r="L542" s="40"/>
    </row>
    <row r="543" spans="1:12">
      <c r="A543" s="132"/>
      <c r="B543" s="141" t="s">
        <v>32</v>
      </c>
      <c r="C543" s="22" t="str">
        <f>C539</f>
        <v>1 MG/ML(1)</v>
      </c>
      <c r="D543" s="22" t="str">
        <f>D539</f>
        <v xml:space="preserve">VIAL      </v>
      </c>
      <c r="E543" s="23">
        <f>(E531*(F531/F543))+(E535*(F535/F543))+(E539*(F539/F543))</f>
        <v>1</v>
      </c>
      <c r="F543" s="24">
        <f>F531+F535+F539</f>
        <v>1.0002</v>
      </c>
      <c r="G543" s="24">
        <f>G531+G535+G539</f>
        <v>1.0002</v>
      </c>
      <c r="H543" s="25">
        <f>G543/G545</f>
        <v>0.5</v>
      </c>
      <c r="I543" s="26">
        <f>F543/G543</f>
        <v>1</v>
      </c>
      <c r="J543" s="23">
        <f>E543*I543</f>
        <v>1</v>
      </c>
      <c r="K543" s="27">
        <f>G543*J543</f>
        <v>1.0002</v>
      </c>
      <c r="L543" s="137">
        <f>K545/G545</f>
        <v>1</v>
      </c>
    </row>
    <row r="544" spans="1:12">
      <c r="A544" s="132"/>
      <c r="B544" s="141"/>
      <c r="C544" s="22" t="str">
        <f>C540</f>
        <v>100 MCG/ML</v>
      </c>
      <c r="D544" s="22" t="str">
        <f>D540</f>
        <v xml:space="preserve">VIAL      </v>
      </c>
      <c r="E544" s="23">
        <f>(E532*(F532/F544))+(E536*(F536/F544))+(E540*(F540/F544))</f>
        <v>1</v>
      </c>
      <c r="F544" s="24">
        <f>F532+F536+F540</f>
        <v>1.0002</v>
      </c>
      <c r="G544" s="24">
        <f>G532+G536+G540</f>
        <v>1.0002</v>
      </c>
      <c r="H544" s="25">
        <f>G544/G545</f>
        <v>0.5</v>
      </c>
      <c r="I544" s="26">
        <f>F544/G544</f>
        <v>1</v>
      </c>
      <c r="J544" s="23">
        <f>E544*I544</f>
        <v>1</v>
      </c>
      <c r="K544" s="27">
        <f>G544*J544</f>
        <v>1.0002</v>
      </c>
      <c r="L544" s="137"/>
    </row>
    <row r="545" spans="1:12" ht="13.5" thickBot="1">
      <c r="A545" s="133"/>
      <c r="B545" s="142"/>
      <c r="C545" s="41"/>
      <c r="D545" s="41"/>
      <c r="E545" s="42"/>
      <c r="F545" s="43">
        <f>SUM(F543:F544)</f>
        <v>2.0004</v>
      </c>
      <c r="G545" s="43">
        <f>SUM(G543:G544)</f>
        <v>2.0004</v>
      </c>
      <c r="H545" s="44">
        <f>SUM(H543:H544)</f>
        <v>1</v>
      </c>
      <c r="I545" s="56" t="s">
        <v>27</v>
      </c>
      <c r="J545" s="57"/>
      <c r="K545" s="47">
        <f>SUM(K543:K544)</f>
        <v>2.0004</v>
      </c>
      <c r="L545" s="139"/>
    </row>
    <row r="546" spans="1:12" ht="14.25" thickTop="1" thickBot="1">
      <c r="A546" s="58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5"/>
    </row>
    <row r="547" spans="1:12" ht="13.5" thickTop="1">
      <c r="A547" s="131" t="s">
        <v>302</v>
      </c>
      <c r="B547" s="134" t="s">
        <v>16</v>
      </c>
      <c r="C547" s="16" t="s">
        <v>303</v>
      </c>
      <c r="D547" s="16" t="s">
        <v>35</v>
      </c>
      <c r="E547" s="17">
        <v>1</v>
      </c>
      <c r="F547" s="18">
        <v>1E-4</v>
      </c>
      <c r="G547" s="18">
        <v>1E-4</v>
      </c>
      <c r="H547" s="19">
        <f>G547/G548</f>
        <v>1</v>
      </c>
      <c r="I547" s="20">
        <f>F547/G547</f>
        <v>1</v>
      </c>
      <c r="J547" s="17">
        <f>E547*I547</f>
        <v>1</v>
      </c>
      <c r="K547" s="21">
        <f>G547*J547</f>
        <v>1E-4</v>
      </c>
      <c r="L547" s="136">
        <f>K548/G548</f>
        <v>1</v>
      </c>
    </row>
    <row r="548" spans="1:12">
      <c r="A548" s="132"/>
      <c r="B548" s="135"/>
      <c r="C548" s="22"/>
      <c r="D548" s="22"/>
      <c r="E548" s="23"/>
      <c r="F548" s="28">
        <f>SUM(F547)</f>
        <v>1E-4</v>
      </c>
      <c r="G548" s="28">
        <f>SUM(G547:G547)</f>
        <v>1E-4</v>
      </c>
      <c r="H548" s="29">
        <f>SUM(H547:H547)</f>
        <v>1</v>
      </c>
      <c r="I548" s="30"/>
      <c r="J548" s="31"/>
      <c r="K548" s="32">
        <f>SUM(K547:K547)</f>
        <v>1E-4</v>
      </c>
      <c r="L548" s="137"/>
    </row>
    <row r="549" spans="1:12">
      <c r="A549" s="132"/>
      <c r="B549" s="33"/>
      <c r="C549" s="34"/>
      <c r="D549" s="34"/>
      <c r="E549" s="35"/>
      <c r="F549" s="36"/>
      <c r="G549" s="36"/>
      <c r="H549" s="37" t="s">
        <v>27</v>
      </c>
      <c r="I549" s="38"/>
      <c r="J549" s="35"/>
      <c r="K549" s="39"/>
      <c r="L549" s="40"/>
    </row>
    <row r="550" spans="1:12">
      <c r="A550" s="132"/>
      <c r="B550" s="135" t="s">
        <v>28</v>
      </c>
      <c r="C550" s="22" t="s">
        <v>303</v>
      </c>
      <c r="D550" s="22" t="s">
        <v>35</v>
      </c>
      <c r="E550" s="23">
        <v>1</v>
      </c>
      <c r="F550" s="24">
        <v>1</v>
      </c>
      <c r="G550" s="24">
        <v>1</v>
      </c>
      <c r="H550" s="25">
        <f>G550/G551</f>
        <v>1</v>
      </c>
      <c r="I550" s="26">
        <f>F550/G550</f>
        <v>1</v>
      </c>
      <c r="J550" s="23">
        <f>E550*I550</f>
        <v>1</v>
      </c>
      <c r="K550" s="27">
        <f>G550*J550</f>
        <v>1</v>
      </c>
      <c r="L550" s="137">
        <f>K551/G551</f>
        <v>1</v>
      </c>
    </row>
    <row r="551" spans="1:12">
      <c r="A551" s="132"/>
      <c r="B551" s="135"/>
      <c r="C551" s="22"/>
      <c r="D551" s="22"/>
      <c r="E551" s="23"/>
      <c r="F551" s="28">
        <f>SUM(F550)</f>
        <v>1</v>
      </c>
      <c r="G551" s="28">
        <f>SUM(G550)</f>
        <v>1</v>
      </c>
      <c r="H551" s="29">
        <f>SUM(H550:H550)</f>
        <v>1</v>
      </c>
      <c r="I551" s="30"/>
      <c r="J551" s="31"/>
      <c r="K551" s="32">
        <f>SUM(K550:K550)</f>
        <v>1</v>
      </c>
      <c r="L551" s="137"/>
    </row>
    <row r="552" spans="1:12">
      <c r="A552" s="132"/>
      <c r="B552" s="33"/>
      <c r="C552" s="34"/>
      <c r="D552" s="34"/>
      <c r="E552" s="35"/>
      <c r="F552" s="36"/>
      <c r="G552" s="36"/>
      <c r="H552" s="37" t="s">
        <v>27</v>
      </c>
      <c r="I552" s="38"/>
      <c r="J552" s="35"/>
      <c r="K552" s="39"/>
      <c r="L552" s="40"/>
    </row>
    <row r="553" spans="1:12">
      <c r="A553" s="132"/>
      <c r="B553" s="135" t="s">
        <v>29</v>
      </c>
      <c r="C553" s="22" t="s">
        <v>303</v>
      </c>
      <c r="D553" s="22" t="s">
        <v>35</v>
      </c>
      <c r="E553" s="23">
        <v>1</v>
      </c>
      <c r="F553" s="24">
        <v>1E-4</v>
      </c>
      <c r="G553" s="24">
        <v>1E-4</v>
      </c>
      <c r="H553" s="25">
        <f>G553/G554</f>
        <v>1</v>
      </c>
      <c r="I553" s="26">
        <f>F553/G553</f>
        <v>1</v>
      </c>
      <c r="J553" s="23">
        <f>E553*I553</f>
        <v>1</v>
      </c>
      <c r="K553" s="27">
        <f>G553*J553</f>
        <v>1E-4</v>
      </c>
      <c r="L553" s="137">
        <f>K554/G554</f>
        <v>1</v>
      </c>
    </row>
    <row r="554" spans="1:12">
      <c r="A554" s="132"/>
      <c r="B554" s="135"/>
      <c r="C554" s="22"/>
      <c r="D554" s="22"/>
      <c r="E554" s="23"/>
      <c r="F554" s="28">
        <f>SUM(F553)</f>
        <v>1E-4</v>
      </c>
      <c r="G554" s="28">
        <f>SUM(G553)</f>
        <v>1E-4</v>
      </c>
      <c r="H554" s="29">
        <f>SUM(H553:H553)</f>
        <v>1</v>
      </c>
      <c r="I554" s="30"/>
      <c r="J554" s="31"/>
      <c r="K554" s="32">
        <f>SUM(K553:K553)</f>
        <v>1E-4</v>
      </c>
      <c r="L554" s="137"/>
    </row>
    <row r="555" spans="1:12">
      <c r="A555" s="132"/>
      <c r="B555" s="33"/>
      <c r="C555" s="34"/>
      <c r="D555" s="34"/>
      <c r="E555" s="35"/>
      <c r="F555" s="36"/>
      <c r="G555" s="36"/>
      <c r="H555" s="37" t="s">
        <v>27</v>
      </c>
      <c r="I555" s="38"/>
      <c r="J555" s="35"/>
      <c r="K555" s="39"/>
      <c r="L555" s="40"/>
    </row>
    <row r="556" spans="1:12">
      <c r="A556" s="132"/>
      <c r="B556" s="135" t="s">
        <v>32</v>
      </c>
      <c r="C556" s="22" t="str">
        <f>C553</f>
        <v xml:space="preserve">300-0.5MG </v>
      </c>
      <c r="D556" s="22" t="str">
        <f>D553</f>
        <v xml:space="preserve">CAPSULE   </v>
      </c>
      <c r="E556" s="23">
        <f>(E547*(F547/F556))+(E550*(F550/F556))+(E553*(F553/F556))</f>
        <v>1</v>
      </c>
      <c r="F556" s="24">
        <f>F547+F550+F553</f>
        <v>1.0002</v>
      </c>
      <c r="G556" s="24">
        <f>G547+G550+G553</f>
        <v>1.0002</v>
      </c>
      <c r="H556" s="25">
        <f>G556/G557</f>
        <v>1</v>
      </c>
      <c r="I556" s="26">
        <f>F556/G556</f>
        <v>1</v>
      </c>
      <c r="J556" s="23">
        <f>E556*I556</f>
        <v>1</v>
      </c>
      <c r="K556" s="27">
        <f>G556*J556</f>
        <v>1.0002</v>
      </c>
      <c r="L556" s="137">
        <f>K557/G557</f>
        <v>1</v>
      </c>
    </row>
    <row r="557" spans="1:12" ht="13.5" thickBot="1">
      <c r="A557" s="133"/>
      <c r="B557" s="138"/>
      <c r="C557" s="41"/>
      <c r="D557" s="41"/>
      <c r="E557" s="42"/>
      <c r="F557" s="43">
        <f>SUM(F556:F556)</f>
        <v>1.0002</v>
      </c>
      <c r="G557" s="43">
        <f>SUM(G556:G556)</f>
        <v>1.0002</v>
      </c>
      <c r="H557" s="44">
        <f>SUM(H556:H556)</f>
        <v>1</v>
      </c>
      <c r="I557" s="56" t="s">
        <v>27</v>
      </c>
      <c r="J557" s="57"/>
      <c r="K557" s="47">
        <f>SUM(K556:K556)</f>
        <v>1.0002</v>
      </c>
      <c r="L557" s="139"/>
    </row>
    <row r="558" spans="1:12" ht="13.5" thickTop="1"/>
  </sheetData>
  <mergeCells count="361">
    <mergeCell ref="A4:L5"/>
    <mergeCell ref="A7:A25"/>
    <mergeCell ref="B7:B10"/>
    <mergeCell ref="L7:L10"/>
    <mergeCell ref="B12:B15"/>
    <mergeCell ref="L12:L15"/>
    <mergeCell ref="B17:B20"/>
    <mergeCell ref="L17:L20"/>
    <mergeCell ref="B22:B25"/>
    <mergeCell ref="L22:L25"/>
    <mergeCell ref="A27:A37"/>
    <mergeCell ref="B27:B28"/>
    <mergeCell ref="L27:L28"/>
    <mergeCell ref="B30:B31"/>
    <mergeCell ref="L30:L31"/>
    <mergeCell ref="B33:B34"/>
    <mergeCell ref="L33:L34"/>
    <mergeCell ref="B36:B37"/>
    <mergeCell ref="L36:L37"/>
    <mergeCell ref="A39:A49"/>
    <mergeCell ref="B39:B40"/>
    <mergeCell ref="L39:L40"/>
    <mergeCell ref="B42:B43"/>
    <mergeCell ref="L42:L43"/>
    <mergeCell ref="B45:B46"/>
    <mergeCell ref="L45:L46"/>
    <mergeCell ref="B48:B49"/>
    <mergeCell ref="L48:L49"/>
    <mergeCell ref="A51:A65"/>
    <mergeCell ref="B51:B53"/>
    <mergeCell ref="L51:L53"/>
    <mergeCell ref="B55:B57"/>
    <mergeCell ref="L55:L57"/>
    <mergeCell ref="B59:B61"/>
    <mergeCell ref="L59:L61"/>
    <mergeCell ref="B63:B65"/>
    <mergeCell ref="L63:L65"/>
    <mergeCell ref="A67:A81"/>
    <mergeCell ref="B67:B69"/>
    <mergeCell ref="L67:L69"/>
    <mergeCell ref="B71:B73"/>
    <mergeCell ref="L71:L73"/>
    <mergeCell ref="B75:B77"/>
    <mergeCell ref="L75:L77"/>
    <mergeCell ref="B79:B81"/>
    <mergeCell ref="L79:L81"/>
    <mergeCell ref="A83:A93"/>
    <mergeCell ref="B83:B84"/>
    <mergeCell ref="L83:L84"/>
    <mergeCell ref="B86:B87"/>
    <mergeCell ref="L86:L87"/>
    <mergeCell ref="B89:B90"/>
    <mergeCell ref="L89:L90"/>
    <mergeCell ref="B92:B93"/>
    <mergeCell ref="L92:L93"/>
    <mergeCell ref="A95:A105"/>
    <mergeCell ref="B95:B96"/>
    <mergeCell ref="L95:L96"/>
    <mergeCell ref="B98:B99"/>
    <mergeCell ref="L98:L99"/>
    <mergeCell ref="B101:B102"/>
    <mergeCell ref="L101:L102"/>
    <mergeCell ref="B104:B105"/>
    <mergeCell ref="L104:L105"/>
    <mergeCell ref="A107:A121"/>
    <mergeCell ref="B107:B109"/>
    <mergeCell ref="L107:L109"/>
    <mergeCell ref="B111:B113"/>
    <mergeCell ref="L111:L113"/>
    <mergeCell ref="B115:B117"/>
    <mergeCell ref="L115:L117"/>
    <mergeCell ref="B119:B121"/>
    <mergeCell ref="L119:L121"/>
    <mergeCell ref="A123:A133"/>
    <mergeCell ref="B123:B124"/>
    <mergeCell ref="L123:L124"/>
    <mergeCell ref="B126:B127"/>
    <mergeCell ref="L126:L127"/>
    <mergeCell ref="B129:B130"/>
    <mergeCell ref="L129:L130"/>
    <mergeCell ref="B132:B133"/>
    <mergeCell ref="L132:L133"/>
    <mergeCell ref="A135:A149"/>
    <mergeCell ref="B135:B137"/>
    <mergeCell ref="L135:L137"/>
    <mergeCell ref="B139:B141"/>
    <mergeCell ref="L139:L141"/>
    <mergeCell ref="B143:B145"/>
    <mergeCell ref="L143:L145"/>
    <mergeCell ref="B147:B149"/>
    <mergeCell ref="L147:L149"/>
    <mergeCell ref="A151:A161"/>
    <mergeCell ref="B151:B152"/>
    <mergeCell ref="L151:L152"/>
    <mergeCell ref="B154:B155"/>
    <mergeCell ref="L154:L155"/>
    <mergeCell ref="B157:B158"/>
    <mergeCell ref="L157:L158"/>
    <mergeCell ref="B160:B161"/>
    <mergeCell ref="L160:L161"/>
    <mergeCell ref="A163:A177"/>
    <mergeCell ref="B163:B165"/>
    <mergeCell ref="L163:L165"/>
    <mergeCell ref="B167:B169"/>
    <mergeCell ref="L167:L169"/>
    <mergeCell ref="B171:B173"/>
    <mergeCell ref="L171:L173"/>
    <mergeCell ref="B175:B177"/>
    <mergeCell ref="L175:L177"/>
    <mergeCell ref="A179:A193"/>
    <mergeCell ref="B179:B181"/>
    <mergeCell ref="L179:L181"/>
    <mergeCell ref="B183:B185"/>
    <mergeCell ref="L183:L185"/>
    <mergeCell ref="B187:B189"/>
    <mergeCell ref="L187:L189"/>
    <mergeCell ref="B191:B193"/>
    <mergeCell ref="L191:L193"/>
    <mergeCell ref="A195:A213"/>
    <mergeCell ref="B195:B198"/>
    <mergeCell ref="L195:L198"/>
    <mergeCell ref="B200:B203"/>
    <mergeCell ref="L200:L203"/>
    <mergeCell ref="B205:B208"/>
    <mergeCell ref="L205:L208"/>
    <mergeCell ref="B210:B213"/>
    <mergeCell ref="L210:L213"/>
    <mergeCell ref="A215:A233"/>
    <mergeCell ref="B215:B218"/>
    <mergeCell ref="L215:L218"/>
    <mergeCell ref="B220:B223"/>
    <mergeCell ref="L220:L223"/>
    <mergeCell ref="B225:B228"/>
    <mergeCell ref="L225:L228"/>
    <mergeCell ref="B230:B233"/>
    <mergeCell ref="L230:L233"/>
    <mergeCell ref="A235:A253"/>
    <mergeCell ref="B235:B238"/>
    <mergeCell ref="L235:L238"/>
    <mergeCell ref="B240:B243"/>
    <mergeCell ref="L240:L243"/>
    <mergeCell ref="B245:B248"/>
    <mergeCell ref="L245:L248"/>
    <mergeCell ref="B250:B253"/>
    <mergeCell ref="L250:L253"/>
    <mergeCell ref="A255:A269"/>
    <mergeCell ref="B255:B257"/>
    <mergeCell ref="L255:L257"/>
    <mergeCell ref="B259:B261"/>
    <mergeCell ref="L259:L261"/>
    <mergeCell ref="B263:B265"/>
    <mergeCell ref="L263:L265"/>
    <mergeCell ref="B267:B269"/>
    <mergeCell ref="L267:L269"/>
    <mergeCell ref="A271:A281"/>
    <mergeCell ref="B271:B272"/>
    <mergeCell ref="L271:L272"/>
    <mergeCell ref="B274:B275"/>
    <mergeCell ref="L274:L275"/>
    <mergeCell ref="B277:B278"/>
    <mergeCell ref="L277:L278"/>
    <mergeCell ref="B280:B281"/>
    <mergeCell ref="L280:L281"/>
    <mergeCell ref="A283:A293"/>
    <mergeCell ref="B283:B284"/>
    <mergeCell ref="L283:L284"/>
    <mergeCell ref="B286:B287"/>
    <mergeCell ref="L286:L287"/>
    <mergeCell ref="B289:B290"/>
    <mergeCell ref="L289:L290"/>
    <mergeCell ref="B292:B293"/>
    <mergeCell ref="L292:L293"/>
    <mergeCell ref="A295:A305"/>
    <mergeCell ref="B295:B296"/>
    <mergeCell ref="L295:L296"/>
    <mergeCell ref="B298:B299"/>
    <mergeCell ref="L298:L299"/>
    <mergeCell ref="B301:B302"/>
    <mergeCell ref="L301:L302"/>
    <mergeCell ref="B304:B305"/>
    <mergeCell ref="L304:L305"/>
    <mergeCell ref="A307:A317"/>
    <mergeCell ref="B307:B308"/>
    <mergeCell ref="L307:L308"/>
    <mergeCell ref="B310:B311"/>
    <mergeCell ref="L310:L311"/>
    <mergeCell ref="B313:B314"/>
    <mergeCell ref="L313:L314"/>
    <mergeCell ref="B316:B317"/>
    <mergeCell ref="L316:L317"/>
    <mergeCell ref="A319:A329"/>
    <mergeCell ref="B319:B320"/>
    <mergeCell ref="L319:L320"/>
    <mergeCell ref="B322:B323"/>
    <mergeCell ref="L322:L323"/>
    <mergeCell ref="B325:B326"/>
    <mergeCell ref="L325:L326"/>
    <mergeCell ref="B328:B329"/>
    <mergeCell ref="L328:L329"/>
    <mergeCell ref="A331:A345"/>
    <mergeCell ref="B331:B333"/>
    <mergeCell ref="L331:L333"/>
    <mergeCell ref="B335:B337"/>
    <mergeCell ref="L335:L337"/>
    <mergeCell ref="B339:B341"/>
    <mergeCell ref="L339:L341"/>
    <mergeCell ref="B343:B345"/>
    <mergeCell ref="L343:L345"/>
    <mergeCell ref="A347:A357"/>
    <mergeCell ref="B347:B348"/>
    <mergeCell ref="L347:L348"/>
    <mergeCell ref="B350:B351"/>
    <mergeCell ref="L350:L351"/>
    <mergeCell ref="B353:B354"/>
    <mergeCell ref="L353:L354"/>
    <mergeCell ref="B356:B357"/>
    <mergeCell ref="L356:L357"/>
    <mergeCell ref="A359:A369"/>
    <mergeCell ref="B359:B360"/>
    <mergeCell ref="L359:L360"/>
    <mergeCell ref="B362:B363"/>
    <mergeCell ref="L362:L363"/>
    <mergeCell ref="B365:B366"/>
    <mergeCell ref="L365:L366"/>
    <mergeCell ref="B368:B369"/>
    <mergeCell ref="L368:L369"/>
    <mergeCell ref="A371:A381"/>
    <mergeCell ref="B371:B372"/>
    <mergeCell ref="L371:L372"/>
    <mergeCell ref="B374:B375"/>
    <mergeCell ref="L374:L375"/>
    <mergeCell ref="B377:B378"/>
    <mergeCell ref="L377:L378"/>
    <mergeCell ref="B380:B381"/>
    <mergeCell ref="L380:L381"/>
    <mergeCell ref="A383:A393"/>
    <mergeCell ref="B383:B384"/>
    <mergeCell ref="L383:L384"/>
    <mergeCell ref="B386:B387"/>
    <mergeCell ref="L386:L387"/>
    <mergeCell ref="B389:B390"/>
    <mergeCell ref="L389:L390"/>
    <mergeCell ref="B392:B393"/>
    <mergeCell ref="L392:L393"/>
    <mergeCell ref="A395:A405"/>
    <mergeCell ref="B395:B396"/>
    <mergeCell ref="L395:L396"/>
    <mergeCell ref="B398:B399"/>
    <mergeCell ref="L398:L399"/>
    <mergeCell ref="B401:B402"/>
    <mergeCell ref="L401:L402"/>
    <mergeCell ref="B404:B405"/>
    <mergeCell ref="L404:L405"/>
    <mergeCell ref="A407:A417"/>
    <mergeCell ref="B407:B408"/>
    <mergeCell ref="L407:L408"/>
    <mergeCell ref="B410:B411"/>
    <mergeCell ref="L410:L411"/>
    <mergeCell ref="B413:B414"/>
    <mergeCell ref="L413:L414"/>
    <mergeCell ref="B416:B417"/>
    <mergeCell ref="L416:L417"/>
    <mergeCell ref="A419:A433"/>
    <mergeCell ref="B419:B421"/>
    <mergeCell ref="L419:L421"/>
    <mergeCell ref="B423:B425"/>
    <mergeCell ref="L423:L425"/>
    <mergeCell ref="B427:B429"/>
    <mergeCell ref="L427:L429"/>
    <mergeCell ref="B431:B433"/>
    <mergeCell ref="L431:L433"/>
    <mergeCell ref="A435:A445"/>
    <mergeCell ref="B435:B436"/>
    <mergeCell ref="L435:L436"/>
    <mergeCell ref="B438:B439"/>
    <mergeCell ref="L438:L439"/>
    <mergeCell ref="B441:B442"/>
    <mergeCell ref="L441:L442"/>
    <mergeCell ref="B444:B445"/>
    <mergeCell ref="L444:L445"/>
    <mergeCell ref="A447:A457"/>
    <mergeCell ref="B447:B448"/>
    <mergeCell ref="L447:L448"/>
    <mergeCell ref="B450:B451"/>
    <mergeCell ref="L450:L451"/>
    <mergeCell ref="B453:B454"/>
    <mergeCell ref="L453:L454"/>
    <mergeCell ref="B456:B457"/>
    <mergeCell ref="L456:L457"/>
    <mergeCell ref="A459:A469"/>
    <mergeCell ref="B459:B460"/>
    <mergeCell ref="L459:L460"/>
    <mergeCell ref="B462:B463"/>
    <mergeCell ref="L462:L463"/>
    <mergeCell ref="B465:B466"/>
    <mergeCell ref="L465:L466"/>
    <mergeCell ref="B468:B469"/>
    <mergeCell ref="L468:L469"/>
    <mergeCell ref="A471:A481"/>
    <mergeCell ref="B471:B472"/>
    <mergeCell ref="L471:L472"/>
    <mergeCell ref="B474:B475"/>
    <mergeCell ref="L474:L475"/>
    <mergeCell ref="B477:B478"/>
    <mergeCell ref="L477:L478"/>
    <mergeCell ref="B480:B481"/>
    <mergeCell ref="L480:L481"/>
    <mergeCell ref="A483:A493"/>
    <mergeCell ref="B483:B484"/>
    <mergeCell ref="L483:L484"/>
    <mergeCell ref="B486:B487"/>
    <mergeCell ref="L486:L487"/>
    <mergeCell ref="B489:B490"/>
    <mergeCell ref="L489:L490"/>
    <mergeCell ref="B492:B493"/>
    <mergeCell ref="L492:L493"/>
    <mergeCell ref="A495:A505"/>
    <mergeCell ref="B495:B496"/>
    <mergeCell ref="L495:L496"/>
    <mergeCell ref="B498:B499"/>
    <mergeCell ref="L498:L499"/>
    <mergeCell ref="B501:B502"/>
    <mergeCell ref="L501:L502"/>
    <mergeCell ref="B504:B505"/>
    <mergeCell ref="L504:L505"/>
    <mergeCell ref="A507:A517"/>
    <mergeCell ref="B507:B508"/>
    <mergeCell ref="L507:L508"/>
    <mergeCell ref="B510:B511"/>
    <mergeCell ref="L510:L511"/>
    <mergeCell ref="B513:B514"/>
    <mergeCell ref="L513:L514"/>
    <mergeCell ref="B516:B517"/>
    <mergeCell ref="L516:L517"/>
    <mergeCell ref="A519:A529"/>
    <mergeCell ref="B519:B520"/>
    <mergeCell ref="L519:L520"/>
    <mergeCell ref="B522:B523"/>
    <mergeCell ref="L522:L523"/>
    <mergeCell ref="B525:B526"/>
    <mergeCell ref="L525:L526"/>
    <mergeCell ref="B528:B529"/>
    <mergeCell ref="L528:L529"/>
    <mergeCell ref="A531:A545"/>
    <mergeCell ref="B531:B533"/>
    <mergeCell ref="L531:L533"/>
    <mergeCell ref="B535:B537"/>
    <mergeCell ref="L535:L537"/>
    <mergeCell ref="B539:B541"/>
    <mergeCell ref="L539:L541"/>
    <mergeCell ref="B543:B545"/>
    <mergeCell ref="L543:L545"/>
    <mergeCell ref="A547:A557"/>
    <mergeCell ref="B547:B548"/>
    <mergeCell ref="L547:L548"/>
    <mergeCell ref="B550:B551"/>
    <mergeCell ref="L550:L551"/>
    <mergeCell ref="B553:B554"/>
    <mergeCell ref="L553:L554"/>
    <mergeCell ref="B556:B557"/>
    <mergeCell ref="L556:L557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S494"/>
  <sheetViews>
    <sheetView showGridLines="0" workbookViewId="0"/>
  </sheetViews>
  <sheetFormatPr defaultRowHeight="12.75"/>
  <cols>
    <col min="1" max="1" width="40" style="3" customWidth="1"/>
    <col min="2" max="5" width="17" style="3" customWidth="1"/>
    <col min="6" max="17" width="14.5703125" style="3" customWidth="1"/>
    <col min="18" max="18" width="13.85546875" style="3" bestFit="1" customWidth="1"/>
    <col min="19" max="256" width="9.140625" style="3"/>
    <col min="257" max="257" width="40" style="3" customWidth="1"/>
    <col min="258" max="261" width="17" style="3" customWidth="1"/>
    <col min="262" max="273" width="14.5703125" style="3" customWidth="1"/>
    <col min="274" max="274" width="13.85546875" style="3" bestFit="1" customWidth="1"/>
    <col min="275" max="512" width="9.140625" style="3"/>
    <col min="513" max="513" width="40" style="3" customWidth="1"/>
    <col min="514" max="517" width="17" style="3" customWidth="1"/>
    <col min="518" max="529" width="14.5703125" style="3" customWidth="1"/>
    <col min="530" max="530" width="13.85546875" style="3" bestFit="1" customWidth="1"/>
    <col min="531" max="768" width="9.140625" style="3"/>
    <col min="769" max="769" width="40" style="3" customWidth="1"/>
    <col min="770" max="773" width="17" style="3" customWidth="1"/>
    <col min="774" max="785" width="14.5703125" style="3" customWidth="1"/>
    <col min="786" max="786" width="13.85546875" style="3" bestFit="1" customWidth="1"/>
    <col min="787" max="1024" width="9.140625" style="3"/>
    <col min="1025" max="1025" width="40" style="3" customWidth="1"/>
    <col min="1026" max="1029" width="17" style="3" customWidth="1"/>
    <col min="1030" max="1041" width="14.5703125" style="3" customWidth="1"/>
    <col min="1042" max="1042" width="13.85546875" style="3" bestFit="1" customWidth="1"/>
    <col min="1043" max="1280" width="9.140625" style="3"/>
    <col min="1281" max="1281" width="40" style="3" customWidth="1"/>
    <col min="1282" max="1285" width="17" style="3" customWidth="1"/>
    <col min="1286" max="1297" width="14.5703125" style="3" customWidth="1"/>
    <col min="1298" max="1298" width="13.85546875" style="3" bestFit="1" customWidth="1"/>
    <col min="1299" max="1536" width="9.140625" style="3"/>
    <col min="1537" max="1537" width="40" style="3" customWidth="1"/>
    <col min="1538" max="1541" width="17" style="3" customWidth="1"/>
    <col min="1542" max="1553" width="14.5703125" style="3" customWidth="1"/>
    <col min="1554" max="1554" width="13.85546875" style="3" bestFit="1" customWidth="1"/>
    <col min="1555" max="1792" width="9.140625" style="3"/>
    <col min="1793" max="1793" width="40" style="3" customWidth="1"/>
    <col min="1794" max="1797" width="17" style="3" customWidth="1"/>
    <col min="1798" max="1809" width="14.5703125" style="3" customWidth="1"/>
    <col min="1810" max="1810" width="13.85546875" style="3" bestFit="1" customWidth="1"/>
    <col min="1811" max="2048" width="9.140625" style="3"/>
    <col min="2049" max="2049" width="40" style="3" customWidth="1"/>
    <col min="2050" max="2053" width="17" style="3" customWidth="1"/>
    <col min="2054" max="2065" width="14.5703125" style="3" customWidth="1"/>
    <col min="2066" max="2066" width="13.85546875" style="3" bestFit="1" customWidth="1"/>
    <col min="2067" max="2304" width="9.140625" style="3"/>
    <col min="2305" max="2305" width="40" style="3" customWidth="1"/>
    <col min="2306" max="2309" width="17" style="3" customWidth="1"/>
    <col min="2310" max="2321" width="14.5703125" style="3" customWidth="1"/>
    <col min="2322" max="2322" width="13.85546875" style="3" bestFit="1" customWidth="1"/>
    <col min="2323" max="2560" width="9.140625" style="3"/>
    <col min="2561" max="2561" width="40" style="3" customWidth="1"/>
    <col min="2562" max="2565" width="17" style="3" customWidth="1"/>
    <col min="2566" max="2577" width="14.5703125" style="3" customWidth="1"/>
    <col min="2578" max="2578" width="13.85546875" style="3" bestFit="1" customWidth="1"/>
    <col min="2579" max="2816" width="9.140625" style="3"/>
    <col min="2817" max="2817" width="40" style="3" customWidth="1"/>
    <col min="2818" max="2821" width="17" style="3" customWidth="1"/>
    <col min="2822" max="2833" width="14.5703125" style="3" customWidth="1"/>
    <col min="2834" max="2834" width="13.85546875" style="3" bestFit="1" customWidth="1"/>
    <col min="2835" max="3072" width="9.140625" style="3"/>
    <col min="3073" max="3073" width="40" style="3" customWidth="1"/>
    <col min="3074" max="3077" width="17" style="3" customWidth="1"/>
    <col min="3078" max="3089" width="14.5703125" style="3" customWidth="1"/>
    <col min="3090" max="3090" width="13.85546875" style="3" bestFit="1" customWidth="1"/>
    <col min="3091" max="3328" width="9.140625" style="3"/>
    <col min="3329" max="3329" width="40" style="3" customWidth="1"/>
    <col min="3330" max="3333" width="17" style="3" customWidth="1"/>
    <col min="3334" max="3345" width="14.5703125" style="3" customWidth="1"/>
    <col min="3346" max="3346" width="13.85546875" style="3" bestFit="1" customWidth="1"/>
    <col min="3347" max="3584" width="9.140625" style="3"/>
    <col min="3585" max="3585" width="40" style="3" customWidth="1"/>
    <col min="3586" max="3589" width="17" style="3" customWidth="1"/>
    <col min="3590" max="3601" width="14.5703125" style="3" customWidth="1"/>
    <col min="3602" max="3602" width="13.85546875" style="3" bestFit="1" customWidth="1"/>
    <col min="3603" max="3840" width="9.140625" style="3"/>
    <col min="3841" max="3841" width="40" style="3" customWidth="1"/>
    <col min="3842" max="3845" width="17" style="3" customWidth="1"/>
    <col min="3846" max="3857" width="14.5703125" style="3" customWidth="1"/>
    <col min="3858" max="3858" width="13.85546875" style="3" bestFit="1" customWidth="1"/>
    <col min="3859" max="4096" width="9.140625" style="3"/>
    <col min="4097" max="4097" width="40" style="3" customWidth="1"/>
    <col min="4098" max="4101" width="17" style="3" customWidth="1"/>
    <col min="4102" max="4113" width="14.5703125" style="3" customWidth="1"/>
    <col min="4114" max="4114" width="13.85546875" style="3" bestFit="1" customWidth="1"/>
    <col min="4115" max="4352" width="9.140625" style="3"/>
    <col min="4353" max="4353" width="40" style="3" customWidth="1"/>
    <col min="4354" max="4357" width="17" style="3" customWidth="1"/>
    <col min="4358" max="4369" width="14.5703125" style="3" customWidth="1"/>
    <col min="4370" max="4370" width="13.85546875" style="3" bestFit="1" customWidth="1"/>
    <col min="4371" max="4608" width="9.140625" style="3"/>
    <col min="4609" max="4609" width="40" style="3" customWidth="1"/>
    <col min="4610" max="4613" width="17" style="3" customWidth="1"/>
    <col min="4614" max="4625" width="14.5703125" style="3" customWidth="1"/>
    <col min="4626" max="4626" width="13.85546875" style="3" bestFit="1" customWidth="1"/>
    <col min="4627" max="4864" width="9.140625" style="3"/>
    <col min="4865" max="4865" width="40" style="3" customWidth="1"/>
    <col min="4866" max="4869" width="17" style="3" customWidth="1"/>
    <col min="4870" max="4881" width="14.5703125" style="3" customWidth="1"/>
    <col min="4882" max="4882" width="13.85546875" style="3" bestFit="1" customWidth="1"/>
    <col min="4883" max="5120" width="9.140625" style="3"/>
    <col min="5121" max="5121" width="40" style="3" customWidth="1"/>
    <col min="5122" max="5125" width="17" style="3" customWidth="1"/>
    <col min="5126" max="5137" width="14.5703125" style="3" customWidth="1"/>
    <col min="5138" max="5138" width="13.85546875" style="3" bestFit="1" customWidth="1"/>
    <col min="5139" max="5376" width="9.140625" style="3"/>
    <col min="5377" max="5377" width="40" style="3" customWidth="1"/>
    <col min="5378" max="5381" width="17" style="3" customWidth="1"/>
    <col min="5382" max="5393" width="14.5703125" style="3" customWidth="1"/>
    <col min="5394" max="5394" width="13.85546875" style="3" bestFit="1" customWidth="1"/>
    <col min="5395" max="5632" width="9.140625" style="3"/>
    <col min="5633" max="5633" width="40" style="3" customWidth="1"/>
    <col min="5634" max="5637" width="17" style="3" customWidth="1"/>
    <col min="5638" max="5649" width="14.5703125" style="3" customWidth="1"/>
    <col min="5650" max="5650" width="13.85546875" style="3" bestFit="1" customWidth="1"/>
    <col min="5651" max="5888" width="9.140625" style="3"/>
    <col min="5889" max="5889" width="40" style="3" customWidth="1"/>
    <col min="5890" max="5893" width="17" style="3" customWidth="1"/>
    <col min="5894" max="5905" width="14.5703125" style="3" customWidth="1"/>
    <col min="5906" max="5906" width="13.85546875" style="3" bestFit="1" customWidth="1"/>
    <col min="5907" max="6144" width="9.140625" style="3"/>
    <col min="6145" max="6145" width="40" style="3" customWidth="1"/>
    <col min="6146" max="6149" width="17" style="3" customWidth="1"/>
    <col min="6150" max="6161" width="14.5703125" style="3" customWidth="1"/>
    <col min="6162" max="6162" width="13.85546875" style="3" bestFit="1" customWidth="1"/>
    <col min="6163" max="6400" width="9.140625" style="3"/>
    <col min="6401" max="6401" width="40" style="3" customWidth="1"/>
    <col min="6402" max="6405" width="17" style="3" customWidth="1"/>
    <col min="6406" max="6417" width="14.5703125" style="3" customWidth="1"/>
    <col min="6418" max="6418" width="13.85546875" style="3" bestFit="1" customWidth="1"/>
    <col min="6419" max="6656" width="9.140625" style="3"/>
    <col min="6657" max="6657" width="40" style="3" customWidth="1"/>
    <col min="6658" max="6661" width="17" style="3" customWidth="1"/>
    <col min="6662" max="6673" width="14.5703125" style="3" customWidth="1"/>
    <col min="6674" max="6674" width="13.85546875" style="3" bestFit="1" customWidth="1"/>
    <col min="6675" max="6912" width="9.140625" style="3"/>
    <col min="6913" max="6913" width="40" style="3" customWidth="1"/>
    <col min="6914" max="6917" width="17" style="3" customWidth="1"/>
    <col min="6918" max="6929" width="14.5703125" style="3" customWidth="1"/>
    <col min="6930" max="6930" width="13.85546875" style="3" bestFit="1" customWidth="1"/>
    <col min="6931" max="7168" width="9.140625" style="3"/>
    <col min="7169" max="7169" width="40" style="3" customWidth="1"/>
    <col min="7170" max="7173" width="17" style="3" customWidth="1"/>
    <col min="7174" max="7185" width="14.5703125" style="3" customWidth="1"/>
    <col min="7186" max="7186" width="13.85546875" style="3" bestFit="1" customWidth="1"/>
    <col min="7187" max="7424" width="9.140625" style="3"/>
    <col min="7425" max="7425" width="40" style="3" customWidth="1"/>
    <col min="7426" max="7429" width="17" style="3" customWidth="1"/>
    <col min="7430" max="7441" width="14.5703125" style="3" customWidth="1"/>
    <col min="7442" max="7442" width="13.85546875" style="3" bestFit="1" customWidth="1"/>
    <col min="7443" max="7680" width="9.140625" style="3"/>
    <col min="7681" max="7681" width="40" style="3" customWidth="1"/>
    <col min="7682" max="7685" width="17" style="3" customWidth="1"/>
    <col min="7686" max="7697" width="14.5703125" style="3" customWidth="1"/>
    <col min="7698" max="7698" width="13.85546875" style="3" bestFit="1" customWidth="1"/>
    <col min="7699" max="7936" width="9.140625" style="3"/>
    <col min="7937" max="7937" width="40" style="3" customWidth="1"/>
    <col min="7938" max="7941" width="17" style="3" customWidth="1"/>
    <col min="7942" max="7953" width="14.5703125" style="3" customWidth="1"/>
    <col min="7954" max="7954" width="13.85546875" style="3" bestFit="1" customWidth="1"/>
    <col min="7955" max="8192" width="9.140625" style="3"/>
    <col min="8193" max="8193" width="40" style="3" customWidth="1"/>
    <col min="8194" max="8197" width="17" style="3" customWidth="1"/>
    <col min="8198" max="8209" width="14.5703125" style="3" customWidth="1"/>
    <col min="8210" max="8210" width="13.85546875" style="3" bestFit="1" customWidth="1"/>
    <col min="8211" max="8448" width="9.140625" style="3"/>
    <col min="8449" max="8449" width="40" style="3" customWidth="1"/>
    <col min="8450" max="8453" width="17" style="3" customWidth="1"/>
    <col min="8454" max="8465" width="14.5703125" style="3" customWidth="1"/>
    <col min="8466" max="8466" width="13.85546875" style="3" bestFit="1" customWidth="1"/>
    <col min="8467" max="8704" width="9.140625" style="3"/>
    <col min="8705" max="8705" width="40" style="3" customWidth="1"/>
    <col min="8706" max="8709" width="17" style="3" customWidth="1"/>
    <col min="8710" max="8721" width="14.5703125" style="3" customWidth="1"/>
    <col min="8722" max="8722" width="13.85546875" style="3" bestFit="1" customWidth="1"/>
    <col min="8723" max="8960" width="9.140625" style="3"/>
    <col min="8961" max="8961" width="40" style="3" customWidth="1"/>
    <col min="8962" max="8965" width="17" style="3" customWidth="1"/>
    <col min="8966" max="8977" width="14.5703125" style="3" customWidth="1"/>
    <col min="8978" max="8978" width="13.85546875" style="3" bestFit="1" customWidth="1"/>
    <col min="8979" max="9216" width="9.140625" style="3"/>
    <col min="9217" max="9217" width="40" style="3" customWidth="1"/>
    <col min="9218" max="9221" width="17" style="3" customWidth="1"/>
    <col min="9222" max="9233" width="14.5703125" style="3" customWidth="1"/>
    <col min="9234" max="9234" width="13.85546875" style="3" bestFit="1" customWidth="1"/>
    <col min="9235" max="9472" width="9.140625" style="3"/>
    <col min="9473" max="9473" width="40" style="3" customWidth="1"/>
    <col min="9474" max="9477" width="17" style="3" customWidth="1"/>
    <col min="9478" max="9489" width="14.5703125" style="3" customWidth="1"/>
    <col min="9490" max="9490" width="13.85546875" style="3" bestFit="1" customWidth="1"/>
    <col min="9491" max="9728" width="9.140625" style="3"/>
    <col min="9729" max="9729" width="40" style="3" customWidth="1"/>
    <col min="9730" max="9733" width="17" style="3" customWidth="1"/>
    <col min="9734" max="9745" width="14.5703125" style="3" customWidth="1"/>
    <col min="9746" max="9746" width="13.85546875" style="3" bestFit="1" customWidth="1"/>
    <col min="9747" max="9984" width="9.140625" style="3"/>
    <col min="9985" max="9985" width="40" style="3" customWidth="1"/>
    <col min="9986" max="9989" width="17" style="3" customWidth="1"/>
    <col min="9990" max="10001" width="14.5703125" style="3" customWidth="1"/>
    <col min="10002" max="10002" width="13.85546875" style="3" bestFit="1" customWidth="1"/>
    <col min="10003" max="10240" width="9.140625" style="3"/>
    <col min="10241" max="10241" width="40" style="3" customWidth="1"/>
    <col min="10242" max="10245" width="17" style="3" customWidth="1"/>
    <col min="10246" max="10257" width="14.5703125" style="3" customWidth="1"/>
    <col min="10258" max="10258" width="13.85546875" style="3" bestFit="1" customWidth="1"/>
    <col min="10259" max="10496" width="9.140625" style="3"/>
    <col min="10497" max="10497" width="40" style="3" customWidth="1"/>
    <col min="10498" max="10501" width="17" style="3" customWidth="1"/>
    <col min="10502" max="10513" width="14.5703125" style="3" customWidth="1"/>
    <col min="10514" max="10514" width="13.85546875" style="3" bestFit="1" customWidth="1"/>
    <col min="10515" max="10752" width="9.140625" style="3"/>
    <col min="10753" max="10753" width="40" style="3" customWidth="1"/>
    <col min="10754" max="10757" width="17" style="3" customWidth="1"/>
    <col min="10758" max="10769" width="14.5703125" style="3" customWidth="1"/>
    <col min="10770" max="10770" width="13.85546875" style="3" bestFit="1" customWidth="1"/>
    <col min="10771" max="11008" width="9.140625" style="3"/>
    <col min="11009" max="11009" width="40" style="3" customWidth="1"/>
    <col min="11010" max="11013" width="17" style="3" customWidth="1"/>
    <col min="11014" max="11025" width="14.5703125" style="3" customWidth="1"/>
    <col min="11026" max="11026" width="13.85546875" style="3" bestFit="1" customWidth="1"/>
    <col min="11027" max="11264" width="9.140625" style="3"/>
    <col min="11265" max="11265" width="40" style="3" customWidth="1"/>
    <col min="11266" max="11269" width="17" style="3" customWidth="1"/>
    <col min="11270" max="11281" width="14.5703125" style="3" customWidth="1"/>
    <col min="11282" max="11282" width="13.85546875" style="3" bestFit="1" customWidth="1"/>
    <col min="11283" max="11520" width="9.140625" style="3"/>
    <col min="11521" max="11521" width="40" style="3" customWidth="1"/>
    <col min="11522" max="11525" width="17" style="3" customWidth="1"/>
    <col min="11526" max="11537" width="14.5703125" style="3" customWidth="1"/>
    <col min="11538" max="11538" width="13.85546875" style="3" bestFit="1" customWidth="1"/>
    <col min="11539" max="11776" width="9.140625" style="3"/>
    <col min="11777" max="11777" width="40" style="3" customWidth="1"/>
    <col min="11778" max="11781" width="17" style="3" customWidth="1"/>
    <col min="11782" max="11793" width="14.5703125" style="3" customWidth="1"/>
    <col min="11794" max="11794" width="13.85546875" style="3" bestFit="1" customWidth="1"/>
    <col min="11795" max="12032" width="9.140625" style="3"/>
    <col min="12033" max="12033" width="40" style="3" customWidth="1"/>
    <col min="12034" max="12037" width="17" style="3" customWidth="1"/>
    <col min="12038" max="12049" width="14.5703125" style="3" customWidth="1"/>
    <col min="12050" max="12050" width="13.85546875" style="3" bestFit="1" customWidth="1"/>
    <col min="12051" max="12288" width="9.140625" style="3"/>
    <col min="12289" max="12289" width="40" style="3" customWidth="1"/>
    <col min="12290" max="12293" width="17" style="3" customWidth="1"/>
    <col min="12294" max="12305" width="14.5703125" style="3" customWidth="1"/>
    <col min="12306" max="12306" width="13.85546875" style="3" bestFit="1" customWidth="1"/>
    <col min="12307" max="12544" width="9.140625" style="3"/>
    <col min="12545" max="12545" width="40" style="3" customWidth="1"/>
    <col min="12546" max="12549" width="17" style="3" customWidth="1"/>
    <col min="12550" max="12561" width="14.5703125" style="3" customWidth="1"/>
    <col min="12562" max="12562" width="13.85546875" style="3" bestFit="1" customWidth="1"/>
    <col min="12563" max="12800" width="9.140625" style="3"/>
    <col min="12801" max="12801" width="40" style="3" customWidth="1"/>
    <col min="12802" max="12805" width="17" style="3" customWidth="1"/>
    <col min="12806" max="12817" width="14.5703125" style="3" customWidth="1"/>
    <col min="12818" max="12818" width="13.85546875" style="3" bestFit="1" customWidth="1"/>
    <col min="12819" max="13056" width="9.140625" style="3"/>
    <col min="13057" max="13057" width="40" style="3" customWidth="1"/>
    <col min="13058" max="13061" width="17" style="3" customWidth="1"/>
    <col min="13062" max="13073" width="14.5703125" style="3" customWidth="1"/>
    <col min="13074" max="13074" width="13.85546875" style="3" bestFit="1" customWidth="1"/>
    <col min="13075" max="13312" width="9.140625" style="3"/>
    <col min="13313" max="13313" width="40" style="3" customWidth="1"/>
    <col min="13314" max="13317" width="17" style="3" customWidth="1"/>
    <col min="13318" max="13329" width="14.5703125" style="3" customWidth="1"/>
    <col min="13330" max="13330" width="13.85546875" style="3" bestFit="1" customWidth="1"/>
    <col min="13331" max="13568" width="9.140625" style="3"/>
    <col min="13569" max="13569" width="40" style="3" customWidth="1"/>
    <col min="13570" max="13573" width="17" style="3" customWidth="1"/>
    <col min="13574" max="13585" width="14.5703125" style="3" customWidth="1"/>
    <col min="13586" max="13586" width="13.85546875" style="3" bestFit="1" customWidth="1"/>
    <col min="13587" max="13824" width="9.140625" style="3"/>
    <col min="13825" max="13825" width="40" style="3" customWidth="1"/>
    <col min="13826" max="13829" width="17" style="3" customWidth="1"/>
    <col min="13830" max="13841" width="14.5703125" style="3" customWidth="1"/>
    <col min="13842" max="13842" width="13.85546875" style="3" bestFit="1" customWidth="1"/>
    <col min="13843" max="14080" width="9.140625" style="3"/>
    <col min="14081" max="14081" width="40" style="3" customWidth="1"/>
    <col min="14082" max="14085" width="17" style="3" customWidth="1"/>
    <col min="14086" max="14097" width="14.5703125" style="3" customWidth="1"/>
    <col min="14098" max="14098" width="13.85546875" style="3" bestFit="1" customWidth="1"/>
    <col min="14099" max="14336" width="9.140625" style="3"/>
    <col min="14337" max="14337" width="40" style="3" customWidth="1"/>
    <col min="14338" max="14341" width="17" style="3" customWidth="1"/>
    <col min="14342" max="14353" width="14.5703125" style="3" customWidth="1"/>
    <col min="14354" max="14354" width="13.85546875" style="3" bestFit="1" customWidth="1"/>
    <col min="14355" max="14592" width="9.140625" style="3"/>
    <col min="14593" max="14593" width="40" style="3" customWidth="1"/>
    <col min="14594" max="14597" width="17" style="3" customWidth="1"/>
    <col min="14598" max="14609" width="14.5703125" style="3" customWidth="1"/>
    <col min="14610" max="14610" width="13.85546875" style="3" bestFit="1" customWidth="1"/>
    <col min="14611" max="14848" width="9.140625" style="3"/>
    <col min="14849" max="14849" width="40" style="3" customWidth="1"/>
    <col min="14850" max="14853" width="17" style="3" customWidth="1"/>
    <col min="14854" max="14865" width="14.5703125" style="3" customWidth="1"/>
    <col min="14866" max="14866" width="13.85546875" style="3" bestFit="1" customWidth="1"/>
    <col min="14867" max="15104" width="9.140625" style="3"/>
    <col min="15105" max="15105" width="40" style="3" customWidth="1"/>
    <col min="15106" max="15109" width="17" style="3" customWidth="1"/>
    <col min="15110" max="15121" width="14.5703125" style="3" customWidth="1"/>
    <col min="15122" max="15122" width="13.85546875" style="3" bestFit="1" customWidth="1"/>
    <col min="15123" max="15360" width="9.140625" style="3"/>
    <col min="15361" max="15361" width="40" style="3" customWidth="1"/>
    <col min="15362" max="15365" width="17" style="3" customWidth="1"/>
    <col min="15366" max="15377" width="14.5703125" style="3" customWidth="1"/>
    <col min="15378" max="15378" width="13.85546875" style="3" bestFit="1" customWidth="1"/>
    <col min="15379" max="15616" width="9.140625" style="3"/>
    <col min="15617" max="15617" width="40" style="3" customWidth="1"/>
    <col min="15618" max="15621" width="17" style="3" customWidth="1"/>
    <col min="15622" max="15633" width="14.5703125" style="3" customWidth="1"/>
    <col min="15634" max="15634" width="13.85546875" style="3" bestFit="1" customWidth="1"/>
    <col min="15635" max="15872" width="9.140625" style="3"/>
    <col min="15873" max="15873" width="40" style="3" customWidth="1"/>
    <col min="15874" max="15877" width="17" style="3" customWidth="1"/>
    <col min="15878" max="15889" width="14.5703125" style="3" customWidth="1"/>
    <col min="15890" max="15890" width="13.85546875" style="3" bestFit="1" customWidth="1"/>
    <col min="15891" max="16128" width="9.140625" style="3"/>
    <col min="16129" max="16129" width="40" style="3" customWidth="1"/>
    <col min="16130" max="16133" width="17" style="3" customWidth="1"/>
    <col min="16134" max="16145" width="14.5703125" style="3" customWidth="1"/>
    <col min="16146" max="16146" width="13.85546875" style="3" bestFit="1" customWidth="1"/>
    <col min="16147" max="16384" width="9.140625" style="3"/>
  </cols>
  <sheetData>
    <row r="1" spans="1:19" ht="15.75">
      <c r="A1" s="1" t="s">
        <v>241</v>
      </c>
    </row>
    <row r="2" spans="1:19">
      <c r="A2" s="4" t="s">
        <v>43</v>
      </c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60"/>
      <c r="B4" s="60"/>
      <c r="C4" s="60"/>
      <c r="D4" s="60"/>
      <c r="E4" s="60"/>
      <c r="F4" s="145" t="s">
        <v>16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2"/>
    </row>
    <row r="5" spans="1:19" ht="30" customHeight="1">
      <c r="A5" s="61" t="s">
        <v>3</v>
      </c>
      <c r="B5" s="61" t="s">
        <v>44</v>
      </c>
      <c r="C5" s="61" t="s">
        <v>45</v>
      </c>
      <c r="D5" s="61" t="s">
        <v>5</v>
      </c>
      <c r="E5" s="61" t="s">
        <v>6</v>
      </c>
      <c r="F5" s="62" t="s">
        <v>46</v>
      </c>
      <c r="G5" s="62" t="s">
        <v>47</v>
      </c>
      <c r="H5" s="62" t="s">
        <v>48</v>
      </c>
      <c r="I5" s="62" t="s">
        <v>49</v>
      </c>
      <c r="J5" s="62" t="s">
        <v>50</v>
      </c>
      <c r="K5" s="62" t="s">
        <v>51</v>
      </c>
      <c r="L5" s="62" t="s">
        <v>52</v>
      </c>
      <c r="M5" s="62" t="s">
        <v>53</v>
      </c>
      <c r="N5" s="62" t="s">
        <v>54</v>
      </c>
      <c r="O5" s="62" t="s">
        <v>55</v>
      </c>
      <c r="P5" s="62" t="s">
        <v>56</v>
      </c>
      <c r="Q5" s="62" t="s">
        <v>57</v>
      </c>
      <c r="R5" s="62" t="s">
        <v>58</v>
      </c>
      <c r="S5" s="2"/>
    </row>
    <row r="6" spans="1:19">
      <c r="A6" s="63" t="s">
        <v>242</v>
      </c>
      <c r="B6" s="64">
        <v>1</v>
      </c>
      <c r="C6" s="65">
        <v>1</v>
      </c>
      <c r="D6" s="63" t="s">
        <v>243</v>
      </c>
      <c r="E6" s="63" t="s">
        <v>35</v>
      </c>
      <c r="F6" s="66">
        <v>1</v>
      </c>
      <c r="G6" s="66">
        <v>3</v>
      </c>
      <c r="H6" s="66">
        <v>2</v>
      </c>
      <c r="I6" s="66">
        <v>2</v>
      </c>
      <c r="J6" s="66">
        <v>0</v>
      </c>
      <c r="K6" s="66">
        <v>5</v>
      </c>
      <c r="L6" s="66">
        <v>22</v>
      </c>
      <c r="M6" s="66">
        <v>23</v>
      </c>
      <c r="N6" s="66">
        <v>10</v>
      </c>
      <c r="O6" s="66">
        <v>2</v>
      </c>
      <c r="P6" s="66">
        <v>4</v>
      </c>
      <c r="Q6" s="66">
        <v>2</v>
      </c>
      <c r="R6" s="67">
        <f>SUM(F6:Q6)</f>
        <v>76</v>
      </c>
      <c r="S6" s="2"/>
    </row>
    <row r="7" spans="1:19">
      <c r="A7" s="63" t="s">
        <v>242</v>
      </c>
      <c r="B7" s="64">
        <v>1</v>
      </c>
      <c r="C7" s="65">
        <v>5</v>
      </c>
      <c r="D7" s="63" t="s">
        <v>243</v>
      </c>
      <c r="E7" s="63" t="s">
        <v>35</v>
      </c>
      <c r="F7" s="66">
        <v>40</v>
      </c>
      <c r="G7" s="66">
        <v>0</v>
      </c>
      <c r="H7" s="66">
        <v>11</v>
      </c>
      <c r="I7" s="66">
        <v>1</v>
      </c>
      <c r="J7" s="66">
        <v>6</v>
      </c>
      <c r="K7" s="66">
        <v>0</v>
      </c>
      <c r="L7" s="66">
        <v>0</v>
      </c>
      <c r="M7" s="66">
        <v>0</v>
      </c>
      <c r="N7" s="66">
        <v>1</v>
      </c>
      <c r="O7" s="66">
        <v>1</v>
      </c>
      <c r="P7" s="66">
        <v>1</v>
      </c>
      <c r="Q7" s="66">
        <v>0</v>
      </c>
      <c r="R7" s="67">
        <f t="shared" ref="R7:R70" si="0">SUM(F7:Q7)</f>
        <v>61</v>
      </c>
      <c r="S7" s="2"/>
    </row>
    <row r="8" spans="1:19">
      <c r="A8" s="63" t="s">
        <v>242</v>
      </c>
      <c r="B8" s="64">
        <v>1</v>
      </c>
      <c r="C8" s="65">
        <v>2</v>
      </c>
      <c r="D8" s="63" t="s">
        <v>244</v>
      </c>
      <c r="E8" s="63" t="s">
        <v>35</v>
      </c>
      <c r="F8" s="66">
        <v>2</v>
      </c>
      <c r="G8" s="66">
        <v>16</v>
      </c>
      <c r="H8" s="66">
        <v>16</v>
      </c>
      <c r="I8" s="66">
        <v>8</v>
      </c>
      <c r="J8" s="66">
        <v>8</v>
      </c>
      <c r="K8" s="66">
        <v>8</v>
      </c>
      <c r="L8" s="66">
        <v>12</v>
      </c>
      <c r="M8" s="66">
        <v>14</v>
      </c>
      <c r="N8" s="66">
        <v>24</v>
      </c>
      <c r="O8" s="66">
        <v>24</v>
      </c>
      <c r="P8" s="66">
        <v>24.5</v>
      </c>
      <c r="Q8" s="66">
        <v>12</v>
      </c>
      <c r="R8" s="67">
        <f t="shared" si="0"/>
        <v>168.5</v>
      </c>
      <c r="S8" s="2"/>
    </row>
    <row r="9" spans="1:19">
      <c r="A9" s="63" t="s">
        <v>242</v>
      </c>
      <c r="B9" s="64">
        <v>1</v>
      </c>
      <c r="C9" s="65">
        <v>5</v>
      </c>
      <c r="D9" s="63" t="s">
        <v>244</v>
      </c>
      <c r="E9" s="63" t="s">
        <v>35</v>
      </c>
      <c r="F9" s="66">
        <v>22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7">
        <f t="shared" si="0"/>
        <v>22</v>
      </c>
      <c r="S9" s="2"/>
    </row>
    <row r="10" spans="1:19">
      <c r="A10" s="63" t="s">
        <v>242</v>
      </c>
      <c r="B10" s="64">
        <v>1</v>
      </c>
      <c r="C10" s="65">
        <v>6</v>
      </c>
      <c r="D10" s="63" t="s">
        <v>244</v>
      </c>
      <c r="E10" s="63" t="s">
        <v>35</v>
      </c>
      <c r="F10" s="66">
        <v>19</v>
      </c>
      <c r="G10" s="66">
        <v>50</v>
      </c>
      <c r="H10" s="66">
        <v>42</v>
      </c>
      <c r="I10" s="66">
        <v>52</v>
      </c>
      <c r="J10" s="66">
        <v>55</v>
      </c>
      <c r="K10" s="66">
        <v>68</v>
      </c>
      <c r="L10" s="66">
        <v>59</v>
      </c>
      <c r="M10" s="66">
        <v>70</v>
      </c>
      <c r="N10" s="66">
        <v>65</v>
      </c>
      <c r="O10" s="66">
        <v>103</v>
      </c>
      <c r="P10" s="66">
        <v>89</v>
      </c>
      <c r="Q10" s="66">
        <v>96</v>
      </c>
      <c r="R10" s="67">
        <f t="shared" si="0"/>
        <v>768</v>
      </c>
      <c r="S10" s="2"/>
    </row>
    <row r="11" spans="1:19">
      <c r="A11" s="63" t="s">
        <v>242</v>
      </c>
      <c r="B11" s="64">
        <v>1</v>
      </c>
      <c r="C11" s="65">
        <v>30</v>
      </c>
      <c r="D11" s="63" t="s">
        <v>304</v>
      </c>
      <c r="E11" s="63" t="s">
        <v>35</v>
      </c>
      <c r="F11" s="66">
        <v>6</v>
      </c>
      <c r="G11" s="66">
        <v>20</v>
      </c>
      <c r="H11" s="66">
        <v>16</v>
      </c>
      <c r="I11" s="66">
        <v>4</v>
      </c>
      <c r="J11" s="66">
        <v>9</v>
      </c>
      <c r="K11" s="66">
        <v>14</v>
      </c>
      <c r="L11" s="66">
        <v>11</v>
      </c>
      <c r="M11" s="66">
        <v>5</v>
      </c>
      <c r="N11" s="66">
        <v>3</v>
      </c>
      <c r="O11" s="66">
        <v>2</v>
      </c>
      <c r="P11" s="66">
        <v>4</v>
      </c>
      <c r="Q11" s="66">
        <v>8</v>
      </c>
      <c r="R11" s="67">
        <f t="shared" si="0"/>
        <v>102</v>
      </c>
      <c r="S11" s="2"/>
    </row>
    <row r="12" spans="1:19">
      <c r="A12" s="63" t="s">
        <v>242</v>
      </c>
      <c r="B12" s="64">
        <v>1</v>
      </c>
      <c r="C12" s="65">
        <v>5</v>
      </c>
      <c r="D12" s="63" t="s">
        <v>245</v>
      </c>
      <c r="E12" s="63" t="s">
        <v>35</v>
      </c>
      <c r="F12" s="66">
        <v>13</v>
      </c>
      <c r="G12" s="66">
        <v>6</v>
      </c>
      <c r="H12" s="66">
        <v>6</v>
      </c>
      <c r="I12" s="66">
        <v>2</v>
      </c>
      <c r="J12" s="66">
        <v>5</v>
      </c>
      <c r="K12" s="66">
        <v>5</v>
      </c>
      <c r="L12" s="66">
        <v>6</v>
      </c>
      <c r="M12" s="66">
        <v>3</v>
      </c>
      <c r="N12" s="66">
        <v>1</v>
      </c>
      <c r="O12" s="66">
        <v>1</v>
      </c>
      <c r="P12" s="66">
        <v>2</v>
      </c>
      <c r="Q12" s="66">
        <v>5</v>
      </c>
      <c r="R12" s="67">
        <f t="shared" si="0"/>
        <v>55</v>
      </c>
      <c r="S12" s="2"/>
    </row>
    <row r="13" spans="1:19">
      <c r="A13" s="63" t="s">
        <v>242</v>
      </c>
      <c r="B13" s="64">
        <v>1</v>
      </c>
      <c r="C13" s="65">
        <v>6</v>
      </c>
      <c r="D13" s="63" t="s">
        <v>245</v>
      </c>
      <c r="E13" s="63" t="s">
        <v>35</v>
      </c>
      <c r="F13" s="66">
        <v>17</v>
      </c>
      <c r="G13" s="66">
        <v>13</v>
      </c>
      <c r="H13" s="66">
        <v>15</v>
      </c>
      <c r="I13" s="66">
        <v>15</v>
      </c>
      <c r="J13" s="66">
        <v>18</v>
      </c>
      <c r="K13" s="66">
        <v>20</v>
      </c>
      <c r="L13" s="66">
        <v>16</v>
      </c>
      <c r="M13" s="66">
        <v>20</v>
      </c>
      <c r="N13" s="66">
        <v>23</v>
      </c>
      <c r="O13" s="66">
        <v>20</v>
      </c>
      <c r="P13" s="66">
        <v>20</v>
      </c>
      <c r="Q13" s="66">
        <v>25</v>
      </c>
      <c r="R13" s="67">
        <f t="shared" si="0"/>
        <v>222</v>
      </c>
      <c r="S13" s="2"/>
    </row>
    <row r="14" spans="1:19">
      <c r="A14" s="63" t="s">
        <v>265</v>
      </c>
      <c r="B14" s="64">
        <v>1</v>
      </c>
      <c r="C14" s="65">
        <v>60</v>
      </c>
      <c r="D14" s="63" t="s">
        <v>20</v>
      </c>
      <c r="E14" s="63" t="s">
        <v>35</v>
      </c>
      <c r="F14" s="66">
        <v>3090</v>
      </c>
      <c r="G14" s="66">
        <v>4352</v>
      </c>
      <c r="H14" s="66">
        <v>4596</v>
      </c>
      <c r="I14" s="66">
        <v>3451</v>
      </c>
      <c r="J14" s="66">
        <v>4500</v>
      </c>
      <c r="K14" s="66">
        <v>5613</v>
      </c>
      <c r="L14" s="66">
        <v>2777</v>
      </c>
      <c r="M14" s="66">
        <v>4107</v>
      </c>
      <c r="N14" s="66">
        <v>4409</v>
      </c>
      <c r="O14" s="66">
        <v>3881</v>
      </c>
      <c r="P14" s="66">
        <v>4858</v>
      </c>
      <c r="Q14" s="66">
        <v>3896</v>
      </c>
      <c r="R14" s="67">
        <f t="shared" si="0"/>
        <v>49530</v>
      </c>
      <c r="S14" s="2"/>
    </row>
    <row r="15" spans="1:19">
      <c r="A15" s="63" t="s">
        <v>265</v>
      </c>
      <c r="B15" s="64">
        <v>1</v>
      </c>
      <c r="C15" s="65">
        <v>100</v>
      </c>
      <c r="D15" s="63" t="s">
        <v>20</v>
      </c>
      <c r="E15" s="63" t="s">
        <v>35</v>
      </c>
      <c r="F15" s="66">
        <v>0</v>
      </c>
      <c r="G15" s="66">
        <v>60</v>
      </c>
      <c r="H15" s="66">
        <v>135</v>
      </c>
      <c r="I15" s="66">
        <v>270</v>
      </c>
      <c r="J15" s="66">
        <v>360</v>
      </c>
      <c r="K15" s="66">
        <v>150</v>
      </c>
      <c r="L15" s="66">
        <v>240</v>
      </c>
      <c r="M15" s="66">
        <v>120</v>
      </c>
      <c r="N15" s="66">
        <v>390</v>
      </c>
      <c r="O15" s="66">
        <v>360</v>
      </c>
      <c r="P15" s="66">
        <v>150</v>
      </c>
      <c r="Q15" s="66">
        <v>163</v>
      </c>
      <c r="R15" s="67">
        <f t="shared" si="0"/>
        <v>2398</v>
      </c>
      <c r="S15" s="2"/>
    </row>
    <row r="16" spans="1:19">
      <c r="A16" s="63" t="s">
        <v>265</v>
      </c>
      <c r="B16" s="64">
        <v>1</v>
      </c>
      <c r="C16" s="65">
        <v>25</v>
      </c>
      <c r="D16" s="63" t="s">
        <v>305</v>
      </c>
      <c r="E16" s="63" t="s">
        <v>35</v>
      </c>
      <c r="F16" s="66">
        <v>470</v>
      </c>
      <c r="G16" s="66">
        <v>277</v>
      </c>
      <c r="H16" s="66">
        <v>275</v>
      </c>
      <c r="I16" s="66">
        <v>620</v>
      </c>
      <c r="J16" s="66">
        <v>525</v>
      </c>
      <c r="K16" s="66">
        <v>840</v>
      </c>
      <c r="L16" s="66">
        <v>360</v>
      </c>
      <c r="M16" s="66">
        <v>690</v>
      </c>
      <c r="N16" s="66">
        <v>1140</v>
      </c>
      <c r="O16" s="66">
        <v>847</v>
      </c>
      <c r="P16" s="66">
        <v>831</v>
      </c>
      <c r="Q16" s="66">
        <v>540</v>
      </c>
      <c r="R16" s="67">
        <f t="shared" si="0"/>
        <v>7415</v>
      </c>
      <c r="S16" s="2"/>
    </row>
    <row r="17" spans="1:19">
      <c r="A17" s="63" t="s">
        <v>265</v>
      </c>
      <c r="B17" s="64">
        <v>1</v>
      </c>
      <c r="C17" s="65">
        <v>30</v>
      </c>
      <c r="D17" s="63" t="s">
        <v>23</v>
      </c>
      <c r="E17" s="63" t="s">
        <v>35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7">
        <f t="shared" si="0"/>
        <v>0</v>
      </c>
      <c r="S17" s="2"/>
    </row>
    <row r="18" spans="1:19">
      <c r="A18" s="63" t="s">
        <v>265</v>
      </c>
      <c r="B18" s="64">
        <v>1</v>
      </c>
      <c r="C18" s="65">
        <v>60</v>
      </c>
      <c r="D18" s="63" t="s">
        <v>23</v>
      </c>
      <c r="E18" s="63" t="s">
        <v>35</v>
      </c>
      <c r="F18" s="66">
        <v>2711</v>
      </c>
      <c r="G18" s="66">
        <v>2748</v>
      </c>
      <c r="H18" s="66">
        <v>2610</v>
      </c>
      <c r="I18" s="66">
        <v>2938</v>
      </c>
      <c r="J18" s="66">
        <v>3163</v>
      </c>
      <c r="K18" s="66">
        <v>3749</v>
      </c>
      <c r="L18" s="66">
        <v>3934</v>
      </c>
      <c r="M18" s="66">
        <v>2614</v>
      </c>
      <c r="N18" s="66">
        <v>4500</v>
      </c>
      <c r="O18" s="66">
        <v>3762</v>
      </c>
      <c r="P18" s="66">
        <v>4517</v>
      </c>
      <c r="Q18" s="66">
        <v>4333</v>
      </c>
      <c r="R18" s="67">
        <f t="shared" si="0"/>
        <v>41579</v>
      </c>
      <c r="S18" s="2"/>
    </row>
    <row r="19" spans="1:19">
      <c r="A19" s="63" t="s">
        <v>265</v>
      </c>
      <c r="B19" s="64">
        <v>1</v>
      </c>
      <c r="C19" s="65">
        <v>60</v>
      </c>
      <c r="D19" s="63" t="s">
        <v>26</v>
      </c>
      <c r="E19" s="63" t="s">
        <v>35</v>
      </c>
      <c r="F19" s="66">
        <v>60</v>
      </c>
      <c r="G19" s="66">
        <v>60</v>
      </c>
      <c r="H19" s="66">
        <v>210</v>
      </c>
      <c r="I19" s="66">
        <v>170</v>
      </c>
      <c r="J19" s="66">
        <v>360</v>
      </c>
      <c r="K19" s="66">
        <v>240</v>
      </c>
      <c r="L19" s="66">
        <v>60</v>
      </c>
      <c r="M19" s="66">
        <v>690</v>
      </c>
      <c r="N19" s="66">
        <v>210</v>
      </c>
      <c r="O19" s="66">
        <v>480</v>
      </c>
      <c r="P19" s="66">
        <v>118</v>
      </c>
      <c r="Q19" s="66">
        <v>90</v>
      </c>
      <c r="R19" s="67">
        <f t="shared" si="0"/>
        <v>2748</v>
      </c>
      <c r="S19" s="2"/>
    </row>
    <row r="20" spans="1:19">
      <c r="A20" s="63" t="s">
        <v>282</v>
      </c>
      <c r="B20" s="64">
        <v>1</v>
      </c>
      <c r="C20" s="65">
        <v>30</v>
      </c>
      <c r="D20" s="63" t="s">
        <v>283</v>
      </c>
      <c r="E20" s="63" t="s">
        <v>35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7">
        <f t="shared" si="0"/>
        <v>0</v>
      </c>
      <c r="S20" s="2"/>
    </row>
    <row r="21" spans="1:19">
      <c r="A21" s="63" t="s">
        <v>282</v>
      </c>
      <c r="B21" s="64">
        <v>1</v>
      </c>
      <c r="C21" s="65">
        <v>100</v>
      </c>
      <c r="D21" s="63" t="s">
        <v>283</v>
      </c>
      <c r="E21" s="63" t="s">
        <v>35</v>
      </c>
      <c r="F21" s="66">
        <v>1029</v>
      </c>
      <c r="G21" s="66">
        <v>1382</v>
      </c>
      <c r="H21" s="66">
        <v>846</v>
      </c>
      <c r="I21" s="66">
        <v>920</v>
      </c>
      <c r="J21" s="66">
        <v>903</v>
      </c>
      <c r="K21" s="66">
        <v>943</v>
      </c>
      <c r="L21" s="66">
        <v>478</v>
      </c>
      <c r="M21" s="66">
        <v>955</v>
      </c>
      <c r="N21" s="66">
        <v>849</v>
      </c>
      <c r="O21" s="66">
        <v>522</v>
      </c>
      <c r="P21" s="66">
        <v>900</v>
      </c>
      <c r="Q21" s="66">
        <v>991</v>
      </c>
      <c r="R21" s="67">
        <f t="shared" si="0"/>
        <v>10718</v>
      </c>
      <c r="S21" s="2"/>
    </row>
    <row r="22" spans="1:19">
      <c r="A22" s="63" t="s">
        <v>296</v>
      </c>
      <c r="B22" s="64">
        <v>1</v>
      </c>
      <c r="C22" s="65">
        <v>50</v>
      </c>
      <c r="D22" s="63" t="s">
        <v>17</v>
      </c>
      <c r="E22" s="63" t="s">
        <v>35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7">
        <f t="shared" si="0"/>
        <v>0</v>
      </c>
      <c r="S22" s="2"/>
    </row>
    <row r="23" spans="1:19">
      <c r="A23" s="63" t="s">
        <v>302</v>
      </c>
      <c r="B23" s="64">
        <v>1</v>
      </c>
      <c r="C23" s="65">
        <v>1</v>
      </c>
      <c r="D23" s="63" t="s">
        <v>303</v>
      </c>
      <c r="E23" s="63" t="s">
        <v>35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7">
        <f t="shared" si="0"/>
        <v>0</v>
      </c>
      <c r="S23" s="2"/>
    </row>
    <row r="24" spans="1:19">
      <c r="A24" s="63" t="s">
        <v>251</v>
      </c>
      <c r="B24" s="64">
        <v>1</v>
      </c>
      <c r="C24" s="65">
        <v>5</v>
      </c>
      <c r="D24" s="63" t="s">
        <v>252</v>
      </c>
      <c r="E24" s="63" t="s">
        <v>18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7">
        <f t="shared" si="0"/>
        <v>0</v>
      </c>
      <c r="S24" s="2"/>
    </row>
    <row r="25" spans="1:19">
      <c r="A25" s="63" t="s">
        <v>251</v>
      </c>
      <c r="B25" s="64">
        <v>1</v>
      </c>
      <c r="C25" s="65">
        <v>5</v>
      </c>
      <c r="D25" s="63" t="s">
        <v>253</v>
      </c>
      <c r="E25" s="63" t="s">
        <v>18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7">
        <f t="shared" si="0"/>
        <v>0</v>
      </c>
      <c r="S25" s="2"/>
    </row>
    <row r="26" spans="1:19">
      <c r="A26" s="63" t="s">
        <v>254</v>
      </c>
      <c r="B26" s="64">
        <v>1</v>
      </c>
      <c r="C26" s="65">
        <v>3</v>
      </c>
      <c r="D26" s="63" t="s">
        <v>22</v>
      </c>
      <c r="E26" s="63" t="s">
        <v>18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7">
        <f t="shared" si="0"/>
        <v>0</v>
      </c>
      <c r="S26" s="2"/>
    </row>
    <row r="27" spans="1:19">
      <c r="A27" s="63" t="s">
        <v>254</v>
      </c>
      <c r="B27" s="64">
        <v>1</v>
      </c>
      <c r="C27" s="65">
        <v>30</v>
      </c>
      <c r="D27" s="63" t="s">
        <v>22</v>
      </c>
      <c r="E27" s="63" t="s">
        <v>18</v>
      </c>
      <c r="F27" s="66">
        <v>179165</v>
      </c>
      <c r="G27" s="66">
        <v>202108</v>
      </c>
      <c r="H27" s="66">
        <v>178713</v>
      </c>
      <c r="I27" s="66">
        <v>173128</v>
      </c>
      <c r="J27" s="66">
        <v>170052</v>
      </c>
      <c r="K27" s="66">
        <v>177750</v>
      </c>
      <c r="L27" s="66">
        <v>170608</v>
      </c>
      <c r="M27" s="66">
        <v>196289</v>
      </c>
      <c r="N27" s="66">
        <v>224759</v>
      </c>
      <c r="O27" s="66">
        <v>177310</v>
      </c>
      <c r="P27" s="66">
        <v>200931</v>
      </c>
      <c r="Q27" s="66">
        <v>215570</v>
      </c>
      <c r="R27" s="67">
        <f t="shared" si="0"/>
        <v>2266383</v>
      </c>
      <c r="S27" s="2"/>
    </row>
    <row r="28" spans="1:19">
      <c r="A28" s="63" t="s">
        <v>254</v>
      </c>
      <c r="B28" s="64">
        <v>1</v>
      </c>
      <c r="C28" s="65">
        <v>100</v>
      </c>
      <c r="D28" s="63" t="s">
        <v>22</v>
      </c>
      <c r="E28" s="63" t="s">
        <v>18</v>
      </c>
      <c r="F28" s="66">
        <v>5926</v>
      </c>
      <c r="G28" s="66">
        <v>7026</v>
      </c>
      <c r="H28" s="66">
        <v>7985</v>
      </c>
      <c r="I28" s="66">
        <v>5250</v>
      </c>
      <c r="J28" s="66">
        <v>5688</v>
      </c>
      <c r="K28" s="66">
        <v>7214</v>
      </c>
      <c r="L28" s="66">
        <v>4832</v>
      </c>
      <c r="M28" s="66">
        <v>6529</v>
      </c>
      <c r="N28" s="66">
        <v>5774</v>
      </c>
      <c r="O28" s="66">
        <v>5011</v>
      </c>
      <c r="P28" s="66">
        <v>6272</v>
      </c>
      <c r="Q28" s="66">
        <v>6130</v>
      </c>
      <c r="R28" s="67">
        <f t="shared" si="0"/>
        <v>73637</v>
      </c>
      <c r="S28" s="2"/>
    </row>
    <row r="29" spans="1:19">
      <c r="A29" s="63" t="s">
        <v>254</v>
      </c>
      <c r="B29" s="64">
        <v>1</v>
      </c>
      <c r="C29" s="65">
        <v>3</v>
      </c>
      <c r="D29" s="63" t="s">
        <v>183</v>
      </c>
      <c r="E29" s="63" t="s">
        <v>18</v>
      </c>
      <c r="F29" s="66">
        <v>338</v>
      </c>
      <c r="G29" s="66">
        <v>319</v>
      </c>
      <c r="H29" s="66">
        <v>583</v>
      </c>
      <c r="I29" s="66">
        <v>329</v>
      </c>
      <c r="J29" s="66">
        <v>352</v>
      </c>
      <c r="K29" s="66">
        <v>541</v>
      </c>
      <c r="L29" s="66">
        <v>422</v>
      </c>
      <c r="M29" s="66">
        <v>930</v>
      </c>
      <c r="N29" s="66">
        <v>581</v>
      </c>
      <c r="O29" s="66">
        <v>349</v>
      </c>
      <c r="P29" s="66">
        <v>352</v>
      </c>
      <c r="Q29" s="66">
        <v>375</v>
      </c>
      <c r="R29" s="67">
        <f t="shared" si="0"/>
        <v>5471</v>
      </c>
      <c r="S29" s="2"/>
    </row>
    <row r="30" spans="1:19">
      <c r="A30" s="63" t="s">
        <v>254</v>
      </c>
      <c r="B30" s="64">
        <v>1</v>
      </c>
      <c r="C30" s="65">
        <v>30</v>
      </c>
      <c r="D30" s="63" t="s">
        <v>183</v>
      </c>
      <c r="E30" s="63" t="s">
        <v>18</v>
      </c>
      <c r="F30" s="66">
        <v>80878</v>
      </c>
      <c r="G30" s="66">
        <v>81653</v>
      </c>
      <c r="H30" s="66">
        <v>81566</v>
      </c>
      <c r="I30" s="66">
        <v>79956</v>
      </c>
      <c r="J30" s="66">
        <v>78939</v>
      </c>
      <c r="K30" s="66">
        <v>80562</v>
      </c>
      <c r="L30" s="66">
        <v>81293</v>
      </c>
      <c r="M30" s="66">
        <v>89087</v>
      </c>
      <c r="N30" s="66">
        <v>99031</v>
      </c>
      <c r="O30" s="66">
        <v>75852</v>
      </c>
      <c r="P30" s="66">
        <v>87713</v>
      </c>
      <c r="Q30" s="66">
        <v>91556</v>
      </c>
      <c r="R30" s="67">
        <f t="shared" si="0"/>
        <v>1008086</v>
      </c>
      <c r="S30" s="2"/>
    </row>
    <row r="31" spans="1:19">
      <c r="A31" s="63" t="s">
        <v>254</v>
      </c>
      <c r="B31" s="64">
        <v>1</v>
      </c>
      <c r="C31" s="65">
        <v>100</v>
      </c>
      <c r="D31" s="63" t="s">
        <v>183</v>
      </c>
      <c r="E31" s="63" t="s">
        <v>18</v>
      </c>
      <c r="F31" s="66">
        <v>131</v>
      </c>
      <c r="G31" s="66">
        <v>798</v>
      </c>
      <c r="H31" s="66">
        <v>326</v>
      </c>
      <c r="I31" s="66">
        <v>357</v>
      </c>
      <c r="J31" s="66">
        <v>448</v>
      </c>
      <c r="K31" s="66">
        <v>326</v>
      </c>
      <c r="L31" s="66">
        <v>298</v>
      </c>
      <c r="M31" s="66">
        <v>260</v>
      </c>
      <c r="N31" s="66">
        <v>580</v>
      </c>
      <c r="O31" s="66">
        <v>215</v>
      </c>
      <c r="P31" s="66">
        <v>395</v>
      </c>
      <c r="Q31" s="66">
        <v>676</v>
      </c>
      <c r="R31" s="67">
        <f t="shared" si="0"/>
        <v>4810</v>
      </c>
      <c r="S31" s="2"/>
    </row>
    <row r="32" spans="1:19">
      <c r="A32" s="63" t="s">
        <v>257</v>
      </c>
      <c r="B32" s="64">
        <v>1</v>
      </c>
      <c r="C32" s="65">
        <v>10</v>
      </c>
      <c r="D32" s="63" t="s">
        <v>23</v>
      </c>
      <c r="E32" s="63" t="s">
        <v>18</v>
      </c>
      <c r="F32" s="66">
        <v>0</v>
      </c>
      <c r="G32" s="66">
        <v>0</v>
      </c>
      <c r="H32" s="66">
        <v>0</v>
      </c>
      <c r="I32" s="66">
        <v>20</v>
      </c>
      <c r="J32" s="66">
        <v>0</v>
      </c>
      <c r="K32" s="66">
        <v>0</v>
      </c>
      <c r="L32" s="66">
        <v>0</v>
      </c>
      <c r="M32" s="66">
        <v>0</v>
      </c>
      <c r="N32" s="66">
        <v>10</v>
      </c>
      <c r="O32" s="66">
        <v>0</v>
      </c>
      <c r="P32" s="66">
        <v>20</v>
      </c>
      <c r="Q32" s="66">
        <v>0</v>
      </c>
      <c r="R32" s="67">
        <f t="shared" si="0"/>
        <v>50</v>
      </c>
      <c r="S32" s="2"/>
    </row>
    <row r="33" spans="1:19">
      <c r="A33" s="63" t="s">
        <v>257</v>
      </c>
      <c r="B33" s="64">
        <v>1</v>
      </c>
      <c r="C33" s="65">
        <v>100</v>
      </c>
      <c r="D33" s="63" t="s">
        <v>23</v>
      </c>
      <c r="E33" s="63" t="s">
        <v>18</v>
      </c>
      <c r="F33" s="66">
        <v>21237</v>
      </c>
      <c r="G33" s="66">
        <v>25310</v>
      </c>
      <c r="H33" s="66">
        <v>26224</v>
      </c>
      <c r="I33" s="66">
        <v>26526</v>
      </c>
      <c r="J33" s="66">
        <v>27116</v>
      </c>
      <c r="K33" s="66">
        <v>27293</v>
      </c>
      <c r="L33" s="66">
        <v>27464</v>
      </c>
      <c r="M33" s="66">
        <v>25651</v>
      </c>
      <c r="N33" s="66">
        <v>25869</v>
      </c>
      <c r="O33" s="66">
        <v>23146</v>
      </c>
      <c r="P33" s="66">
        <v>24046</v>
      </c>
      <c r="Q33" s="66">
        <v>30278</v>
      </c>
      <c r="R33" s="67">
        <f t="shared" si="0"/>
        <v>310160</v>
      </c>
      <c r="S33" s="2"/>
    </row>
    <row r="34" spans="1:19">
      <c r="A34" s="63" t="s">
        <v>257</v>
      </c>
      <c r="B34" s="64">
        <v>1</v>
      </c>
      <c r="C34" s="65">
        <v>100</v>
      </c>
      <c r="D34" s="63" t="s">
        <v>26</v>
      </c>
      <c r="E34" s="63" t="s">
        <v>18</v>
      </c>
      <c r="F34" s="66">
        <v>10938</v>
      </c>
      <c r="G34" s="66">
        <v>13688</v>
      </c>
      <c r="H34" s="66">
        <v>12834</v>
      </c>
      <c r="I34" s="66">
        <v>11234</v>
      </c>
      <c r="J34" s="66">
        <v>13285</v>
      </c>
      <c r="K34" s="66">
        <v>13714</v>
      </c>
      <c r="L34" s="66">
        <v>12326</v>
      </c>
      <c r="M34" s="66">
        <v>14239</v>
      </c>
      <c r="N34" s="66">
        <v>15189</v>
      </c>
      <c r="O34" s="66">
        <v>12524</v>
      </c>
      <c r="P34" s="66">
        <v>12792</v>
      </c>
      <c r="Q34" s="66">
        <v>13259</v>
      </c>
      <c r="R34" s="67">
        <f t="shared" si="0"/>
        <v>156022</v>
      </c>
      <c r="S34" s="2"/>
    </row>
    <row r="35" spans="1:19">
      <c r="A35" s="63" t="s">
        <v>257</v>
      </c>
      <c r="B35" s="64">
        <v>1</v>
      </c>
      <c r="C35" s="65">
        <v>500</v>
      </c>
      <c r="D35" s="63" t="s">
        <v>26</v>
      </c>
      <c r="E35" s="63" t="s">
        <v>18</v>
      </c>
      <c r="F35" s="66">
        <v>253</v>
      </c>
      <c r="G35" s="66">
        <v>383</v>
      </c>
      <c r="H35" s="66">
        <v>360</v>
      </c>
      <c r="I35" s="66">
        <v>65</v>
      </c>
      <c r="J35" s="66">
        <v>203</v>
      </c>
      <c r="K35" s="66">
        <v>204</v>
      </c>
      <c r="L35" s="66">
        <v>96</v>
      </c>
      <c r="M35" s="66">
        <v>418</v>
      </c>
      <c r="N35" s="66">
        <v>365</v>
      </c>
      <c r="O35" s="66">
        <v>406</v>
      </c>
      <c r="P35" s="66">
        <v>495</v>
      </c>
      <c r="Q35" s="66">
        <v>75</v>
      </c>
      <c r="R35" s="67">
        <f t="shared" si="0"/>
        <v>3323</v>
      </c>
      <c r="S35" s="2"/>
    </row>
    <row r="36" spans="1:19">
      <c r="A36" s="63" t="s">
        <v>260</v>
      </c>
      <c r="B36" s="64">
        <v>1</v>
      </c>
      <c r="C36" s="65">
        <v>1</v>
      </c>
      <c r="D36" s="63" t="s">
        <v>173</v>
      </c>
      <c r="E36" s="63" t="s">
        <v>18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7">
        <f t="shared" si="0"/>
        <v>0</v>
      </c>
      <c r="S36" s="2"/>
    </row>
    <row r="37" spans="1:19">
      <c r="A37" s="63" t="s">
        <v>260</v>
      </c>
      <c r="B37" s="64">
        <v>1</v>
      </c>
      <c r="C37" s="65">
        <v>90</v>
      </c>
      <c r="D37" s="63" t="s">
        <v>173</v>
      </c>
      <c r="E37" s="63" t="s">
        <v>18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7">
        <f t="shared" si="0"/>
        <v>0</v>
      </c>
      <c r="S37" s="2"/>
    </row>
    <row r="38" spans="1:19">
      <c r="A38" s="63" t="s">
        <v>260</v>
      </c>
      <c r="B38" s="64">
        <v>1</v>
      </c>
      <c r="C38" s="65">
        <v>100</v>
      </c>
      <c r="D38" s="63" t="s">
        <v>173</v>
      </c>
      <c r="E38" s="63" t="s">
        <v>18</v>
      </c>
      <c r="F38" s="66">
        <v>6269</v>
      </c>
      <c r="G38" s="66">
        <v>5858</v>
      </c>
      <c r="H38" s="66">
        <v>6013</v>
      </c>
      <c r="I38" s="66">
        <v>7095</v>
      </c>
      <c r="J38" s="66">
        <v>4333</v>
      </c>
      <c r="K38" s="66">
        <v>6576</v>
      </c>
      <c r="L38" s="66">
        <v>4197</v>
      </c>
      <c r="M38" s="66">
        <v>7050</v>
      </c>
      <c r="N38" s="66">
        <v>6986</v>
      </c>
      <c r="O38" s="66">
        <v>3653</v>
      </c>
      <c r="P38" s="66">
        <v>7528</v>
      </c>
      <c r="Q38" s="66">
        <v>7693</v>
      </c>
      <c r="R38" s="67">
        <f t="shared" si="0"/>
        <v>73251</v>
      </c>
      <c r="S38" s="2"/>
    </row>
    <row r="39" spans="1:19">
      <c r="A39" s="63" t="s">
        <v>260</v>
      </c>
      <c r="B39" s="64">
        <v>1</v>
      </c>
      <c r="C39" s="65">
        <v>500</v>
      </c>
      <c r="D39" s="63" t="s">
        <v>173</v>
      </c>
      <c r="E39" s="63" t="s">
        <v>18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7">
        <f t="shared" si="0"/>
        <v>0</v>
      </c>
      <c r="S39" s="2"/>
    </row>
    <row r="40" spans="1:19">
      <c r="A40" s="63" t="s">
        <v>260</v>
      </c>
      <c r="B40" s="64">
        <v>1</v>
      </c>
      <c r="C40" s="65">
        <v>1000</v>
      </c>
      <c r="D40" s="63" t="s">
        <v>173</v>
      </c>
      <c r="E40" s="63" t="s">
        <v>18</v>
      </c>
      <c r="F40" s="66">
        <v>3192</v>
      </c>
      <c r="G40" s="66">
        <v>4347</v>
      </c>
      <c r="H40" s="66">
        <v>3469</v>
      </c>
      <c r="I40" s="66">
        <v>2268</v>
      </c>
      <c r="J40" s="66">
        <v>2498</v>
      </c>
      <c r="K40" s="66">
        <v>2629</v>
      </c>
      <c r="L40" s="66">
        <v>2893</v>
      </c>
      <c r="M40" s="66">
        <v>2396</v>
      </c>
      <c r="N40" s="66">
        <v>2191</v>
      </c>
      <c r="O40" s="66">
        <v>2471</v>
      </c>
      <c r="P40" s="66">
        <v>3699</v>
      </c>
      <c r="Q40" s="66">
        <v>2669</v>
      </c>
      <c r="R40" s="67">
        <f t="shared" si="0"/>
        <v>34722</v>
      </c>
      <c r="S40" s="2"/>
    </row>
    <row r="41" spans="1:19">
      <c r="A41" s="63" t="s">
        <v>260</v>
      </c>
      <c r="B41" s="64">
        <v>1</v>
      </c>
      <c r="C41" s="65">
        <v>1</v>
      </c>
      <c r="D41" s="63" t="s">
        <v>258</v>
      </c>
      <c r="E41" s="63" t="s">
        <v>18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7">
        <f t="shared" si="0"/>
        <v>0</v>
      </c>
      <c r="S41" s="2"/>
    </row>
    <row r="42" spans="1:19">
      <c r="A42" s="63" t="s">
        <v>260</v>
      </c>
      <c r="B42" s="64">
        <v>1</v>
      </c>
      <c r="C42" s="65">
        <v>8</v>
      </c>
      <c r="D42" s="63" t="s">
        <v>258</v>
      </c>
      <c r="E42" s="63" t="s">
        <v>18</v>
      </c>
      <c r="F42" s="66">
        <v>480</v>
      </c>
      <c r="G42" s="66">
        <v>16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160</v>
      </c>
      <c r="N42" s="66">
        <v>320</v>
      </c>
      <c r="O42" s="66">
        <v>320</v>
      </c>
      <c r="P42" s="66">
        <v>0</v>
      </c>
      <c r="Q42" s="66">
        <v>80</v>
      </c>
      <c r="R42" s="67">
        <f t="shared" si="0"/>
        <v>1376</v>
      </c>
      <c r="S42" s="2"/>
    </row>
    <row r="43" spans="1:19">
      <c r="A43" s="63" t="s">
        <v>260</v>
      </c>
      <c r="B43" s="64">
        <v>1</v>
      </c>
      <c r="C43" s="65">
        <v>30</v>
      </c>
      <c r="D43" s="63" t="s">
        <v>258</v>
      </c>
      <c r="E43" s="63" t="s">
        <v>18</v>
      </c>
      <c r="F43" s="66">
        <v>20</v>
      </c>
      <c r="G43" s="66">
        <v>60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7">
        <f t="shared" si="0"/>
        <v>80</v>
      </c>
      <c r="S43" s="2"/>
    </row>
    <row r="44" spans="1:19">
      <c r="A44" s="63" t="s">
        <v>260</v>
      </c>
      <c r="B44" s="64">
        <v>1</v>
      </c>
      <c r="C44" s="65">
        <v>50</v>
      </c>
      <c r="D44" s="63" t="s">
        <v>258</v>
      </c>
      <c r="E44" s="63" t="s">
        <v>18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7">
        <f t="shared" si="0"/>
        <v>0</v>
      </c>
      <c r="S44" s="2"/>
    </row>
    <row r="45" spans="1:19">
      <c r="A45" s="63" t="s">
        <v>260</v>
      </c>
      <c r="B45" s="64">
        <v>1</v>
      </c>
      <c r="C45" s="65">
        <v>90</v>
      </c>
      <c r="D45" s="63" t="s">
        <v>258</v>
      </c>
      <c r="E45" s="63" t="s">
        <v>18</v>
      </c>
      <c r="F45" s="66">
        <v>11113</v>
      </c>
      <c r="G45" s="66">
        <v>15301</v>
      </c>
      <c r="H45" s="66">
        <v>16570</v>
      </c>
      <c r="I45" s="66">
        <v>16590</v>
      </c>
      <c r="J45" s="66">
        <v>17335</v>
      </c>
      <c r="K45" s="66">
        <v>16042</v>
      </c>
      <c r="L45" s="66">
        <v>21115</v>
      </c>
      <c r="M45" s="66">
        <v>20390</v>
      </c>
      <c r="N45" s="66">
        <v>20464</v>
      </c>
      <c r="O45" s="66">
        <v>20359</v>
      </c>
      <c r="P45" s="66">
        <v>20058</v>
      </c>
      <c r="Q45" s="66">
        <v>22973</v>
      </c>
      <c r="R45" s="67">
        <f t="shared" si="0"/>
        <v>218310</v>
      </c>
      <c r="S45" s="2"/>
    </row>
    <row r="46" spans="1:19">
      <c r="A46" s="63" t="s">
        <v>260</v>
      </c>
      <c r="B46" s="64">
        <v>1</v>
      </c>
      <c r="C46" s="65">
        <v>100</v>
      </c>
      <c r="D46" s="63" t="s">
        <v>258</v>
      </c>
      <c r="E46" s="63" t="s">
        <v>18</v>
      </c>
      <c r="F46" s="66">
        <v>24686</v>
      </c>
      <c r="G46" s="66">
        <v>29371</v>
      </c>
      <c r="H46" s="66">
        <v>29775</v>
      </c>
      <c r="I46" s="66">
        <v>27306</v>
      </c>
      <c r="J46" s="66">
        <v>28517</v>
      </c>
      <c r="K46" s="66">
        <v>29999</v>
      </c>
      <c r="L46" s="66">
        <v>23740</v>
      </c>
      <c r="M46" s="66">
        <v>26065</v>
      </c>
      <c r="N46" s="66">
        <v>28211</v>
      </c>
      <c r="O46" s="66">
        <v>20327</v>
      </c>
      <c r="P46" s="66">
        <v>22001</v>
      </c>
      <c r="Q46" s="66">
        <v>29036</v>
      </c>
      <c r="R46" s="67">
        <f t="shared" si="0"/>
        <v>319034</v>
      </c>
      <c r="S46" s="2"/>
    </row>
    <row r="47" spans="1:19">
      <c r="A47" s="63" t="s">
        <v>260</v>
      </c>
      <c r="B47" s="64">
        <v>1</v>
      </c>
      <c r="C47" s="65">
        <v>500</v>
      </c>
      <c r="D47" s="63" t="s">
        <v>258</v>
      </c>
      <c r="E47" s="63" t="s">
        <v>18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7">
        <f t="shared" si="0"/>
        <v>0</v>
      </c>
      <c r="S47" s="2"/>
    </row>
    <row r="48" spans="1:19">
      <c r="A48" s="63" t="s">
        <v>260</v>
      </c>
      <c r="B48" s="64">
        <v>1</v>
      </c>
      <c r="C48" s="65">
        <v>1000</v>
      </c>
      <c r="D48" s="63" t="s">
        <v>258</v>
      </c>
      <c r="E48" s="63" t="s">
        <v>18</v>
      </c>
      <c r="F48" s="66">
        <v>120796</v>
      </c>
      <c r="G48" s="66">
        <v>121186</v>
      </c>
      <c r="H48" s="66">
        <v>124234</v>
      </c>
      <c r="I48" s="66">
        <v>126292</v>
      </c>
      <c r="J48" s="66">
        <v>120373</v>
      </c>
      <c r="K48" s="66">
        <v>125773</v>
      </c>
      <c r="L48" s="66">
        <v>121515</v>
      </c>
      <c r="M48" s="66">
        <v>113992</v>
      </c>
      <c r="N48" s="66">
        <v>116212</v>
      </c>
      <c r="O48" s="66">
        <v>94898</v>
      </c>
      <c r="P48" s="66">
        <v>115648</v>
      </c>
      <c r="Q48" s="66">
        <v>117893</v>
      </c>
      <c r="R48" s="67">
        <f t="shared" si="0"/>
        <v>1418812</v>
      </c>
      <c r="S48" s="2"/>
    </row>
    <row r="49" spans="1:19">
      <c r="A49" s="63" t="s">
        <v>260</v>
      </c>
      <c r="B49" s="64">
        <v>500</v>
      </c>
      <c r="C49" s="65">
        <v>2</v>
      </c>
      <c r="D49" s="63" t="s">
        <v>258</v>
      </c>
      <c r="E49" s="63" t="s">
        <v>18</v>
      </c>
      <c r="F49" s="66">
        <v>4625</v>
      </c>
      <c r="G49" s="66">
        <v>2241</v>
      </c>
      <c r="H49" s="66">
        <v>1465</v>
      </c>
      <c r="I49" s="66">
        <v>2066</v>
      </c>
      <c r="J49" s="66">
        <v>2474</v>
      </c>
      <c r="K49" s="66">
        <v>1425</v>
      </c>
      <c r="L49" s="66">
        <v>1774</v>
      </c>
      <c r="M49" s="66">
        <v>3999</v>
      </c>
      <c r="N49" s="66">
        <v>1923</v>
      </c>
      <c r="O49" s="66">
        <v>2380</v>
      </c>
      <c r="P49" s="66">
        <v>1516</v>
      </c>
      <c r="Q49" s="66">
        <v>1793</v>
      </c>
      <c r="R49" s="67">
        <f t="shared" si="0"/>
        <v>27681</v>
      </c>
      <c r="S49" s="2"/>
    </row>
    <row r="50" spans="1:19">
      <c r="A50" s="63" t="s">
        <v>266</v>
      </c>
      <c r="B50" s="64">
        <v>1</v>
      </c>
      <c r="C50" s="65">
        <v>100</v>
      </c>
      <c r="D50" s="63" t="s">
        <v>173</v>
      </c>
      <c r="E50" s="63" t="s">
        <v>18</v>
      </c>
      <c r="F50" s="66">
        <v>848</v>
      </c>
      <c r="G50" s="66">
        <v>1037</v>
      </c>
      <c r="H50" s="66">
        <v>1120</v>
      </c>
      <c r="I50" s="66">
        <v>647</v>
      </c>
      <c r="J50" s="66">
        <v>804</v>
      </c>
      <c r="K50" s="66">
        <v>1149</v>
      </c>
      <c r="L50" s="66">
        <v>881</v>
      </c>
      <c r="M50" s="66">
        <v>1093</v>
      </c>
      <c r="N50" s="66">
        <v>1083</v>
      </c>
      <c r="O50" s="66">
        <v>932</v>
      </c>
      <c r="P50" s="66">
        <v>1345</v>
      </c>
      <c r="Q50" s="66">
        <v>1964</v>
      </c>
      <c r="R50" s="67">
        <f t="shared" si="0"/>
        <v>12903</v>
      </c>
      <c r="S50" s="2"/>
    </row>
    <row r="51" spans="1:19">
      <c r="A51" s="63" t="s">
        <v>266</v>
      </c>
      <c r="B51" s="64">
        <v>1</v>
      </c>
      <c r="C51" s="65">
        <v>100</v>
      </c>
      <c r="D51" s="63" t="s">
        <v>306</v>
      </c>
      <c r="E51" s="63" t="s">
        <v>18</v>
      </c>
      <c r="F51" s="66">
        <v>59</v>
      </c>
      <c r="G51" s="66">
        <v>24</v>
      </c>
      <c r="H51" s="66">
        <v>154</v>
      </c>
      <c r="I51" s="66">
        <v>98</v>
      </c>
      <c r="J51" s="66">
        <v>100</v>
      </c>
      <c r="K51" s="66">
        <v>0</v>
      </c>
      <c r="L51" s="66">
        <v>0</v>
      </c>
      <c r="M51" s="66">
        <v>0</v>
      </c>
      <c r="N51" s="66">
        <v>10</v>
      </c>
      <c r="O51" s="66">
        <v>15</v>
      </c>
      <c r="P51" s="66">
        <v>0</v>
      </c>
      <c r="Q51" s="66">
        <v>0</v>
      </c>
      <c r="R51" s="67">
        <f t="shared" si="0"/>
        <v>460</v>
      </c>
      <c r="S51" s="2"/>
    </row>
    <row r="52" spans="1:19">
      <c r="A52" s="63" t="s">
        <v>266</v>
      </c>
      <c r="B52" s="64">
        <v>1</v>
      </c>
      <c r="C52" s="65">
        <v>6</v>
      </c>
      <c r="D52" s="63" t="s">
        <v>258</v>
      </c>
      <c r="E52" s="63" t="s">
        <v>18</v>
      </c>
      <c r="F52" s="66">
        <v>30</v>
      </c>
      <c r="G52" s="66">
        <v>36</v>
      </c>
      <c r="H52" s="66">
        <v>72</v>
      </c>
      <c r="I52" s="66">
        <v>54</v>
      </c>
      <c r="J52" s="66">
        <v>30</v>
      </c>
      <c r="K52" s="66">
        <v>12</v>
      </c>
      <c r="L52" s="66">
        <v>30</v>
      </c>
      <c r="M52" s="66">
        <v>6</v>
      </c>
      <c r="N52" s="66">
        <v>18</v>
      </c>
      <c r="O52" s="66">
        <v>24</v>
      </c>
      <c r="P52" s="66">
        <v>18</v>
      </c>
      <c r="Q52" s="66">
        <v>30</v>
      </c>
      <c r="R52" s="67">
        <f t="shared" si="0"/>
        <v>360</v>
      </c>
      <c r="S52" s="2"/>
    </row>
    <row r="53" spans="1:19">
      <c r="A53" s="63" t="s">
        <v>266</v>
      </c>
      <c r="B53" s="64">
        <v>1</v>
      </c>
      <c r="C53" s="65">
        <v>10</v>
      </c>
      <c r="D53" s="63" t="s">
        <v>258</v>
      </c>
      <c r="E53" s="63" t="s">
        <v>18</v>
      </c>
      <c r="F53" s="66">
        <v>460</v>
      </c>
      <c r="G53" s="66">
        <v>410</v>
      </c>
      <c r="H53" s="66">
        <v>489</v>
      </c>
      <c r="I53" s="66">
        <v>385</v>
      </c>
      <c r="J53" s="66">
        <v>350</v>
      </c>
      <c r="K53" s="66">
        <v>210</v>
      </c>
      <c r="L53" s="66">
        <v>370</v>
      </c>
      <c r="M53" s="66">
        <v>360</v>
      </c>
      <c r="N53" s="66">
        <v>376</v>
      </c>
      <c r="O53" s="66">
        <v>220</v>
      </c>
      <c r="P53" s="66">
        <v>402</v>
      </c>
      <c r="Q53" s="66">
        <v>440</v>
      </c>
      <c r="R53" s="67">
        <f t="shared" si="0"/>
        <v>4472</v>
      </c>
      <c r="S53" s="2"/>
    </row>
    <row r="54" spans="1:19">
      <c r="A54" s="63" t="s">
        <v>266</v>
      </c>
      <c r="B54" s="64">
        <v>1</v>
      </c>
      <c r="C54" s="65">
        <v>12</v>
      </c>
      <c r="D54" s="63" t="s">
        <v>258</v>
      </c>
      <c r="E54" s="63" t="s">
        <v>18</v>
      </c>
      <c r="F54" s="66">
        <v>18</v>
      </c>
      <c r="G54" s="66">
        <v>651</v>
      </c>
      <c r="H54" s="66">
        <v>318</v>
      </c>
      <c r="I54" s="66">
        <v>16</v>
      </c>
      <c r="J54" s="66">
        <v>169</v>
      </c>
      <c r="K54" s="66">
        <v>12</v>
      </c>
      <c r="L54" s="66">
        <v>257</v>
      </c>
      <c r="M54" s="66">
        <v>16</v>
      </c>
      <c r="N54" s="66">
        <v>12</v>
      </c>
      <c r="O54" s="66">
        <v>12</v>
      </c>
      <c r="P54" s="66">
        <v>17</v>
      </c>
      <c r="Q54" s="66">
        <v>27</v>
      </c>
      <c r="R54" s="67">
        <f t="shared" si="0"/>
        <v>1525</v>
      </c>
      <c r="S54" s="2"/>
    </row>
    <row r="55" spans="1:19">
      <c r="A55" s="63" t="s">
        <v>266</v>
      </c>
      <c r="B55" s="64">
        <v>1</v>
      </c>
      <c r="C55" s="65">
        <v>100</v>
      </c>
      <c r="D55" s="63" t="s">
        <v>258</v>
      </c>
      <c r="E55" s="63" t="s">
        <v>18</v>
      </c>
      <c r="F55" s="66">
        <v>67376</v>
      </c>
      <c r="G55" s="66">
        <v>68313</v>
      </c>
      <c r="H55" s="66">
        <v>65108</v>
      </c>
      <c r="I55" s="66">
        <v>61215</v>
      </c>
      <c r="J55" s="66">
        <v>56733</v>
      </c>
      <c r="K55" s="66">
        <v>58421</v>
      </c>
      <c r="L55" s="66">
        <v>56891</v>
      </c>
      <c r="M55" s="66">
        <v>64886</v>
      </c>
      <c r="N55" s="66">
        <v>63792</v>
      </c>
      <c r="O55" s="66">
        <v>52817</v>
      </c>
      <c r="P55" s="66">
        <v>59688</v>
      </c>
      <c r="Q55" s="66">
        <v>63591</v>
      </c>
      <c r="R55" s="67">
        <f t="shared" si="0"/>
        <v>738831</v>
      </c>
      <c r="S55" s="2"/>
    </row>
    <row r="56" spans="1:19">
      <c r="A56" s="63" t="s">
        <v>266</v>
      </c>
      <c r="B56" s="64">
        <v>1</v>
      </c>
      <c r="C56" s="65">
        <v>1000</v>
      </c>
      <c r="D56" s="63" t="s">
        <v>258</v>
      </c>
      <c r="E56" s="63" t="s">
        <v>18</v>
      </c>
      <c r="F56" s="66">
        <v>221613</v>
      </c>
      <c r="G56" s="66">
        <v>230366</v>
      </c>
      <c r="H56" s="66">
        <v>227392</v>
      </c>
      <c r="I56" s="66">
        <v>208907</v>
      </c>
      <c r="J56" s="66">
        <v>201881</v>
      </c>
      <c r="K56" s="66">
        <v>213844</v>
      </c>
      <c r="L56" s="66">
        <v>198718</v>
      </c>
      <c r="M56" s="66">
        <v>210382</v>
      </c>
      <c r="N56" s="66">
        <v>223928</v>
      </c>
      <c r="O56" s="66">
        <v>182412</v>
      </c>
      <c r="P56" s="66">
        <v>211220</v>
      </c>
      <c r="Q56" s="66">
        <v>220176</v>
      </c>
      <c r="R56" s="67">
        <f t="shared" si="0"/>
        <v>2550839</v>
      </c>
      <c r="S56" s="2"/>
    </row>
    <row r="57" spans="1:19">
      <c r="A57" s="63" t="s">
        <v>266</v>
      </c>
      <c r="B57" s="64">
        <v>1</v>
      </c>
      <c r="C57" s="65">
        <v>2500</v>
      </c>
      <c r="D57" s="63" t="s">
        <v>258</v>
      </c>
      <c r="E57" s="63" t="s">
        <v>18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322</v>
      </c>
      <c r="L57" s="66">
        <v>2017</v>
      </c>
      <c r="M57" s="66">
        <v>2899</v>
      </c>
      <c r="N57" s="66">
        <v>1740</v>
      </c>
      <c r="O57" s="66">
        <v>1180</v>
      </c>
      <c r="P57" s="66">
        <v>1952</v>
      </c>
      <c r="Q57" s="66">
        <v>1879</v>
      </c>
      <c r="R57" s="67">
        <f t="shared" si="0"/>
        <v>11989</v>
      </c>
      <c r="S57" s="2"/>
    </row>
    <row r="58" spans="1:19">
      <c r="A58" s="63" t="s">
        <v>266</v>
      </c>
      <c r="B58" s="64">
        <v>1</v>
      </c>
      <c r="C58" s="65">
        <v>100</v>
      </c>
      <c r="D58" s="63" t="s">
        <v>252</v>
      </c>
      <c r="E58" s="63" t="s">
        <v>18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7">
        <f t="shared" si="0"/>
        <v>0</v>
      </c>
      <c r="S58" s="2"/>
    </row>
    <row r="59" spans="1:19">
      <c r="A59" s="63" t="s">
        <v>275</v>
      </c>
      <c r="B59" s="64">
        <v>1</v>
      </c>
      <c r="C59" s="65">
        <v>2</v>
      </c>
      <c r="D59" s="63" t="s">
        <v>17</v>
      </c>
      <c r="E59" s="63" t="s">
        <v>18</v>
      </c>
      <c r="F59" s="66">
        <v>148</v>
      </c>
      <c r="G59" s="66">
        <v>91</v>
      </c>
      <c r="H59" s="66">
        <v>143</v>
      </c>
      <c r="I59" s="66">
        <v>310</v>
      </c>
      <c r="J59" s="66">
        <v>40</v>
      </c>
      <c r="K59" s="66">
        <v>124</v>
      </c>
      <c r="L59" s="66">
        <v>233</v>
      </c>
      <c r="M59" s="66">
        <v>306</v>
      </c>
      <c r="N59" s="66">
        <v>222</v>
      </c>
      <c r="O59" s="66">
        <v>226</v>
      </c>
      <c r="P59" s="66">
        <v>220</v>
      </c>
      <c r="Q59" s="66">
        <v>138</v>
      </c>
      <c r="R59" s="67">
        <f t="shared" si="0"/>
        <v>2201</v>
      </c>
      <c r="S59" s="2"/>
    </row>
    <row r="60" spans="1:19">
      <c r="A60" s="63" t="s">
        <v>275</v>
      </c>
      <c r="B60" s="64">
        <v>1</v>
      </c>
      <c r="C60" s="65">
        <v>20</v>
      </c>
      <c r="D60" s="63" t="s">
        <v>17</v>
      </c>
      <c r="E60" s="63" t="s">
        <v>18</v>
      </c>
      <c r="F60" s="66">
        <v>718</v>
      </c>
      <c r="G60" s="66">
        <v>762</v>
      </c>
      <c r="H60" s="66">
        <v>485</v>
      </c>
      <c r="I60" s="66">
        <v>405</v>
      </c>
      <c r="J60" s="66">
        <v>414</v>
      </c>
      <c r="K60" s="66">
        <v>604</v>
      </c>
      <c r="L60" s="66">
        <v>438</v>
      </c>
      <c r="M60" s="66">
        <v>943</v>
      </c>
      <c r="N60" s="66">
        <v>399</v>
      </c>
      <c r="O60" s="66">
        <v>301</v>
      </c>
      <c r="P60" s="66">
        <v>609</v>
      </c>
      <c r="Q60" s="66">
        <v>481</v>
      </c>
      <c r="R60" s="67">
        <f t="shared" si="0"/>
        <v>6559</v>
      </c>
      <c r="S60" s="2"/>
    </row>
    <row r="61" spans="1:19">
      <c r="A61" s="63" t="s">
        <v>291</v>
      </c>
      <c r="B61" s="64">
        <v>1</v>
      </c>
      <c r="C61" s="65">
        <v>24</v>
      </c>
      <c r="D61" s="63" t="s">
        <v>252</v>
      </c>
      <c r="E61" s="63" t="s">
        <v>18</v>
      </c>
      <c r="F61" s="66">
        <v>0</v>
      </c>
      <c r="G61" s="66">
        <v>0</v>
      </c>
      <c r="H61" s="66">
        <v>24</v>
      </c>
      <c r="I61" s="66">
        <v>48</v>
      </c>
      <c r="J61" s="66">
        <v>73</v>
      </c>
      <c r="K61" s="66">
        <v>24</v>
      </c>
      <c r="L61" s="66">
        <v>96</v>
      </c>
      <c r="M61" s="66">
        <v>72</v>
      </c>
      <c r="N61" s="66">
        <v>24</v>
      </c>
      <c r="O61" s="66">
        <v>0</v>
      </c>
      <c r="P61" s="66">
        <v>0</v>
      </c>
      <c r="Q61" s="66">
        <v>0</v>
      </c>
      <c r="R61" s="67">
        <f t="shared" si="0"/>
        <v>361</v>
      </c>
      <c r="S61" s="2"/>
    </row>
    <row r="62" spans="1:19">
      <c r="A62" s="63" t="s">
        <v>291</v>
      </c>
      <c r="B62" s="64">
        <v>1</v>
      </c>
      <c r="C62" s="65">
        <v>36</v>
      </c>
      <c r="D62" s="63" t="s">
        <v>252</v>
      </c>
      <c r="E62" s="63" t="s">
        <v>18</v>
      </c>
      <c r="F62" s="66">
        <v>20</v>
      </c>
      <c r="G62" s="66">
        <v>205</v>
      </c>
      <c r="H62" s="66">
        <v>20</v>
      </c>
      <c r="I62" s="66">
        <v>160</v>
      </c>
      <c r="J62" s="66">
        <v>190</v>
      </c>
      <c r="K62" s="66">
        <v>385</v>
      </c>
      <c r="L62" s="66">
        <v>70</v>
      </c>
      <c r="M62" s="66">
        <v>47</v>
      </c>
      <c r="N62" s="66">
        <v>85</v>
      </c>
      <c r="O62" s="66">
        <v>111</v>
      </c>
      <c r="P62" s="66">
        <v>220</v>
      </c>
      <c r="Q62" s="66">
        <v>112</v>
      </c>
      <c r="R62" s="67">
        <f t="shared" si="0"/>
        <v>1625</v>
      </c>
      <c r="S62" s="2"/>
    </row>
    <row r="63" spans="1:19">
      <c r="A63" s="63" t="s">
        <v>291</v>
      </c>
      <c r="B63" s="64">
        <v>1</v>
      </c>
      <c r="C63" s="65">
        <v>100</v>
      </c>
      <c r="D63" s="63" t="s">
        <v>252</v>
      </c>
      <c r="E63" s="63" t="s">
        <v>18</v>
      </c>
      <c r="F63" s="66">
        <v>880</v>
      </c>
      <c r="G63" s="66">
        <v>1224</v>
      </c>
      <c r="H63" s="66">
        <v>1210</v>
      </c>
      <c r="I63" s="66">
        <v>1255</v>
      </c>
      <c r="J63" s="66">
        <v>1894</v>
      </c>
      <c r="K63" s="66">
        <v>2177</v>
      </c>
      <c r="L63" s="66">
        <v>959</v>
      </c>
      <c r="M63" s="66">
        <v>600</v>
      </c>
      <c r="N63" s="66">
        <v>864</v>
      </c>
      <c r="O63" s="66">
        <v>1027</v>
      </c>
      <c r="P63" s="66">
        <v>1440</v>
      </c>
      <c r="Q63" s="66">
        <v>1417</v>
      </c>
      <c r="R63" s="67">
        <f t="shared" si="0"/>
        <v>14947</v>
      </c>
      <c r="S63" s="2"/>
    </row>
    <row r="64" spans="1:19">
      <c r="A64" s="63" t="s">
        <v>291</v>
      </c>
      <c r="B64" s="64">
        <v>1</v>
      </c>
      <c r="C64" s="65">
        <v>1000</v>
      </c>
      <c r="D64" s="63" t="s">
        <v>252</v>
      </c>
      <c r="E64" s="63" t="s">
        <v>18</v>
      </c>
      <c r="F64" s="66">
        <v>210</v>
      </c>
      <c r="G64" s="66">
        <v>60</v>
      </c>
      <c r="H64" s="66">
        <v>174</v>
      </c>
      <c r="I64" s="66">
        <v>140</v>
      </c>
      <c r="J64" s="66">
        <v>96</v>
      </c>
      <c r="K64" s="66">
        <v>150</v>
      </c>
      <c r="L64" s="66">
        <v>40</v>
      </c>
      <c r="M64" s="66">
        <v>48</v>
      </c>
      <c r="N64" s="66">
        <v>180</v>
      </c>
      <c r="O64" s="66">
        <v>0</v>
      </c>
      <c r="P64" s="66">
        <v>150</v>
      </c>
      <c r="Q64" s="66">
        <v>35</v>
      </c>
      <c r="R64" s="67">
        <f t="shared" si="0"/>
        <v>1283</v>
      </c>
      <c r="S64" s="2"/>
    </row>
    <row r="65" spans="1:19">
      <c r="A65" s="63" t="s">
        <v>297</v>
      </c>
      <c r="B65" s="64">
        <v>1</v>
      </c>
      <c r="C65" s="65">
        <v>100</v>
      </c>
      <c r="D65" s="63" t="s">
        <v>298</v>
      </c>
      <c r="E65" s="63" t="s">
        <v>18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6</v>
      </c>
      <c r="O65" s="66">
        <v>0</v>
      </c>
      <c r="P65" s="66">
        <v>0</v>
      </c>
      <c r="Q65" s="66">
        <v>0</v>
      </c>
      <c r="R65" s="67">
        <f t="shared" si="0"/>
        <v>6</v>
      </c>
      <c r="S65" s="2"/>
    </row>
    <row r="66" spans="1:19">
      <c r="A66" s="63" t="s">
        <v>279</v>
      </c>
      <c r="B66" s="64">
        <v>1</v>
      </c>
      <c r="C66" s="65">
        <v>100</v>
      </c>
      <c r="D66" s="63" t="s">
        <v>280</v>
      </c>
      <c r="E66" s="63" t="s">
        <v>281</v>
      </c>
      <c r="F66" s="66">
        <v>1463</v>
      </c>
      <c r="G66" s="66">
        <v>1802</v>
      </c>
      <c r="H66" s="66">
        <v>2148</v>
      </c>
      <c r="I66" s="66">
        <v>3204</v>
      </c>
      <c r="J66" s="66">
        <v>4037</v>
      </c>
      <c r="K66" s="66">
        <v>4573</v>
      </c>
      <c r="L66" s="66">
        <v>3950</v>
      </c>
      <c r="M66" s="66">
        <v>4330</v>
      </c>
      <c r="N66" s="66">
        <v>4868</v>
      </c>
      <c r="O66" s="66">
        <v>4388</v>
      </c>
      <c r="P66" s="66">
        <v>4946</v>
      </c>
      <c r="Q66" s="66">
        <v>5495</v>
      </c>
      <c r="R66" s="67">
        <f t="shared" si="0"/>
        <v>45204</v>
      </c>
      <c r="S66" s="2"/>
    </row>
    <row r="67" spans="1:19">
      <c r="A67" s="63" t="s">
        <v>257</v>
      </c>
      <c r="B67" s="64">
        <v>1</v>
      </c>
      <c r="C67" s="65">
        <v>3</v>
      </c>
      <c r="D67" s="63" t="s">
        <v>258</v>
      </c>
      <c r="E67" s="63" t="s">
        <v>259</v>
      </c>
      <c r="F67" s="66">
        <v>0</v>
      </c>
      <c r="G67" s="66">
        <v>0</v>
      </c>
      <c r="H67" s="66">
        <v>0</v>
      </c>
      <c r="I67" s="66">
        <v>39</v>
      </c>
      <c r="J67" s="66">
        <v>0</v>
      </c>
      <c r="K67" s="66">
        <v>0</v>
      </c>
      <c r="L67" s="66">
        <v>30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7">
        <f t="shared" si="0"/>
        <v>69</v>
      </c>
      <c r="S67" s="2"/>
    </row>
    <row r="68" spans="1:19">
      <c r="A68" s="63" t="s">
        <v>257</v>
      </c>
      <c r="B68" s="64">
        <v>1</v>
      </c>
      <c r="C68" s="65">
        <v>12</v>
      </c>
      <c r="D68" s="63" t="s">
        <v>258</v>
      </c>
      <c r="E68" s="63" t="s">
        <v>259</v>
      </c>
      <c r="F68" s="66">
        <v>564</v>
      </c>
      <c r="G68" s="66">
        <v>469</v>
      </c>
      <c r="H68" s="66">
        <v>402</v>
      </c>
      <c r="I68" s="66">
        <v>407</v>
      </c>
      <c r="J68" s="66">
        <v>628</v>
      </c>
      <c r="K68" s="66">
        <v>422</v>
      </c>
      <c r="L68" s="66">
        <v>527</v>
      </c>
      <c r="M68" s="66">
        <v>539</v>
      </c>
      <c r="N68" s="66">
        <v>695</v>
      </c>
      <c r="O68" s="66">
        <v>512</v>
      </c>
      <c r="P68" s="66">
        <v>421</v>
      </c>
      <c r="Q68" s="66">
        <v>556</v>
      </c>
      <c r="R68" s="67">
        <f t="shared" si="0"/>
        <v>6142</v>
      </c>
      <c r="S68" s="2"/>
    </row>
    <row r="69" spans="1:19">
      <c r="A69" s="63" t="s">
        <v>257</v>
      </c>
      <c r="B69" s="64">
        <v>1</v>
      </c>
      <c r="C69" s="65">
        <v>1000</v>
      </c>
      <c r="D69" s="63" t="s">
        <v>258</v>
      </c>
      <c r="E69" s="63" t="s">
        <v>259</v>
      </c>
      <c r="F69" s="66">
        <v>0</v>
      </c>
      <c r="G69" s="66">
        <v>10</v>
      </c>
      <c r="H69" s="66">
        <v>0</v>
      </c>
      <c r="I69" s="66">
        <v>12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7">
        <f t="shared" si="0"/>
        <v>22</v>
      </c>
      <c r="S69" s="2"/>
    </row>
    <row r="70" spans="1:19">
      <c r="A70" s="63" t="s">
        <v>266</v>
      </c>
      <c r="B70" s="64">
        <v>1</v>
      </c>
      <c r="C70" s="65">
        <v>1</v>
      </c>
      <c r="D70" s="63" t="s">
        <v>173</v>
      </c>
      <c r="E70" s="63" t="s">
        <v>259</v>
      </c>
      <c r="F70" s="66">
        <v>0</v>
      </c>
      <c r="G70" s="66">
        <v>12</v>
      </c>
      <c r="H70" s="66">
        <v>0</v>
      </c>
      <c r="I70" s="66">
        <v>0</v>
      </c>
      <c r="J70" s="66">
        <v>0</v>
      </c>
      <c r="K70" s="66">
        <v>10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10</v>
      </c>
      <c r="R70" s="67">
        <f t="shared" si="0"/>
        <v>32</v>
      </c>
      <c r="S70" s="2"/>
    </row>
    <row r="71" spans="1:19">
      <c r="A71" s="63" t="s">
        <v>266</v>
      </c>
      <c r="B71" s="64">
        <v>1</v>
      </c>
      <c r="C71" s="65">
        <v>12</v>
      </c>
      <c r="D71" s="63" t="s">
        <v>173</v>
      </c>
      <c r="E71" s="63" t="s">
        <v>259</v>
      </c>
      <c r="F71" s="66">
        <v>1169</v>
      </c>
      <c r="G71" s="66">
        <v>1135</v>
      </c>
      <c r="H71" s="66">
        <v>1259</v>
      </c>
      <c r="I71" s="66">
        <v>755</v>
      </c>
      <c r="J71" s="66">
        <v>1204</v>
      </c>
      <c r="K71" s="66">
        <v>814</v>
      </c>
      <c r="L71" s="66">
        <v>1062</v>
      </c>
      <c r="M71" s="66">
        <v>1317</v>
      </c>
      <c r="N71" s="66">
        <v>1172</v>
      </c>
      <c r="O71" s="66">
        <v>1168</v>
      </c>
      <c r="P71" s="66">
        <v>1480</v>
      </c>
      <c r="Q71" s="66">
        <v>1069</v>
      </c>
      <c r="R71" s="67">
        <f t="shared" ref="R71:R124" si="1">SUM(F71:Q71)</f>
        <v>13604</v>
      </c>
      <c r="S71" s="2"/>
    </row>
    <row r="72" spans="1:19">
      <c r="A72" s="63" t="s">
        <v>266</v>
      </c>
      <c r="B72" s="64">
        <v>1</v>
      </c>
      <c r="C72" s="65">
        <v>3</v>
      </c>
      <c r="D72" s="63" t="s">
        <v>258</v>
      </c>
      <c r="E72" s="63" t="s">
        <v>259</v>
      </c>
      <c r="F72" s="66">
        <v>5</v>
      </c>
      <c r="G72" s="66">
        <v>0</v>
      </c>
      <c r="H72" s="66">
        <v>26</v>
      </c>
      <c r="I72" s="66">
        <v>0</v>
      </c>
      <c r="J72" s="66">
        <v>6</v>
      </c>
      <c r="K72" s="66">
        <v>0</v>
      </c>
      <c r="L72" s="66">
        <v>10</v>
      </c>
      <c r="M72" s="66">
        <v>10</v>
      </c>
      <c r="N72" s="66">
        <v>0</v>
      </c>
      <c r="O72" s="66">
        <v>6</v>
      </c>
      <c r="P72" s="66">
        <v>38</v>
      </c>
      <c r="Q72" s="66">
        <v>0</v>
      </c>
      <c r="R72" s="67">
        <f t="shared" si="1"/>
        <v>101</v>
      </c>
      <c r="S72" s="2"/>
    </row>
    <row r="73" spans="1:19">
      <c r="A73" s="63" t="s">
        <v>266</v>
      </c>
      <c r="B73" s="64">
        <v>1</v>
      </c>
      <c r="C73" s="65">
        <v>12</v>
      </c>
      <c r="D73" s="63" t="s">
        <v>258</v>
      </c>
      <c r="E73" s="63" t="s">
        <v>259</v>
      </c>
      <c r="F73" s="66">
        <v>7016</v>
      </c>
      <c r="G73" s="66">
        <v>7370</v>
      </c>
      <c r="H73" s="66">
        <v>7400</v>
      </c>
      <c r="I73" s="66">
        <v>7319</v>
      </c>
      <c r="J73" s="66">
        <v>6113</v>
      </c>
      <c r="K73" s="66">
        <v>6805</v>
      </c>
      <c r="L73" s="66">
        <v>5258</v>
      </c>
      <c r="M73" s="66">
        <v>6402</v>
      </c>
      <c r="N73" s="66">
        <v>6952</v>
      </c>
      <c r="O73" s="66">
        <v>5182</v>
      </c>
      <c r="P73" s="66">
        <v>7021</v>
      </c>
      <c r="Q73" s="66">
        <v>6830</v>
      </c>
      <c r="R73" s="67">
        <f t="shared" si="1"/>
        <v>79668</v>
      </c>
      <c r="S73" s="2"/>
    </row>
    <row r="74" spans="1:19">
      <c r="A74" s="63" t="s">
        <v>266</v>
      </c>
      <c r="B74" s="64">
        <v>1</v>
      </c>
      <c r="C74" s="65">
        <v>1000</v>
      </c>
      <c r="D74" s="63" t="s">
        <v>258</v>
      </c>
      <c r="E74" s="63" t="s">
        <v>259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6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7">
        <f t="shared" si="1"/>
        <v>6</v>
      </c>
      <c r="S74" s="2"/>
    </row>
    <row r="75" spans="1:19">
      <c r="A75" s="63" t="s">
        <v>266</v>
      </c>
      <c r="B75" s="64">
        <v>1</v>
      </c>
      <c r="C75" s="65">
        <v>12</v>
      </c>
      <c r="D75" s="63" t="s">
        <v>252</v>
      </c>
      <c r="E75" s="63" t="s">
        <v>259</v>
      </c>
      <c r="F75" s="66">
        <v>0</v>
      </c>
      <c r="G75" s="66">
        <v>0</v>
      </c>
      <c r="H75" s="66">
        <v>0</v>
      </c>
      <c r="I75" s="66">
        <v>34</v>
      </c>
      <c r="J75" s="66">
        <v>10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12</v>
      </c>
      <c r="Q75" s="66">
        <v>0</v>
      </c>
      <c r="R75" s="67">
        <f t="shared" si="1"/>
        <v>56</v>
      </c>
      <c r="S75" s="2"/>
    </row>
    <row r="76" spans="1:19">
      <c r="A76" s="63" t="s">
        <v>254</v>
      </c>
      <c r="B76" s="64">
        <v>1</v>
      </c>
      <c r="C76" s="65">
        <v>20</v>
      </c>
      <c r="D76" s="63" t="s">
        <v>255</v>
      </c>
      <c r="E76" s="63" t="s">
        <v>138</v>
      </c>
      <c r="F76" s="66">
        <v>1480.5</v>
      </c>
      <c r="G76" s="66">
        <v>1700.5</v>
      </c>
      <c r="H76" s="66">
        <v>1317</v>
      </c>
      <c r="I76" s="66">
        <v>1667.75</v>
      </c>
      <c r="J76" s="66">
        <v>1411.25</v>
      </c>
      <c r="K76" s="66">
        <v>1216.75</v>
      </c>
      <c r="L76" s="66">
        <v>1240</v>
      </c>
      <c r="M76" s="66">
        <v>1291.75</v>
      </c>
      <c r="N76" s="66">
        <v>1393</v>
      </c>
      <c r="O76" s="66">
        <v>917.25</v>
      </c>
      <c r="P76" s="66">
        <v>1154</v>
      </c>
      <c r="Q76" s="66">
        <v>1308.5499999999997</v>
      </c>
      <c r="R76" s="67">
        <f t="shared" si="1"/>
        <v>16098.3</v>
      </c>
      <c r="S76" s="2"/>
    </row>
    <row r="77" spans="1:19">
      <c r="A77" s="63" t="s">
        <v>266</v>
      </c>
      <c r="B77" s="64">
        <v>25</v>
      </c>
      <c r="C77" s="65">
        <v>1</v>
      </c>
      <c r="D77" s="63" t="s">
        <v>267</v>
      </c>
      <c r="E77" s="63" t="s">
        <v>138</v>
      </c>
      <c r="F77" s="66">
        <v>773</v>
      </c>
      <c r="G77" s="66">
        <v>971</v>
      </c>
      <c r="H77" s="66">
        <v>629</v>
      </c>
      <c r="I77" s="66">
        <v>592</v>
      </c>
      <c r="J77" s="66">
        <v>1016</v>
      </c>
      <c r="K77" s="66">
        <v>1092</v>
      </c>
      <c r="L77" s="66">
        <v>1063</v>
      </c>
      <c r="M77" s="66">
        <v>940</v>
      </c>
      <c r="N77" s="66">
        <v>1129</v>
      </c>
      <c r="O77" s="66">
        <v>856</v>
      </c>
      <c r="P77" s="66">
        <v>785</v>
      </c>
      <c r="Q77" s="66">
        <v>723</v>
      </c>
      <c r="R77" s="67">
        <f t="shared" si="1"/>
        <v>10569</v>
      </c>
      <c r="S77" s="2"/>
    </row>
    <row r="78" spans="1:19">
      <c r="A78" s="63" t="s">
        <v>266</v>
      </c>
      <c r="B78" s="64">
        <v>25</v>
      </c>
      <c r="C78" s="65">
        <v>1</v>
      </c>
      <c r="D78" s="63" t="s">
        <v>268</v>
      </c>
      <c r="E78" s="63" t="s">
        <v>138</v>
      </c>
      <c r="F78" s="66">
        <v>0</v>
      </c>
      <c r="G78" s="66">
        <v>0</v>
      </c>
      <c r="H78" s="66">
        <v>0</v>
      </c>
      <c r="I78" s="66">
        <v>1</v>
      </c>
      <c r="J78" s="66">
        <v>0</v>
      </c>
      <c r="K78" s="66">
        <v>0</v>
      </c>
      <c r="L78" s="66">
        <v>0</v>
      </c>
      <c r="M78" s="66">
        <v>0</v>
      </c>
      <c r="N78" s="66">
        <v>1</v>
      </c>
      <c r="O78" s="66">
        <v>0</v>
      </c>
      <c r="P78" s="66">
        <v>0</v>
      </c>
      <c r="Q78" s="66">
        <v>0</v>
      </c>
      <c r="R78" s="67">
        <f t="shared" si="1"/>
        <v>2</v>
      </c>
      <c r="S78" s="2"/>
    </row>
    <row r="79" spans="1:19">
      <c r="A79" s="63" t="s">
        <v>275</v>
      </c>
      <c r="B79" s="64">
        <v>1</v>
      </c>
      <c r="C79" s="65">
        <v>4</v>
      </c>
      <c r="D79" s="63" t="s">
        <v>276</v>
      </c>
      <c r="E79" s="63" t="s">
        <v>138</v>
      </c>
      <c r="F79" s="66">
        <v>4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8</v>
      </c>
      <c r="R79" s="67">
        <f t="shared" si="1"/>
        <v>12</v>
      </c>
      <c r="S79" s="2"/>
    </row>
    <row r="80" spans="1:19">
      <c r="A80" s="63" t="s">
        <v>275</v>
      </c>
      <c r="B80" s="64">
        <v>1</v>
      </c>
      <c r="C80" s="65">
        <v>1</v>
      </c>
      <c r="D80" s="63" t="s">
        <v>277</v>
      </c>
      <c r="E80" s="63" t="s">
        <v>138</v>
      </c>
      <c r="F80" s="66">
        <v>0</v>
      </c>
      <c r="G80" s="66">
        <v>0</v>
      </c>
      <c r="H80" s="66">
        <v>0</v>
      </c>
      <c r="I80" s="66">
        <v>1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2</v>
      </c>
      <c r="P80" s="66">
        <v>4</v>
      </c>
      <c r="Q80" s="66">
        <v>4</v>
      </c>
      <c r="R80" s="67">
        <f t="shared" si="1"/>
        <v>11</v>
      </c>
      <c r="S80" s="2"/>
    </row>
    <row r="81" spans="1:19">
      <c r="A81" s="63" t="s">
        <v>275</v>
      </c>
      <c r="B81" s="64">
        <v>10</v>
      </c>
      <c r="C81" s="65">
        <v>1</v>
      </c>
      <c r="D81" s="63" t="s">
        <v>277</v>
      </c>
      <c r="E81" s="63" t="s">
        <v>138</v>
      </c>
      <c r="F81" s="66">
        <v>0</v>
      </c>
      <c r="G81" s="66">
        <v>0</v>
      </c>
      <c r="H81" s="66">
        <v>0</v>
      </c>
      <c r="I81" s="66">
        <v>2</v>
      </c>
      <c r="J81" s="66">
        <v>10</v>
      </c>
      <c r="K81" s="66">
        <v>8</v>
      </c>
      <c r="L81" s="66">
        <v>4</v>
      </c>
      <c r="M81" s="66">
        <v>3</v>
      </c>
      <c r="N81" s="66">
        <v>6</v>
      </c>
      <c r="O81" s="66">
        <v>11</v>
      </c>
      <c r="P81" s="66">
        <v>14</v>
      </c>
      <c r="Q81" s="66">
        <v>4</v>
      </c>
      <c r="R81" s="67">
        <f t="shared" si="1"/>
        <v>62</v>
      </c>
      <c r="S81" s="2"/>
    </row>
    <row r="82" spans="1:19">
      <c r="A82" s="63" t="s">
        <v>282</v>
      </c>
      <c r="B82" s="64">
        <v>25</v>
      </c>
      <c r="C82" s="65">
        <v>2</v>
      </c>
      <c r="D82" s="63" t="s">
        <v>284</v>
      </c>
      <c r="E82" s="63" t="s">
        <v>138</v>
      </c>
      <c r="F82" s="66">
        <v>0</v>
      </c>
      <c r="G82" s="66">
        <v>0</v>
      </c>
      <c r="H82" s="66">
        <v>0</v>
      </c>
      <c r="I82" s="66">
        <v>2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7">
        <f t="shared" si="1"/>
        <v>2</v>
      </c>
      <c r="S82" s="2"/>
    </row>
    <row r="83" spans="1:19">
      <c r="A83" s="63" t="s">
        <v>285</v>
      </c>
      <c r="B83" s="64">
        <v>1</v>
      </c>
      <c r="C83" s="65">
        <v>1</v>
      </c>
      <c r="D83" s="63" t="s">
        <v>36</v>
      </c>
      <c r="E83" s="63" t="s">
        <v>138</v>
      </c>
      <c r="F83" s="66">
        <v>38</v>
      </c>
      <c r="G83" s="66">
        <v>47</v>
      </c>
      <c r="H83" s="66">
        <v>56</v>
      </c>
      <c r="I83" s="66">
        <v>37</v>
      </c>
      <c r="J83" s="66">
        <v>62</v>
      </c>
      <c r="K83" s="66">
        <v>84</v>
      </c>
      <c r="L83" s="66">
        <v>70</v>
      </c>
      <c r="M83" s="66">
        <v>64</v>
      </c>
      <c r="N83" s="66">
        <v>60</v>
      </c>
      <c r="O83" s="66">
        <v>144</v>
      </c>
      <c r="P83" s="66">
        <v>186</v>
      </c>
      <c r="Q83" s="66">
        <v>139</v>
      </c>
      <c r="R83" s="67">
        <f t="shared" si="1"/>
        <v>987</v>
      </c>
      <c r="S83" s="2"/>
    </row>
    <row r="84" spans="1:19">
      <c r="A84" s="63" t="s">
        <v>286</v>
      </c>
      <c r="B84" s="64">
        <v>1</v>
      </c>
      <c r="C84" s="65">
        <v>10</v>
      </c>
      <c r="D84" s="63" t="s">
        <v>287</v>
      </c>
      <c r="E84" s="63" t="s">
        <v>138</v>
      </c>
      <c r="F84" s="66">
        <v>2</v>
      </c>
      <c r="G84" s="66">
        <v>6</v>
      </c>
      <c r="H84" s="66">
        <v>3</v>
      </c>
      <c r="I84" s="66">
        <v>5</v>
      </c>
      <c r="J84" s="66">
        <v>22</v>
      </c>
      <c r="K84" s="66">
        <v>4</v>
      </c>
      <c r="L84" s="66">
        <v>7</v>
      </c>
      <c r="M84" s="66">
        <v>4</v>
      </c>
      <c r="N84" s="66">
        <v>7</v>
      </c>
      <c r="O84" s="66">
        <v>3</v>
      </c>
      <c r="P84" s="66">
        <v>2</v>
      </c>
      <c r="Q84" s="66">
        <v>3</v>
      </c>
      <c r="R84" s="67">
        <f t="shared" si="1"/>
        <v>68</v>
      </c>
      <c r="S84" s="2"/>
    </row>
    <row r="85" spans="1:19">
      <c r="A85" s="63" t="s">
        <v>286</v>
      </c>
      <c r="B85" s="64">
        <v>25</v>
      </c>
      <c r="C85" s="65">
        <v>2</v>
      </c>
      <c r="D85" s="63" t="s">
        <v>307</v>
      </c>
      <c r="E85" s="63" t="s">
        <v>138</v>
      </c>
      <c r="F85" s="66">
        <v>15</v>
      </c>
      <c r="G85" s="66">
        <v>13</v>
      </c>
      <c r="H85" s="66">
        <v>23</v>
      </c>
      <c r="I85" s="66">
        <v>24</v>
      </c>
      <c r="J85" s="66">
        <v>23</v>
      </c>
      <c r="K85" s="66">
        <v>12</v>
      </c>
      <c r="L85" s="66">
        <v>12</v>
      </c>
      <c r="M85" s="66">
        <v>28</v>
      </c>
      <c r="N85" s="66">
        <v>23</v>
      </c>
      <c r="O85" s="66">
        <v>12</v>
      </c>
      <c r="P85" s="66">
        <v>21</v>
      </c>
      <c r="Q85" s="66">
        <v>17</v>
      </c>
      <c r="R85" s="67">
        <f t="shared" si="1"/>
        <v>223</v>
      </c>
      <c r="S85" s="2"/>
    </row>
    <row r="86" spans="1:19">
      <c r="A86" s="63" t="s">
        <v>286</v>
      </c>
      <c r="B86" s="64">
        <v>10</v>
      </c>
      <c r="C86" s="65">
        <v>2</v>
      </c>
      <c r="D86" s="63" t="s">
        <v>288</v>
      </c>
      <c r="E86" s="63" t="s">
        <v>138</v>
      </c>
      <c r="F86" s="66">
        <v>11</v>
      </c>
      <c r="G86" s="66">
        <v>20</v>
      </c>
      <c r="H86" s="66">
        <v>6</v>
      </c>
      <c r="I86" s="66">
        <v>2</v>
      </c>
      <c r="J86" s="66">
        <v>6</v>
      </c>
      <c r="K86" s="66">
        <v>24</v>
      </c>
      <c r="L86" s="66">
        <v>22</v>
      </c>
      <c r="M86" s="66">
        <v>23</v>
      </c>
      <c r="N86" s="66">
        <v>16</v>
      </c>
      <c r="O86" s="66">
        <v>8</v>
      </c>
      <c r="P86" s="66">
        <v>15</v>
      </c>
      <c r="Q86" s="66">
        <v>14</v>
      </c>
      <c r="R86" s="67">
        <f t="shared" si="1"/>
        <v>167</v>
      </c>
      <c r="S86" s="2"/>
    </row>
    <row r="87" spans="1:19">
      <c r="A87" s="63" t="s">
        <v>286</v>
      </c>
      <c r="B87" s="64">
        <v>25</v>
      </c>
      <c r="C87" s="65">
        <v>2</v>
      </c>
      <c r="D87" s="63" t="s">
        <v>288</v>
      </c>
      <c r="E87" s="63" t="s">
        <v>138</v>
      </c>
      <c r="F87" s="66">
        <v>4</v>
      </c>
      <c r="G87" s="66">
        <v>7</v>
      </c>
      <c r="H87" s="66">
        <v>2</v>
      </c>
      <c r="I87" s="66">
        <v>3</v>
      </c>
      <c r="J87" s="66">
        <v>4</v>
      </c>
      <c r="K87" s="66">
        <v>2</v>
      </c>
      <c r="L87" s="66">
        <v>4</v>
      </c>
      <c r="M87" s="66">
        <v>5</v>
      </c>
      <c r="N87" s="66">
        <v>3</v>
      </c>
      <c r="O87" s="66">
        <v>2</v>
      </c>
      <c r="P87" s="66">
        <v>2</v>
      </c>
      <c r="Q87" s="66">
        <v>1</v>
      </c>
      <c r="R87" s="67">
        <f t="shared" si="1"/>
        <v>39</v>
      </c>
      <c r="S87" s="2"/>
    </row>
    <row r="88" spans="1:19">
      <c r="A88" s="63" t="s">
        <v>289</v>
      </c>
      <c r="B88" s="64">
        <v>1</v>
      </c>
      <c r="C88" s="65">
        <v>2</v>
      </c>
      <c r="D88" s="63" t="s">
        <v>290</v>
      </c>
      <c r="E88" s="63" t="s">
        <v>138</v>
      </c>
      <c r="F88" s="66">
        <v>8</v>
      </c>
      <c r="G88" s="66">
        <v>12</v>
      </c>
      <c r="H88" s="66">
        <v>22</v>
      </c>
      <c r="I88" s="66">
        <v>52</v>
      </c>
      <c r="J88" s="66">
        <v>75</v>
      </c>
      <c r="K88" s="66">
        <v>12</v>
      </c>
      <c r="L88" s="66">
        <v>20</v>
      </c>
      <c r="M88" s="66">
        <v>10</v>
      </c>
      <c r="N88" s="66">
        <v>12</v>
      </c>
      <c r="O88" s="66">
        <v>32</v>
      </c>
      <c r="P88" s="66">
        <v>14</v>
      </c>
      <c r="Q88" s="66">
        <v>16</v>
      </c>
      <c r="R88" s="67">
        <f t="shared" si="1"/>
        <v>285</v>
      </c>
      <c r="S88" s="2"/>
    </row>
    <row r="89" spans="1:19">
      <c r="A89" s="63" t="s">
        <v>289</v>
      </c>
      <c r="B89" s="64">
        <v>5</v>
      </c>
      <c r="C89" s="65">
        <v>2</v>
      </c>
      <c r="D89" s="63" t="s">
        <v>290</v>
      </c>
      <c r="E89" s="63" t="s">
        <v>138</v>
      </c>
      <c r="F89" s="66">
        <v>196</v>
      </c>
      <c r="G89" s="66">
        <v>191</v>
      </c>
      <c r="H89" s="66">
        <v>216.5</v>
      </c>
      <c r="I89" s="66">
        <v>283</v>
      </c>
      <c r="J89" s="66">
        <v>305.5</v>
      </c>
      <c r="K89" s="66">
        <v>280.5</v>
      </c>
      <c r="L89" s="66">
        <v>162.5</v>
      </c>
      <c r="M89" s="66">
        <v>218</v>
      </c>
      <c r="N89" s="66">
        <v>191.5</v>
      </c>
      <c r="O89" s="66">
        <v>141.5</v>
      </c>
      <c r="P89" s="66">
        <v>162</v>
      </c>
      <c r="Q89" s="66">
        <v>219</v>
      </c>
      <c r="R89" s="67">
        <f t="shared" si="1"/>
        <v>2567</v>
      </c>
      <c r="S89" s="2"/>
    </row>
    <row r="90" spans="1:19">
      <c r="A90" s="63" t="s">
        <v>289</v>
      </c>
      <c r="B90" s="64">
        <v>10</v>
      </c>
      <c r="C90" s="65">
        <v>2</v>
      </c>
      <c r="D90" s="63" t="s">
        <v>290</v>
      </c>
      <c r="E90" s="63" t="s">
        <v>138</v>
      </c>
      <c r="F90" s="66">
        <v>8</v>
      </c>
      <c r="G90" s="66">
        <v>5</v>
      </c>
      <c r="H90" s="66">
        <v>6</v>
      </c>
      <c r="I90" s="66">
        <v>12</v>
      </c>
      <c r="J90" s="66">
        <v>12</v>
      </c>
      <c r="K90" s="66">
        <v>4</v>
      </c>
      <c r="L90" s="66">
        <v>10</v>
      </c>
      <c r="M90" s="66">
        <v>9</v>
      </c>
      <c r="N90" s="66">
        <v>11</v>
      </c>
      <c r="O90" s="66">
        <v>7</v>
      </c>
      <c r="P90" s="66">
        <v>7</v>
      </c>
      <c r="Q90" s="66">
        <v>6</v>
      </c>
      <c r="R90" s="67">
        <f t="shared" si="1"/>
        <v>97</v>
      </c>
      <c r="S90" s="2"/>
    </row>
    <row r="91" spans="1:19">
      <c r="A91" s="63" t="s">
        <v>289</v>
      </c>
      <c r="B91" s="64">
        <v>25</v>
      </c>
      <c r="C91" s="65">
        <v>2</v>
      </c>
      <c r="D91" s="63" t="s">
        <v>290</v>
      </c>
      <c r="E91" s="63" t="s">
        <v>138</v>
      </c>
      <c r="F91" s="66">
        <v>399</v>
      </c>
      <c r="G91" s="66">
        <v>433</v>
      </c>
      <c r="H91" s="66">
        <v>396</v>
      </c>
      <c r="I91" s="66">
        <v>301</v>
      </c>
      <c r="J91" s="66">
        <v>433</v>
      </c>
      <c r="K91" s="66">
        <v>513</v>
      </c>
      <c r="L91" s="66">
        <v>517</v>
      </c>
      <c r="M91" s="66">
        <v>442</v>
      </c>
      <c r="N91" s="66">
        <v>365</v>
      </c>
      <c r="O91" s="66">
        <v>328</v>
      </c>
      <c r="P91" s="66">
        <v>406</v>
      </c>
      <c r="Q91" s="66">
        <v>547</v>
      </c>
      <c r="R91" s="67">
        <f t="shared" si="1"/>
        <v>5080</v>
      </c>
      <c r="S91" s="2"/>
    </row>
    <row r="92" spans="1:19">
      <c r="A92" s="63" t="s">
        <v>294</v>
      </c>
      <c r="B92" s="64">
        <v>1</v>
      </c>
      <c r="C92" s="65">
        <v>5</v>
      </c>
      <c r="D92" s="63" t="s">
        <v>295</v>
      </c>
      <c r="E92" s="63" t="s">
        <v>138</v>
      </c>
      <c r="F92" s="66">
        <v>655</v>
      </c>
      <c r="G92" s="66">
        <v>784</v>
      </c>
      <c r="H92" s="66">
        <v>855</v>
      </c>
      <c r="I92" s="66">
        <v>724</v>
      </c>
      <c r="J92" s="66">
        <v>857</v>
      </c>
      <c r="K92" s="66">
        <v>1042</v>
      </c>
      <c r="L92" s="66">
        <v>1005</v>
      </c>
      <c r="M92" s="66">
        <v>990</v>
      </c>
      <c r="N92" s="66">
        <v>910</v>
      </c>
      <c r="O92" s="66">
        <v>962</v>
      </c>
      <c r="P92" s="66">
        <v>1318</v>
      </c>
      <c r="Q92" s="66">
        <v>1216</v>
      </c>
      <c r="R92" s="67">
        <f t="shared" si="1"/>
        <v>11318</v>
      </c>
      <c r="S92" s="2"/>
    </row>
    <row r="93" spans="1:19">
      <c r="A93" s="63" t="s">
        <v>297</v>
      </c>
      <c r="B93" s="64">
        <v>25</v>
      </c>
      <c r="C93" s="65">
        <v>1</v>
      </c>
      <c r="D93" s="63" t="s">
        <v>299</v>
      </c>
      <c r="E93" s="63" t="s">
        <v>138</v>
      </c>
      <c r="F93" s="66">
        <v>0</v>
      </c>
      <c r="G93" s="66">
        <v>0</v>
      </c>
      <c r="H93" s="66">
        <v>1</v>
      </c>
      <c r="I93" s="66">
        <v>1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15</v>
      </c>
      <c r="R93" s="67">
        <f t="shared" si="1"/>
        <v>17</v>
      </c>
      <c r="S93" s="2"/>
    </row>
    <row r="94" spans="1:19">
      <c r="A94" s="63" t="s">
        <v>300</v>
      </c>
      <c r="B94" s="64">
        <v>1</v>
      </c>
      <c r="C94" s="65">
        <v>1</v>
      </c>
      <c r="D94" s="63" t="s">
        <v>277</v>
      </c>
      <c r="E94" s="63" t="s">
        <v>138</v>
      </c>
      <c r="F94" s="66">
        <v>0</v>
      </c>
      <c r="G94" s="66">
        <v>0</v>
      </c>
      <c r="H94" s="66">
        <v>1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7">
        <f t="shared" si="1"/>
        <v>1</v>
      </c>
      <c r="S94" s="2"/>
    </row>
    <row r="95" spans="1:19">
      <c r="A95" s="63" t="s">
        <v>300</v>
      </c>
      <c r="B95" s="64">
        <v>1</v>
      </c>
      <c r="C95" s="65">
        <v>1</v>
      </c>
      <c r="D95" s="63" t="s">
        <v>301</v>
      </c>
      <c r="E95" s="63" t="s">
        <v>138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1</v>
      </c>
      <c r="N95" s="66">
        <v>0</v>
      </c>
      <c r="O95" s="66">
        <v>0</v>
      </c>
      <c r="P95" s="66">
        <v>0</v>
      </c>
      <c r="Q95" s="66">
        <v>0</v>
      </c>
      <c r="R95" s="67">
        <f t="shared" si="1"/>
        <v>1</v>
      </c>
      <c r="S95" s="2"/>
    </row>
    <row r="96" spans="1:19">
      <c r="A96" s="63" t="s">
        <v>266</v>
      </c>
      <c r="B96" s="64">
        <v>10</v>
      </c>
      <c r="C96" s="65">
        <v>1</v>
      </c>
      <c r="D96" s="63" t="s">
        <v>267</v>
      </c>
      <c r="E96" s="63" t="s">
        <v>140</v>
      </c>
      <c r="F96" s="66">
        <v>5</v>
      </c>
      <c r="G96" s="66">
        <v>0</v>
      </c>
      <c r="H96" s="66">
        <v>2</v>
      </c>
      <c r="I96" s="66">
        <v>2</v>
      </c>
      <c r="J96" s="66">
        <v>5</v>
      </c>
      <c r="K96" s="66">
        <v>1</v>
      </c>
      <c r="L96" s="66">
        <v>0</v>
      </c>
      <c r="M96" s="66">
        <v>1</v>
      </c>
      <c r="N96" s="66">
        <v>5</v>
      </c>
      <c r="O96" s="66">
        <v>1</v>
      </c>
      <c r="P96" s="66">
        <v>3</v>
      </c>
      <c r="Q96" s="66">
        <v>0</v>
      </c>
      <c r="R96" s="67">
        <f t="shared" si="1"/>
        <v>25</v>
      </c>
      <c r="S96" s="2"/>
    </row>
    <row r="97" spans="1:19">
      <c r="A97" s="63" t="s">
        <v>282</v>
      </c>
      <c r="B97" s="64">
        <v>10</v>
      </c>
      <c r="C97" s="65">
        <v>2</v>
      </c>
      <c r="D97" s="63" t="s">
        <v>284</v>
      </c>
      <c r="E97" s="63" t="s">
        <v>140</v>
      </c>
      <c r="F97" s="66">
        <v>3</v>
      </c>
      <c r="G97" s="66">
        <v>3</v>
      </c>
      <c r="H97" s="66">
        <v>2</v>
      </c>
      <c r="I97" s="66">
        <v>0</v>
      </c>
      <c r="J97" s="66">
        <v>1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7">
        <f t="shared" si="1"/>
        <v>9</v>
      </c>
      <c r="S97" s="2"/>
    </row>
    <row r="98" spans="1:19">
      <c r="A98" s="63" t="s">
        <v>289</v>
      </c>
      <c r="B98" s="64">
        <v>10</v>
      </c>
      <c r="C98" s="65">
        <v>2</v>
      </c>
      <c r="D98" s="63" t="s">
        <v>290</v>
      </c>
      <c r="E98" s="63" t="s">
        <v>140</v>
      </c>
      <c r="F98" s="66">
        <v>6</v>
      </c>
      <c r="G98" s="66">
        <v>16.5</v>
      </c>
      <c r="H98" s="66">
        <v>5</v>
      </c>
      <c r="I98" s="66">
        <v>6</v>
      </c>
      <c r="J98" s="66">
        <v>4</v>
      </c>
      <c r="K98" s="66">
        <v>4</v>
      </c>
      <c r="L98" s="66">
        <v>4</v>
      </c>
      <c r="M98" s="66">
        <v>1</v>
      </c>
      <c r="N98" s="66">
        <v>2</v>
      </c>
      <c r="O98" s="66">
        <v>4</v>
      </c>
      <c r="P98" s="66">
        <v>1</v>
      </c>
      <c r="Q98" s="66">
        <v>1</v>
      </c>
      <c r="R98" s="67">
        <f t="shared" si="1"/>
        <v>54.5</v>
      </c>
      <c r="S98" s="2"/>
    </row>
    <row r="99" spans="1:19">
      <c r="A99" s="63" t="s">
        <v>254</v>
      </c>
      <c r="B99" s="64">
        <v>1</v>
      </c>
      <c r="C99" s="65">
        <v>5</v>
      </c>
      <c r="D99" s="63" t="s">
        <v>256</v>
      </c>
      <c r="E99" s="63" t="s">
        <v>132</v>
      </c>
      <c r="F99" s="66">
        <v>12.5</v>
      </c>
      <c r="G99" s="66">
        <v>15</v>
      </c>
      <c r="H99" s="66">
        <v>5</v>
      </c>
      <c r="I99" s="66">
        <v>37.5</v>
      </c>
      <c r="J99" s="66">
        <v>7.5</v>
      </c>
      <c r="K99" s="66">
        <v>10</v>
      </c>
      <c r="L99" s="66">
        <v>17.5</v>
      </c>
      <c r="M99" s="66">
        <v>7.5</v>
      </c>
      <c r="N99" s="66">
        <v>15</v>
      </c>
      <c r="O99" s="66">
        <v>17.5</v>
      </c>
      <c r="P99" s="66">
        <v>12.5</v>
      </c>
      <c r="Q99" s="66">
        <v>17.5</v>
      </c>
      <c r="R99" s="67">
        <f t="shared" si="1"/>
        <v>175</v>
      </c>
      <c r="S99" s="2"/>
    </row>
    <row r="100" spans="1:19">
      <c r="A100" s="63" t="s">
        <v>254</v>
      </c>
      <c r="B100" s="64">
        <v>1</v>
      </c>
      <c r="C100" s="65">
        <v>50</v>
      </c>
      <c r="D100" s="63" t="s">
        <v>256</v>
      </c>
      <c r="E100" s="63" t="s">
        <v>132</v>
      </c>
      <c r="F100" s="66">
        <v>19928.5</v>
      </c>
      <c r="G100" s="66">
        <v>25193.5</v>
      </c>
      <c r="H100" s="66">
        <v>18903.75</v>
      </c>
      <c r="I100" s="66">
        <v>15177.5</v>
      </c>
      <c r="J100" s="66">
        <v>16636</v>
      </c>
      <c r="K100" s="66">
        <v>11663</v>
      </c>
      <c r="L100" s="66">
        <v>14233.5</v>
      </c>
      <c r="M100" s="66">
        <v>16273</v>
      </c>
      <c r="N100" s="66">
        <v>17575</v>
      </c>
      <c r="O100" s="66">
        <v>20668</v>
      </c>
      <c r="P100" s="66">
        <v>29673</v>
      </c>
      <c r="Q100" s="66">
        <v>29703.5</v>
      </c>
      <c r="R100" s="67">
        <f t="shared" si="1"/>
        <v>235628.25</v>
      </c>
      <c r="S100" s="2"/>
    </row>
    <row r="101" spans="1:19">
      <c r="A101" s="63" t="s">
        <v>275</v>
      </c>
      <c r="B101" s="64">
        <v>1</v>
      </c>
      <c r="C101" s="65">
        <v>30</v>
      </c>
      <c r="D101" s="63" t="s">
        <v>278</v>
      </c>
      <c r="E101" s="63" t="s">
        <v>132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7">
        <f t="shared" si="1"/>
        <v>0</v>
      </c>
      <c r="S101" s="2"/>
    </row>
    <row r="102" spans="1:19">
      <c r="A102" s="63" t="s">
        <v>292</v>
      </c>
      <c r="B102" s="64">
        <v>1</v>
      </c>
      <c r="C102" s="65">
        <v>118</v>
      </c>
      <c r="D102" s="63" t="s">
        <v>293</v>
      </c>
      <c r="E102" s="63" t="s">
        <v>132</v>
      </c>
      <c r="F102" s="66">
        <v>236</v>
      </c>
      <c r="G102" s="66">
        <v>713</v>
      </c>
      <c r="H102" s="66">
        <v>357</v>
      </c>
      <c r="I102" s="66">
        <v>590</v>
      </c>
      <c r="J102" s="66">
        <v>472</v>
      </c>
      <c r="K102" s="66">
        <v>473</v>
      </c>
      <c r="L102" s="66">
        <v>590</v>
      </c>
      <c r="M102" s="66">
        <v>473</v>
      </c>
      <c r="N102" s="66">
        <v>472</v>
      </c>
      <c r="O102" s="66">
        <v>472</v>
      </c>
      <c r="P102" s="66">
        <v>354</v>
      </c>
      <c r="Q102" s="66">
        <v>1181</v>
      </c>
      <c r="R102" s="67">
        <f t="shared" si="1"/>
        <v>6383</v>
      </c>
      <c r="S102" s="2"/>
    </row>
    <row r="103" spans="1:19">
      <c r="A103" s="63" t="s">
        <v>242</v>
      </c>
      <c r="B103" s="64">
        <v>1</v>
      </c>
      <c r="C103" s="65">
        <v>3</v>
      </c>
      <c r="D103" s="63" t="s">
        <v>246</v>
      </c>
      <c r="E103" s="63" t="s">
        <v>247</v>
      </c>
      <c r="F103" s="66">
        <v>455</v>
      </c>
      <c r="G103" s="66">
        <v>501</v>
      </c>
      <c r="H103" s="66">
        <v>490</v>
      </c>
      <c r="I103" s="66">
        <v>444</v>
      </c>
      <c r="J103" s="66">
        <v>486</v>
      </c>
      <c r="K103" s="66">
        <v>585</v>
      </c>
      <c r="L103" s="66">
        <v>535</v>
      </c>
      <c r="M103" s="66">
        <v>498</v>
      </c>
      <c r="N103" s="66">
        <v>471</v>
      </c>
      <c r="O103" s="66">
        <v>362</v>
      </c>
      <c r="P103" s="66">
        <v>480</v>
      </c>
      <c r="Q103" s="66">
        <v>436</v>
      </c>
      <c r="R103" s="67">
        <f t="shared" si="1"/>
        <v>5743</v>
      </c>
      <c r="S103" s="2"/>
    </row>
    <row r="104" spans="1:19">
      <c r="A104" s="63" t="s">
        <v>248</v>
      </c>
      <c r="B104" s="64">
        <v>1</v>
      </c>
      <c r="C104" s="65">
        <v>4</v>
      </c>
      <c r="D104" s="63" t="s">
        <v>249</v>
      </c>
      <c r="E104" s="63" t="s">
        <v>250</v>
      </c>
      <c r="F104" s="66">
        <v>3501</v>
      </c>
      <c r="G104" s="66">
        <v>3874</v>
      </c>
      <c r="H104" s="66">
        <v>4854</v>
      </c>
      <c r="I104" s="66">
        <v>4883</v>
      </c>
      <c r="J104" s="66">
        <v>4583</v>
      </c>
      <c r="K104" s="66">
        <v>4662</v>
      </c>
      <c r="L104" s="66">
        <v>3960</v>
      </c>
      <c r="M104" s="66">
        <v>3642</v>
      </c>
      <c r="N104" s="66">
        <v>3507</v>
      </c>
      <c r="O104" s="66">
        <v>3248</v>
      </c>
      <c r="P104" s="66">
        <v>3693</v>
      </c>
      <c r="Q104" s="66">
        <v>4351</v>
      </c>
      <c r="R104" s="67">
        <f t="shared" si="1"/>
        <v>48758</v>
      </c>
      <c r="S104" s="2"/>
    </row>
    <row r="105" spans="1:19">
      <c r="A105" s="63" t="s">
        <v>248</v>
      </c>
      <c r="B105" s="64">
        <v>1</v>
      </c>
      <c r="C105" s="65">
        <v>10</v>
      </c>
      <c r="D105" s="63" t="s">
        <v>249</v>
      </c>
      <c r="E105" s="63" t="s">
        <v>250</v>
      </c>
      <c r="F105" s="66">
        <v>577</v>
      </c>
      <c r="G105" s="66">
        <v>681</v>
      </c>
      <c r="H105" s="66">
        <v>617</v>
      </c>
      <c r="I105" s="66">
        <v>607</v>
      </c>
      <c r="J105" s="66">
        <v>976</v>
      </c>
      <c r="K105" s="66">
        <v>622</v>
      </c>
      <c r="L105" s="66">
        <v>625</v>
      </c>
      <c r="M105" s="66">
        <v>990</v>
      </c>
      <c r="N105" s="66">
        <v>730</v>
      </c>
      <c r="O105" s="66">
        <v>603</v>
      </c>
      <c r="P105" s="66">
        <v>556</v>
      </c>
      <c r="Q105" s="66">
        <v>671</v>
      </c>
      <c r="R105" s="67">
        <f t="shared" si="1"/>
        <v>8255</v>
      </c>
      <c r="S105" s="2"/>
    </row>
    <row r="106" spans="1:19">
      <c r="A106" s="63" t="s">
        <v>248</v>
      </c>
      <c r="B106" s="64">
        <v>1</v>
      </c>
      <c r="C106" s="65">
        <v>24</v>
      </c>
      <c r="D106" s="63" t="s">
        <v>249</v>
      </c>
      <c r="E106" s="63" t="s">
        <v>250</v>
      </c>
      <c r="F106" s="66">
        <v>889</v>
      </c>
      <c r="G106" s="66">
        <v>936</v>
      </c>
      <c r="H106" s="66">
        <v>959</v>
      </c>
      <c r="I106" s="66">
        <v>982</v>
      </c>
      <c r="J106" s="66">
        <v>1253</v>
      </c>
      <c r="K106" s="66">
        <v>1225</v>
      </c>
      <c r="L106" s="66">
        <v>938</v>
      </c>
      <c r="M106" s="66">
        <v>992</v>
      </c>
      <c r="N106" s="66">
        <v>1206</v>
      </c>
      <c r="O106" s="66">
        <v>846</v>
      </c>
      <c r="P106" s="66">
        <v>1029</v>
      </c>
      <c r="Q106" s="66">
        <v>1169</v>
      </c>
      <c r="R106" s="67">
        <f t="shared" si="1"/>
        <v>12424</v>
      </c>
      <c r="S106" s="2"/>
    </row>
    <row r="107" spans="1:19">
      <c r="A107" s="63" t="s">
        <v>248</v>
      </c>
      <c r="B107" s="64">
        <v>3</v>
      </c>
      <c r="C107" s="65">
        <v>4</v>
      </c>
      <c r="D107" s="63" t="s">
        <v>249</v>
      </c>
      <c r="E107" s="63" t="s">
        <v>250</v>
      </c>
      <c r="F107" s="66">
        <v>0</v>
      </c>
      <c r="G107" s="66">
        <v>0</v>
      </c>
      <c r="H107" s="66">
        <v>13</v>
      </c>
      <c r="I107" s="66">
        <v>0</v>
      </c>
      <c r="J107" s="66">
        <v>0</v>
      </c>
      <c r="K107" s="66">
        <v>0</v>
      </c>
      <c r="L107" s="66">
        <v>0</v>
      </c>
      <c r="M107" s="66">
        <v>1</v>
      </c>
      <c r="N107" s="66">
        <v>0</v>
      </c>
      <c r="O107" s="66">
        <v>0</v>
      </c>
      <c r="P107" s="66">
        <v>5</v>
      </c>
      <c r="Q107" s="66">
        <v>16</v>
      </c>
      <c r="R107" s="67">
        <f t="shared" si="1"/>
        <v>35</v>
      </c>
      <c r="S107" s="2"/>
    </row>
    <row r="108" spans="1:19">
      <c r="A108" s="63" t="s">
        <v>262</v>
      </c>
      <c r="B108" s="64">
        <v>1</v>
      </c>
      <c r="C108" s="65">
        <v>1</v>
      </c>
      <c r="D108" s="63" t="s">
        <v>22</v>
      </c>
      <c r="E108" s="63" t="s">
        <v>263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7">
        <f t="shared" si="1"/>
        <v>0</v>
      </c>
      <c r="S108" s="2"/>
    </row>
    <row r="109" spans="1:19">
      <c r="A109" s="63" t="s">
        <v>262</v>
      </c>
      <c r="B109" s="64">
        <v>1</v>
      </c>
      <c r="C109" s="65">
        <v>30</v>
      </c>
      <c r="D109" s="63" t="s">
        <v>22</v>
      </c>
      <c r="E109" s="63" t="s">
        <v>263</v>
      </c>
      <c r="F109" s="66">
        <v>273877</v>
      </c>
      <c r="G109" s="66">
        <v>296526</v>
      </c>
      <c r="H109" s="66">
        <v>293796</v>
      </c>
      <c r="I109" s="66">
        <v>262944</v>
      </c>
      <c r="J109" s="66">
        <v>247884</v>
      </c>
      <c r="K109" s="66">
        <v>249693</v>
      </c>
      <c r="L109" s="66">
        <v>281992</v>
      </c>
      <c r="M109" s="66">
        <v>298530</v>
      </c>
      <c r="N109" s="66">
        <v>278065</v>
      </c>
      <c r="O109" s="66">
        <v>241392</v>
      </c>
      <c r="P109" s="66">
        <v>309008</v>
      </c>
      <c r="Q109" s="66">
        <v>339510</v>
      </c>
      <c r="R109" s="67">
        <f t="shared" si="1"/>
        <v>3373217</v>
      </c>
      <c r="S109" s="2"/>
    </row>
    <row r="110" spans="1:19">
      <c r="A110" s="63" t="s">
        <v>262</v>
      </c>
      <c r="B110" s="64">
        <v>1</v>
      </c>
      <c r="C110" s="65">
        <v>10</v>
      </c>
      <c r="D110" s="63" t="s">
        <v>183</v>
      </c>
      <c r="E110" s="63" t="s">
        <v>263</v>
      </c>
      <c r="F110" s="66">
        <v>12741</v>
      </c>
      <c r="G110" s="66">
        <v>14164</v>
      </c>
      <c r="H110" s="66">
        <v>13967</v>
      </c>
      <c r="I110" s="66">
        <v>11152</v>
      </c>
      <c r="J110" s="66">
        <v>10913</v>
      </c>
      <c r="K110" s="66">
        <v>11158</v>
      </c>
      <c r="L110" s="66">
        <v>7785</v>
      </c>
      <c r="M110" s="66">
        <v>5849</v>
      </c>
      <c r="N110" s="66">
        <v>6565</v>
      </c>
      <c r="O110" s="66">
        <v>7014</v>
      </c>
      <c r="P110" s="66">
        <v>10158</v>
      </c>
      <c r="Q110" s="66">
        <v>10082</v>
      </c>
      <c r="R110" s="67">
        <f t="shared" si="1"/>
        <v>121548</v>
      </c>
      <c r="S110" s="2"/>
    </row>
    <row r="111" spans="1:19">
      <c r="A111" s="63" t="s">
        <v>262</v>
      </c>
      <c r="B111" s="64">
        <v>1</v>
      </c>
      <c r="C111" s="65">
        <v>30</v>
      </c>
      <c r="D111" s="63" t="s">
        <v>183</v>
      </c>
      <c r="E111" s="63" t="s">
        <v>263</v>
      </c>
      <c r="F111" s="66">
        <v>101558</v>
      </c>
      <c r="G111" s="66">
        <v>110835</v>
      </c>
      <c r="H111" s="66">
        <v>104988</v>
      </c>
      <c r="I111" s="66">
        <v>100671</v>
      </c>
      <c r="J111" s="66">
        <v>88774</v>
      </c>
      <c r="K111" s="66">
        <v>90894</v>
      </c>
      <c r="L111" s="66">
        <v>65359</v>
      </c>
      <c r="M111" s="66">
        <v>75088</v>
      </c>
      <c r="N111" s="66">
        <v>86732</v>
      </c>
      <c r="O111" s="66">
        <v>80100</v>
      </c>
      <c r="P111" s="66">
        <v>100726.5</v>
      </c>
      <c r="Q111" s="66">
        <v>99713</v>
      </c>
      <c r="R111" s="67">
        <f t="shared" si="1"/>
        <v>1105438.5</v>
      </c>
      <c r="S111" s="2"/>
    </row>
    <row r="112" spans="1:19">
      <c r="A112" s="63" t="s">
        <v>272</v>
      </c>
      <c r="B112" s="64">
        <v>1</v>
      </c>
      <c r="C112" s="65">
        <v>1</v>
      </c>
      <c r="D112" s="63" t="s">
        <v>273</v>
      </c>
      <c r="E112" s="63" t="s">
        <v>274</v>
      </c>
      <c r="F112" s="66">
        <v>11</v>
      </c>
      <c r="G112" s="66">
        <v>4</v>
      </c>
      <c r="H112" s="66">
        <v>0</v>
      </c>
      <c r="I112" s="66">
        <v>30</v>
      </c>
      <c r="J112" s="66">
        <v>24</v>
      </c>
      <c r="K112" s="66">
        <v>11</v>
      </c>
      <c r="L112" s="66">
        <v>10</v>
      </c>
      <c r="M112" s="66">
        <v>22</v>
      </c>
      <c r="N112" s="66">
        <v>15</v>
      </c>
      <c r="O112" s="66">
        <v>12</v>
      </c>
      <c r="P112" s="66">
        <v>17</v>
      </c>
      <c r="Q112" s="66">
        <v>15</v>
      </c>
      <c r="R112" s="67">
        <f t="shared" si="1"/>
        <v>171</v>
      </c>
      <c r="S112" s="2"/>
    </row>
    <row r="113" spans="1:19">
      <c r="A113" s="63" t="s">
        <v>262</v>
      </c>
      <c r="B113" s="64">
        <v>1</v>
      </c>
      <c r="C113" s="65">
        <v>10</v>
      </c>
      <c r="D113" s="63" t="s">
        <v>22</v>
      </c>
      <c r="E113" s="63" t="s">
        <v>264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7">
        <f t="shared" si="1"/>
        <v>0</v>
      </c>
      <c r="S113" s="2"/>
    </row>
    <row r="114" spans="1:19">
      <c r="A114" s="63" t="s">
        <v>262</v>
      </c>
      <c r="B114" s="64">
        <v>1</v>
      </c>
      <c r="C114" s="65">
        <v>10</v>
      </c>
      <c r="D114" s="63" t="s">
        <v>183</v>
      </c>
      <c r="E114" s="63" t="s">
        <v>264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7">
        <f t="shared" si="1"/>
        <v>0</v>
      </c>
      <c r="S114" s="2"/>
    </row>
    <row r="115" spans="1:19">
      <c r="A115" s="63" t="s">
        <v>266</v>
      </c>
      <c r="B115" s="64">
        <v>1</v>
      </c>
      <c r="C115" s="65">
        <v>118</v>
      </c>
      <c r="D115" s="63" t="s">
        <v>269</v>
      </c>
      <c r="E115" s="63" t="s">
        <v>270</v>
      </c>
      <c r="F115" s="66">
        <v>12166</v>
      </c>
      <c r="G115" s="66">
        <v>40173</v>
      </c>
      <c r="H115" s="66">
        <v>8688</v>
      </c>
      <c r="I115" s="66">
        <v>11839</v>
      </c>
      <c r="J115" s="66">
        <v>7371</v>
      </c>
      <c r="K115" s="66">
        <v>37277</v>
      </c>
      <c r="L115" s="66">
        <v>7806</v>
      </c>
      <c r="M115" s="66">
        <v>23473</v>
      </c>
      <c r="N115" s="66">
        <v>9968</v>
      </c>
      <c r="O115" s="66">
        <v>22334</v>
      </c>
      <c r="P115" s="66">
        <v>24464</v>
      </c>
      <c r="Q115" s="66">
        <v>9123</v>
      </c>
      <c r="R115" s="67">
        <f t="shared" si="1"/>
        <v>214682</v>
      </c>
      <c r="S115" s="2"/>
    </row>
    <row r="116" spans="1:19">
      <c r="A116" s="63" t="s">
        <v>266</v>
      </c>
      <c r="B116" s="64">
        <v>1</v>
      </c>
      <c r="C116" s="65">
        <v>120</v>
      </c>
      <c r="D116" s="63" t="s">
        <v>269</v>
      </c>
      <c r="E116" s="63" t="s">
        <v>270</v>
      </c>
      <c r="F116" s="66">
        <v>1293</v>
      </c>
      <c r="G116" s="66">
        <v>60</v>
      </c>
      <c r="H116" s="66">
        <v>240</v>
      </c>
      <c r="I116" s="66">
        <v>473</v>
      </c>
      <c r="J116" s="66">
        <v>473</v>
      </c>
      <c r="K116" s="66">
        <v>0</v>
      </c>
      <c r="L116" s="66">
        <v>1046</v>
      </c>
      <c r="M116" s="66">
        <v>623</v>
      </c>
      <c r="N116" s="66">
        <v>743</v>
      </c>
      <c r="O116" s="66">
        <v>947</v>
      </c>
      <c r="P116" s="66">
        <v>833</v>
      </c>
      <c r="Q116" s="66">
        <v>1074</v>
      </c>
      <c r="R116" s="67">
        <f t="shared" si="1"/>
        <v>7805</v>
      </c>
      <c r="S116" s="2"/>
    </row>
    <row r="117" spans="1:19">
      <c r="A117" s="63" t="s">
        <v>266</v>
      </c>
      <c r="B117" s="64">
        <v>1</v>
      </c>
      <c r="C117" s="65">
        <v>473</v>
      </c>
      <c r="D117" s="63" t="s">
        <v>269</v>
      </c>
      <c r="E117" s="63" t="s">
        <v>270</v>
      </c>
      <c r="F117" s="66">
        <v>15516</v>
      </c>
      <c r="G117" s="66">
        <v>19999</v>
      </c>
      <c r="H117" s="66">
        <v>23687</v>
      </c>
      <c r="I117" s="66">
        <v>22479</v>
      </c>
      <c r="J117" s="66">
        <v>16981</v>
      </c>
      <c r="K117" s="66">
        <v>17506</v>
      </c>
      <c r="L117" s="66">
        <v>20662</v>
      </c>
      <c r="M117" s="66">
        <v>19318</v>
      </c>
      <c r="N117" s="66">
        <v>22888</v>
      </c>
      <c r="O117" s="66">
        <v>16694</v>
      </c>
      <c r="P117" s="66">
        <v>25030</v>
      </c>
      <c r="Q117" s="66">
        <v>20058</v>
      </c>
      <c r="R117" s="67">
        <f t="shared" si="1"/>
        <v>240818</v>
      </c>
      <c r="S117" s="2"/>
    </row>
    <row r="118" spans="1:19">
      <c r="A118" s="63" t="s">
        <v>266</v>
      </c>
      <c r="B118" s="64">
        <v>1</v>
      </c>
      <c r="C118" s="65">
        <v>480</v>
      </c>
      <c r="D118" s="63" t="s">
        <v>269</v>
      </c>
      <c r="E118" s="63" t="s">
        <v>270</v>
      </c>
      <c r="F118" s="66">
        <v>60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1</v>
      </c>
      <c r="N118" s="66">
        <v>0</v>
      </c>
      <c r="O118" s="66">
        <v>0</v>
      </c>
      <c r="P118" s="66">
        <v>0</v>
      </c>
      <c r="Q118" s="66">
        <v>0</v>
      </c>
      <c r="R118" s="67">
        <f t="shared" si="1"/>
        <v>61</v>
      </c>
      <c r="S118" s="2"/>
    </row>
    <row r="119" spans="1:19">
      <c r="A119" s="63" t="s">
        <v>266</v>
      </c>
      <c r="B119" s="64">
        <v>24</v>
      </c>
      <c r="C119" s="65">
        <v>120</v>
      </c>
      <c r="D119" s="63" t="s">
        <v>269</v>
      </c>
      <c r="E119" s="63" t="s">
        <v>270</v>
      </c>
      <c r="F119" s="66">
        <v>720</v>
      </c>
      <c r="G119" s="66">
        <v>620</v>
      </c>
      <c r="H119" s="66">
        <v>620</v>
      </c>
      <c r="I119" s="66">
        <v>390</v>
      </c>
      <c r="J119" s="66">
        <v>1493</v>
      </c>
      <c r="K119" s="66">
        <v>1680</v>
      </c>
      <c r="L119" s="66">
        <v>700</v>
      </c>
      <c r="M119" s="66">
        <v>1171</v>
      </c>
      <c r="N119" s="66">
        <v>1380</v>
      </c>
      <c r="O119" s="66">
        <v>51</v>
      </c>
      <c r="P119" s="66">
        <v>290</v>
      </c>
      <c r="Q119" s="66">
        <v>1144</v>
      </c>
      <c r="R119" s="67">
        <f t="shared" si="1"/>
        <v>10259</v>
      </c>
      <c r="S119" s="2"/>
    </row>
    <row r="120" spans="1:19">
      <c r="A120" s="63" t="s">
        <v>266</v>
      </c>
      <c r="B120" s="64">
        <v>1</v>
      </c>
      <c r="C120" s="65">
        <v>1</v>
      </c>
      <c r="D120" s="63" t="s">
        <v>267</v>
      </c>
      <c r="E120" s="63" t="s">
        <v>271</v>
      </c>
      <c r="F120" s="66">
        <v>15</v>
      </c>
      <c r="G120" s="66">
        <v>19</v>
      </c>
      <c r="H120" s="66">
        <v>19</v>
      </c>
      <c r="I120" s="66">
        <v>11</v>
      </c>
      <c r="J120" s="66">
        <v>34</v>
      </c>
      <c r="K120" s="66">
        <v>29</v>
      </c>
      <c r="L120" s="66">
        <v>14</v>
      </c>
      <c r="M120" s="66">
        <v>14</v>
      </c>
      <c r="N120" s="66">
        <v>10</v>
      </c>
      <c r="O120" s="66">
        <v>11</v>
      </c>
      <c r="P120" s="66">
        <v>12</v>
      </c>
      <c r="Q120" s="66">
        <v>22</v>
      </c>
      <c r="R120" s="67">
        <f t="shared" si="1"/>
        <v>210</v>
      </c>
      <c r="S120" s="2"/>
    </row>
    <row r="121" spans="1:19">
      <c r="A121" s="63" t="s">
        <v>266</v>
      </c>
      <c r="B121" s="64">
        <v>25</v>
      </c>
      <c r="C121" s="65">
        <v>1</v>
      </c>
      <c r="D121" s="63" t="s">
        <v>267</v>
      </c>
      <c r="E121" s="63" t="s">
        <v>271</v>
      </c>
      <c r="F121" s="66">
        <v>421</v>
      </c>
      <c r="G121" s="66">
        <v>612</v>
      </c>
      <c r="H121" s="66">
        <v>501</v>
      </c>
      <c r="I121" s="66">
        <v>549</v>
      </c>
      <c r="J121" s="66">
        <v>593</v>
      </c>
      <c r="K121" s="66">
        <v>502</v>
      </c>
      <c r="L121" s="66">
        <v>454</v>
      </c>
      <c r="M121" s="66">
        <v>419</v>
      </c>
      <c r="N121" s="66">
        <v>372</v>
      </c>
      <c r="O121" s="66">
        <v>343</v>
      </c>
      <c r="P121" s="66">
        <v>452</v>
      </c>
      <c r="Q121" s="66">
        <v>453</v>
      </c>
      <c r="R121" s="67">
        <f t="shared" si="1"/>
        <v>5671</v>
      </c>
      <c r="S121" s="2"/>
    </row>
    <row r="122" spans="1:19">
      <c r="A122" s="63" t="s">
        <v>260</v>
      </c>
      <c r="B122" s="64">
        <v>1</v>
      </c>
      <c r="C122" s="65">
        <v>16</v>
      </c>
      <c r="D122" s="63" t="s">
        <v>258</v>
      </c>
      <c r="E122" s="63" t="s">
        <v>261</v>
      </c>
      <c r="F122" s="66">
        <v>7591</v>
      </c>
      <c r="G122" s="66">
        <v>10319</v>
      </c>
      <c r="H122" s="66">
        <v>6693</v>
      </c>
      <c r="I122" s="66">
        <v>8533</v>
      </c>
      <c r="J122" s="66">
        <v>8873</v>
      </c>
      <c r="K122" s="66">
        <v>7826</v>
      </c>
      <c r="L122" s="66">
        <v>8067</v>
      </c>
      <c r="M122" s="66">
        <v>6991</v>
      </c>
      <c r="N122" s="66">
        <v>8761</v>
      </c>
      <c r="O122" s="66">
        <v>7399</v>
      </c>
      <c r="P122" s="66">
        <v>7780</v>
      </c>
      <c r="Q122" s="66">
        <v>8152</v>
      </c>
      <c r="R122" s="67">
        <f t="shared" si="1"/>
        <v>96985</v>
      </c>
      <c r="S122" s="2"/>
    </row>
    <row r="123" spans="1:19">
      <c r="A123" s="63" t="s">
        <v>260</v>
      </c>
      <c r="B123" s="64">
        <v>1</v>
      </c>
      <c r="C123" s="65">
        <v>100</v>
      </c>
      <c r="D123" s="63" t="s">
        <v>258</v>
      </c>
      <c r="E123" s="63" t="s">
        <v>261</v>
      </c>
      <c r="F123" s="66">
        <v>64667</v>
      </c>
      <c r="G123" s="66">
        <v>68821</v>
      </c>
      <c r="H123" s="66">
        <v>67812</v>
      </c>
      <c r="I123" s="66">
        <v>66152</v>
      </c>
      <c r="J123" s="66">
        <v>68653</v>
      </c>
      <c r="K123" s="66">
        <v>72532</v>
      </c>
      <c r="L123" s="66">
        <v>62246</v>
      </c>
      <c r="M123" s="66">
        <v>82567</v>
      </c>
      <c r="N123" s="66">
        <v>80818</v>
      </c>
      <c r="O123" s="66">
        <v>65014</v>
      </c>
      <c r="P123" s="66">
        <v>70361</v>
      </c>
      <c r="Q123" s="66">
        <v>74124</v>
      </c>
      <c r="R123" s="67">
        <f t="shared" si="1"/>
        <v>843767</v>
      </c>
      <c r="S123" s="2"/>
    </row>
    <row r="124" spans="1:19">
      <c r="A124" s="63" t="s">
        <v>260</v>
      </c>
      <c r="B124" s="64">
        <v>1</v>
      </c>
      <c r="C124" s="65">
        <v>1000</v>
      </c>
      <c r="D124" s="63" t="s">
        <v>258</v>
      </c>
      <c r="E124" s="68" t="s">
        <v>261</v>
      </c>
      <c r="F124" s="69">
        <v>29476</v>
      </c>
      <c r="G124" s="69">
        <v>35878</v>
      </c>
      <c r="H124" s="69">
        <v>30274</v>
      </c>
      <c r="I124" s="69">
        <v>28803</v>
      </c>
      <c r="J124" s="69">
        <v>34237</v>
      </c>
      <c r="K124" s="69">
        <v>29701</v>
      </c>
      <c r="L124" s="69">
        <v>27033</v>
      </c>
      <c r="M124" s="69">
        <v>30552</v>
      </c>
      <c r="N124" s="69">
        <v>32708</v>
      </c>
      <c r="O124" s="69">
        <v>31238</v>
      </c>
      <c r="P124" s="69">
        <v>35719</v>
      </c>
      <c r="Q124" s="69">
        <v>34901</v>
      </c>
      <c r="R124" s="67">
        <f t="shared" si="1"/>
        <v>380520</v>
      </c>
      <c r="S124" s="2"/>
    </row>
    <row r="125" spans="1:19" ht="14.25">
      <c r="A125" s="2"/>
      <c r="B125" s="2"/>
      <c r="C125" s="2"/>
      <c r="D125" s="2"/>
      <c r="E125" s="70" t="s">
        <v>59</v>
      </c>
      <c r="F125" s="71">
        <f>SUM(F6:F124)</f>
        <v>1329442.5</v>
      </c>
      <c r="G125" s="71">
        <f t="shared" ref="G125:R125" si="2">SUM(G6:G124)</f>
        <v>1466781.5</v>
      </c>
      <c r="H125" s="71">
        <f t="shared" si="2"/>
        <v>1387867.25</v>
      </c>
      <c r="I125" s="71">
        <f t="shared" si="2"/>
        <v>1312809.75</v>
      </c>
      <c r="J125" s="71">
        <f t="shared" si="2"/>
        <v>1271260.25</v>
      </c>
      <c r="K125" s="71">
        <f t="shared" si="2"/>
        <v>1334109.25</v>
      </c>
      <c r="L125" s="71">
        <f t="shared" si="2"/>
        <v>1260604.5</v>
      </c>
      <c r="M125" s="71">
        <f t="shared" si="2"/>
        <v>1382547.25</v>
      </c>
      <c r="N125" s="71">
        <f t="shared" si="2"/>
        <v>1423651.5</v>
      </c>
      <c r="O125" s="71">
        <f t="shared" si="2"/>
        <v>1201955.25</v>
      </c>
      <c r="P125" s="71">
        <f t="shared" si="2"/>
        <v>1430930.5</v>
      </c>
      <c r="Q125" s="71">
        <f t="shared" si="2"/>
        <v>1494624.55</v>
      </c>
      <c r="R125" s="72">
        <f t="shared" si="2"/>
        <v>16296584.050000001</v>
      </c>
      <c r="S125" s="2"/>
    </row>
    <row r="127" spans="1:19">
      <c r="F127" s="145" t="s">
        <v>60</v>
      </c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</row>
    <row r="128" spans="1:19" ht="30" customHeight="1">
      <c r="A128" s="61" t="s">
        <v>3</v>
      </c>
      <c r="B128" s="61" t="s">
        <v>44</v>
      </c>
      <c r="C128" s="61" t="s">
        <v>45</v>
      </c>
      <c r="D128" s="61" t="s">
        <v>5</v>
      </c>
      <c r="E128" s="61" t="s">
        <v>6</v>
      </c>
      <c r="F128" s="62" t="s">
        <v>46</v>
      </c>
      <c r="G128" s="62" t="s">
        <v>47</v>
      </c>
      <c r="H128" s="62" t="s">
        <v>48</v>
      </c>
      <c r="I128" s="62" t="s">
        <v>49</v>
      </c>
      <c r="J128" s="62" t="s">
        <v>50</v>
      </c>
      <c r="K128" s="62" t="s">
        <v>51</v>
      </c>
      <c r="L128" s="62" t="s">
        <v>52</v>
      </c>
      <c r="M128" s="62" t="s">
        <v>53</v>
      </c>
      <c r="N128" s="62" t="s">
        <v>54</v>
      </c>
      <c r="O128" s="62" t="s">
        <v>55</v>
      </c>
      <c r="P128" s="62" t="s">
        <v>56</v>
      </c>
      <c r="Q128" s="62" t="s">
        <v>57</v>
      </c>
      <c r="R128" s="73" t="s">
        <v>58</v>
      </c>
    </row>
    <row r="129" spans="1:18">
      <c r="A129" s="63" t="s">
        <v>242</v>
      </c>
      <c r="B129" s="64">
        <v>1</v>
      </c>
      <c r="C129" s="65">
        <v>1</v>
      </c>
      <c r="D129" s="63" t="s">
        <v>243</v>
      </c>
      <c r="E129" s="63" t="s">
        <v>35</v>
      </c>
      <c r="F129" s="66">
        <v>36</v>
      </c>
      <c r="G129" s="66">
        <v>47</v>
      </c>
      <c r="H129" s="66">
        <v>62</v>
      </c>
      <c r="I129" s="66">
        <v>84</v>
      </c>
      <c r="J129" s="66">
        <v>48</v>
      </c>
      <c r="K129" s="66">
        <v>54</v>
      </c>
      <c r="L129" s="66">
        <v>96</v>
      </c>
      <c r="M129" s="66">
        <v>41</v>
      </c>
      <c r="N129" s="66">
        <v>46</v>
      </c>
      <c r="O129" s="66">
        <v>34</v>
      </c>
      <c r="P129" s="66">
        <v>37</v>
      </c>
      <c r="Q129" s="74">
        <v>38</v>
      </c>
      <c r="R129" s="75">
        <f>SUM(F129:Q129)</f>
        <v>623</v>
      </c>
    </row>
    <row r="130" spans="1:18">
      <c r="A130" s="63" t="s">
        <v>242</v>
      </c>
      <c r="B130" s="64">
        <v>1</v>
      </c>
      <c r="C130" s="65">
        <v>5</v>
      </c>
      <c r="D130" s="63" t="s">
        <v>243</v>
      </c>
      <c r="E130" s="63" t="s">
        <v>35</v>
      </c>
      <c r="F130" s="66">
        <v>20</v>
      </c>
      <c r="G130" s="66">
        <v>32</v>
      </c>
      <c r="H130" s="66">
        <v>52</v>
      </c>
      <c r="I130" s="66">
        <v>45</v>
      </c>
      <c r="J130" s="66">
        <v>16</v>
      </c>
      <c r="K130" s="66">
        <v>21</v>
      </c>
      <c r="L130" s="66">
        <v>11</v>
      </c>
      <c r="M130" s="66">
        <v>21</v>
      </c>
      <c r="N130" s="66">
        <v>28</v>
      </c>
      <c r="O130" s="66">
        <v>19</v>
      </c>
      <c r="P130" s="66">
        <v>25</v>
      </c>
      <c r="Q130" s="74">
        <v>14</v>
      </c>
      <c r="R130" s="75">
        <f t="shared" ref="R130:R193" si="3">SUM(F130:Q130)</f>
        <v>304</v>
      </c>
    </row>
    <row r="131" spans="1:18">
      <c r="A131" s="63" t="s">
        <v>242</v>
      </c>
      <c r="B131" s="64">
        <v>1</v>
      </c>
      <c r="C131" s="65">
        <v>2</v>
      </c>
      <c r="D131" s="63" t="s">
        <v>244</v>
      </c>
      <c r="E131" s="63" t="s">
        <v>35</v>
      </c>
      <c r="F131" s="66">
        <v>62</v>
      </c>
      <c r="G131" s="66">
        <v>27</v>
      </c>
      <c r="H131" s="66">
        <v>21</v>
      </c>
      <c r="I131" s="66">
        <v>33</v>
      </c>
      <c r="J131" s="66">
        <v>10</v>
      </c>
      <c r="K131" s="66">
        <v>34</v>
      </c>
      <c r="L131" s="66">
        <v>40</v>
      </c>
      <c r="M131" s="66">
        <v>22</v>
      </c>
      <c r="N131" s="66">
        <v>22</v>
      </c>
      <c r="O131" s="66">
        <v>32</v>
      </c>
      <c r="P131" s="66">
        <v>12</v>
      </c>
      <c r="Q131" s="74">
        <v>16</v>
      </c>
      <c r="R131" s="75">
        <f t="shared" si="3"/>
        <v>331</v>
      </c>
    </row>
    <row r="132" spans="1:18">
      <c r="A132" s="63" t="s">
        <v>242</v>
      </c>
      <c r="B132" s="64">
        <v>1</v>
      </c>
      <c r="C132" s="65">
        <v>5</v>
      </c>
      <c r="D132" s="63" t="s">
        <v>244</v>
      </c>
      <c r="E132" s="63" t="s">
        <v>35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74">
        <v>0</v>
      </c>
      <c r="R132" s="75">
        <f t="shared" si="3"/>
        <v>0</v>
      </c>
    </row>
    <row r="133" spans="1:18">
      <c r="A133" s="63" t="s">
        <v>242</v>
      </c>
      <c r="B133" s="64">
        <v>1</v>
      </c>
      <c r="C133" s="65">
        <v>6</v>
      </c>
      <c r="D133" s="63" t="s">
        <v>244</v>
      </c>
      <c r="E133" s="63" t="s">
        <v>35</v>
      </c>
      <c r="F133" s="66">
        <v>53</v>
      </c>
      <c r="G133" s="66">
        <v>10</v>
      </c>
      <c r="H133" s="66">
        <v>38</v>
      </c>
      <c r="I133" s="66">
        <v>11</v>
      </c>
      <c r="J133" s="66">
        <v>17</v>
      </c>
      <c r="K133" s="66">
        <v>35</v>
      </c>
      <c r="L133" s="66">
        <v>44</v>
      </c>
      <c r="M133" s="66">
        <v>27</v>
      </c>
      <c r="N133" s="66">
        <v>20</v>
      </c>
      <c r="O133" s="66">
        <v>21</v>
      </c>
      <c r="P133" s="66">
        <v>30</v>
      </c>
      <c r="Q133" s="74">
        <v>16</v>
      </c>
      <c r="R133" s="75">
        <f t="shared" si="3"/>
        <v>322</v>
      </c>
    </row>
    <row r="134" spans="1:18">
      <c r="A134" s="63" t="s">
        <v>242</v>
      </c>
      <c r="B134" s="64">
        <v>1</v>
      </c>
      <c r="C134" s="65">
        <v>30</v>
      </c>
      <c r="D134" s="63" t="s">
        <v>304</v>
      </c>
      <c r="E134" s="63" t="s">
        <v>35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74">
        <v>0</v>
      </c>
      <c r="R134" s="75">
        <f t="shared" si="3"/>
        <v>0</v>
      </c>
    </row>
    <row r="135" spans="1:18">
      <c r="A135" s="63" t="s">
        <v>242</v>
      </c>
      <c r="B135" s="64">
        <v>1</v>
      </c>
      <c r="C135" s="65">
        <v>5</v>
      </c>
      <c r="D135" s="63" t="s">
        <v>245</v>
      </c>
      <c r="E135" s="63" t="s">
        <v>35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74">
        <v>0</v>
      </c>
      <c r="R135" s="75">
        <f t="shared" si="3"/>
        <v>0</v>
      </c>
    </row>
    <row r="136" spans="1:18">
      <c r="A136" s="63" t="s">
        <v>242</v>
      </c>
      <c r="B136" s="64">
        <v>1</v>
      </c>
      <c r="C136" s="65">
        <v>6</v>
      </c>
      <c r="D136" s="63" t="s">
        <v>245</v>
      </c>
      <c r="E136" s="63" t="s">
        <v>35</v>
      </c>
      <c r="F136" s="66">
        <v>6</v>
      </c>
      <c r="G136" s="66">
        <v>0</v>
      </c>
      <c r="H136" s="66">
        <v>2</v>
      </c>
      <c r="I136" s="66">
        <v>1</v>
      </c>
      <c r="J136" s="66">
        <v>0</v>
      </c>
      <c r="K136" s="66">
        <v>11</v>
      </c>
      <c r="L136" s="66">
        <v>2</v>
      </c>
      <c r="M136" s="66">
        <v>8</v>
      </c>
      <c r="N136" s="66">
        <v>4</v>
      </c>
      <c r="O136" s="66">
        <v>8</v>
      </c>
      <c r="P136" s="66">
        <v>6</v>
      </c>
      <c r="Q136" s="74">
        <v>4</v>
      </c>
      <c r="R136" s="75">
        <f t="shared" si="3"/>
        <v>52</v>
      </c>
    </row>
    <row r="137" spans="1:18">
      <c r="A137" s="63" t="s">
        <v>265</v>
      </c>
      <c r="B137" s="64">
        <v>1</v>
      </c>
      <c r="C137" s="65">
        <v>60</v>
      </c>
      <c r="D137" s="63" t="s">
        <v>20</v>
      </c>
      <c r="E137" s="63" t="s">
        <v>35</v>
      </c>
      <c r="F137" s="66">
        <v>21239</v>
      </c>
      <c r="G137" s="66">
        <v>23519</v>
      </c>
      <c r="H137" s="66">
        <v>22776</v>
      </c>
      <c r="I137" s="66">
        <v>25207</v>
      </c>
      <c r="J137" s="66">
        <v>23857</v>
      </c>
      <c r="K137" s="66">
        <v>25659</v>
      </c>
      <c r="L137" s="66">
        <v>25571</v>
      </c>
      <c r="M137" s="66">
        <v>25817</v>
      </c>
      <c r="N137" s="66">
        <v>24768</v>
      </c>
      <c r="O137" s="66">
        <v>22527</v>
      </c>
      <c r="P137" s="66">
        <v>26016</v>
      </c>
      <c r="Q137" s="74">
        <v>23985</v>
      </c>
      <c r="R137" s="75">
        <f t="shared" si="3"/>
        <v>290941</v>
      </c>
    </row>
    <row r="138" spans="1:18">
      <c r="A138" s="63" t="s">
        <v>265</v>
      </c>
      <c r="B138" s="64">
        <v>1</v>
      </c>
      <c r="C138" s="65">
        <v>100</v>
      </c>
      <c r="D138" s="63" t="s">
        <v>20</v>
      </c>
      <c r="E138" s="63" t="s">
        <v>35</v>
      </c>
      <c r="F138" s="66">
        <v>60</v>
      </c>
      <c r="G138" s="66">
        <v>60</v>
      </c>
      <c r="H138" s="66">
        <v>60</v>
      </c>
      <c r="I138" s="66">
        <v>0</v>
      </c>
      <c r="J138" s="66">
        <v>28</v>
      </c>
      <c r="K138" s="66">
        <v>0</v>
      </c>
      <c r="L138" s="66">
        <v>30</v>
      </c>
      <c r="M138" s="66">
        <v>0</v>
      </c>
      <c r="N138" s="66">
        <v>60</v>
      </c>
      <c r="O138" s="66">
        <v>150</v>
      </c>
      <c r="P138" s="66">
        <v>60</v>
      </c>
      <c r="Q138" s="74">
        <v>120</v>
      </c>
      <c r="R138" s="75">
        <f t="shared" si="3"/>
        <v>628</v>
      </c>
    </row>
    <row r="139" spans="1:18">
      <c r="A139" s="63" t="s">
        <v>265</v>
      </c>
      <c r="B139" s="64">
        <v>1</v>
      </c>
      <c r="C139" s="65">
        <v>25</v>
      </c>
      <c r="D139" s="63" t="s">
        <v>305</v>
      </c>
      <c r="E139" s="63" t="s">
        <v>35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74">
        <v>0</v>
      </c>
      <c r="R139" s="75">
        <f t="shared" si="3"/>
        <v>0</v>
      </c>
    </row>
    <row r="140" spans="1:18">
      <c r="A140" s="63" t="s">
        <v>265</v>
      </c>
      <c r="B140" s="64">
        <v>1</v>
      </c>
      <c r="C140" s="65">
        <v>30</v>
      </c>
      <c r="D140" s="63" t="s">
        <v>23</v>
      </c>
      <c r="E140" s="63" t="s">
        <v>35</v>
      </c>
      <c r="F140" s="66">
        <v>120</v>
      </c>
      <c r="G140" s="66">
        <v>300</v>
      </c>
      <c r="H140" s="66">
        <v>0</v>
      </c>
      <c r="I140" s="66">
        <v>120</v>
      </c>
      <c r="J140" s="66">
        <v>60</v>
      </c>
      <c r="K140" s="66">
        <v>90</v>
      </c>
      <c r="L140" s="66">
        <v>120</v>
      </c>
      <c r="M140" s="66">
        <v>90</v>
      </c>
      <c r="N140" s="66">
        <v>150</v>
      </c>
      <c r="O140" s="66">
        <v>60</v>
      </c>
      <c r="P140" s="66">
        <v>60</v>
      </c>
      <c r="Q140" s="74">
        <v>60</v>
      </c>
      <c r="R140" s="75">
        <f t="shared" si="3"/>
        <v>1230</v>
      </c>
    </row>
    <row r="141" spans="1:18">
      <c r="A141" s="63" t="s">
        <v>265</v>
      </c>
      <c r="B141" s="64">
        <v>1</v>
      </c>
      <c r="C141" s="65">
        <v>60</v>
      </c>
      <c r="D141" s="63" t="s">
        <v>23</v>
      </c>
      <c r="E141" s="63" t="s">
        <v>35</v>
      </c>
      <c r="F141" s="66">
        <v>16832</v>
      </c>
      <c r="G141" s="66">
        <v>19806</v>
      </c>
      <c r="H141" s="66">
        <v>20291</v>
      </c>
      <c r="I141" s="66">
        <v>20306</v>
      </c>
      <c r="J141" s="66">
        <v>19370</v>
      </c>
      <c r="K141" s="66">
        <v>21336</v>
      </c>
      <c r="L141" s="66">
        <v>20067</v>
      </c>
      <c r="M141" s="66">
        <v>21896</v>
      </c>
      <c r="N141" s="66">
        <v>20994</v>
      </c>
      <c r="O141" s="66">
        <v>18077</v>
      </c>
      <c r="P141" s="66">
        <v>20140</v>
      </c>
      <c r="Q141" s="74">
        <v>22816</v>
      </c>
      <c r="R141" s="75">
        <f t="shared" si="3"/>
        <v>241931</v>
      </c>
    </row>
    <row r="142" spans="1:18">
      <c r="A142" s="63" t="s">
        <v>265</v>
      </c>
      <c r="B142" s="64">
        <v>1</v>
      </c>
      <c r="C142" s="65">
        <v>60</v>
      </c>
      <c r="D142" s="63" t="s">
        <v>26</v>
      </c>
      <c r="E142" s="63" t="s">
        <v>35</v>
      </c>
      <c r="F142" s="66">
        <v>6057</v>
      </c>
      <c r="G142" s="66">
        <v>5495</v>
      </c>
      <c r="H142" s="66">
        <v>5994</v>
      </c>
      <c r="I142" s="66">
        <v>6632</v>
      </c>
      <c r="J142" s="66">
        <v>6956</v>
      </c>
      <c r="K142" s="66">
        <v>7429</v>
      </c>
      <c r="L142" s="66">
        <v>6020</v>
      </c>
      <c r="M142" s="66">
        <v>6136</v>
      </c>
      <c r="N142" s="66">
        <v>6015</v>
      </c>
      <c r="O142" s="66">
        <v>5534</v>
      </c>
      <c r="P142" s="66">
        <v>7065</v>
      </c>
      <c r="Q142" s="74">
        <v>6615</v>
      </c>
      <c r="R142" s="75">
        <f t="shared" si="3"/>
        <v>75948</v>
      </c>
    </row>
    <row r="143" spans="1:18">
      <c r="A143" s="63" t="s">
        <v>282</v>
      </c>
      <c r="B143" s="64">
        <v>1</v>
      </c>
      <c r="C143" s="65">
        <v>30</v>
      </c>
      <c r="D143" s="63" t="s">
        <v>283</v>
      </c>
      <c r="E143" s="63" t="s">
        <v>35</v>
      </c>
      <c r="F143" s="66">
        <v>361</v>
      </c>
      <c r="G143" s="66">
        <v>1165</v>
      </c>
      <c r="H143" s="66">
        <v>710</v>
      </c>
      <c r="I143" s="66">
        <v>1203</v>
      </c>
      <c r="J143" s="66">
        <v>1052</v>
      </c>
      <c r="K143" s="66">
        <v>996</v>
      </c>
      <c r="L143" s="66">
        <v>890</v>
      </c>
      <c r="M143" s="66">
        <v>850</v>
      </c>
      <c r="N143" s="66">
        <v>860</v>
      </c>
      <c r="O143" s="66">
        <v>1021</v>
      </c>
      <c r="P143" s="66">
        <v>939</v>
      </c>
      <c r="Q143" s="74">
        <v>809</v>
      </c>
      <c r="R143" s="75">
        <f t="shared" si="3"/>
        <v>10856</v>
      </c>
    </row>
    <row r="144" spans="1:18">
      <c r="A144" s="63" t="s">
        <v>282</v>
      </c>
      <c r="B144" s="64">
        <v>1</v>
      </c>
      <c r="C144" s="65">
        <v>100</v>
      </c>
      <c r="D144" s="63" t="s">
        <v>283</v>
      </c>
      <c r="E144" s="63" t="s">
        <v>35</v>
      </c>
      <c r="F144" s="66">
        <v>3492</v>
      </c>
      <c r="G144" s="66">
        <v>4241</v>
      </c>
      <c r="H144" s="66">
        <v>3315</v>
      </c>
      <c r="I144" s="66">
        <v>3756</v>
      </c>
      <c r="J144" s="66">
        <v>3790</v>
      </c>
      <c r="K144" s="66">
        <v>4180</v>
      </c>
      <c r="L144" s="66">
        <v>3920</v>
      </c>
      <c r="M144" s="66">
        <v>3751</v>
      </c>
      <c r="N144" s="66">
        <v>4147</v>
      </c>
      <c r="O144" s="66">
        <v>3821</v>
      </c>
      <c r="P144" s="66">
        <v>4638</v>
      </c>
      <c r="Q144" s="74">
        <v>4483</v>
      </c>
      <c r="R144" s="75">
        <f t="shared" si="3"/>
        <v>47534</v>
      </c>
    </row>
    <row r="145" spans="1:18">
      <c r="A145" s="63" t="s">
        <v>296</v>
      </c>
      <c r="B145" s="64">
        <v>1</v>
      </c>
      <c r="C145" s="65">
        <v>50</v>
      </c>
      <c r="D145" s="63" t="s">
        <v>17</v>
      </c>
      <c r="E145" s="63" t="s">
        <v>35</v>
      </c>
      <c r="F145" s="66">
        <v>180</v>
      </c>
      <c r="G145" s="66">
        <v>60</v>
      </c>
      <c r="H145" s="66">
        <v>60</v>
      </c>
      <c r="I145" s="66">
        <v>180</v>
      </c>
      <c r="J145" s="66">
        <v>0</v>
      </c>
      <c r="K145" s="66">
        <v>60</v>
      </c>
      <c r="L145" s="66">
        <v>180</v>
      </c>
      <c r="M145" s="66">
        <v>60</v>
      </c>
      <c r="N145" s="66">
        <v>60</v>
      </c>
      <c r="O145" s="66">
        <v>0</v>
      </c>
      <c r="P145" s="66">
        <v>0</v>
      </c>
      <c r="Q145" s="74">
        <v>60</v>
      </c>
      <c r="R145" s="75">
        <f t="shared" si="3"/>
        <v>900</v>
      </c>
    </row>
    <row r="146" spans="1:18">
      <c r="A146" s="63" t="s">
        <v>302</v>
      </c>
      <c r="B146" s="64">
        <v>1</v>
      </c>
      <c r="C146" s="65">
        <v>1</v>
      </c>
      <c r="D146" s="63" t="s">
        <v>303</v>
      </c>
      <c r="E146" s="63" t="s">
        <v>35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1</v>
      </c>
      <c r="Q146" s="74">
        <v>0</v>
      </c>
      <c r="R146" s="75">
        <f t="shared" si="3"/>
        <v>1</v>
      </c>
    </row>
    <row r="147" spans="1:18">
      <c r="A147" s="63" t="s">
        <v>251</v>
      </c>
      <c r="B147" s="64">
        <v>1</v>
      </c>
      <c r="C147" s="65">
        <v>5</v>
      </c>
      <c r="D147" s="63" t="s">
        <v>252</v>
      </c>
      <c r="E147" s="63" t="s">
        <v>18</v>
      </c>
      <c r="F147" s="66">
        <v>0</v>
      </c>
      <c r="G147" s="66">
        <v>5</v>
      </c>
      <c r="H147" s="66">
        <v>5</v>
      </c>
      <c r="I147" s="66">
        <v>0</v>
      </c>
      <c r="J147" s="66">
        <v>0</v>
      </c>
      <c r="K147" s="66">
        <v>0</v>
      </c>
      <c r="L147" s="66">
        <v>0</v>
      </c>
      <c r="M147" s="66">
        <v>5</v>
      </c>
      <c r="N147" s="66">
        <v>0</v>
      </c>
      <c r="O147" s="66">
        <v>0</v>
      </c>
      <c r="P147" s="66">
        <v>0</v>
      </c>
      <c r="Q147" s="74">
        <v>0</v>
      </c>
      <c r="R147" s="75">
        <f t="shared" si="3"/>
        <v>15</v>
      </c>
    </row>
    <row r="148" spans="1:18">
      <c r="A148" s="63" t="s">
        <v>251</v>
      </c>
      <c r="B148" s="64">
        <v>1</v>
      </c>
      <c r="C148" s="65">
        <v>5</v>
      </c>
      <c r="D148" s="63" t="s">
        <v>253</v>
      </c>
      <c r="E148" s="63" t="s">
        <v>18</v>
      </c>
      <c r="F148" s="66">
        <v>37</v>
      </c>
      <c r="G148" s="66">
        <v>37</v>
      </c>
      <c r="H148" s="66">
        <v>42</v>
      </c>
      <c r="I148" s="66">
        <v>47</v>
      </c>
      <c r="J148" s="66">
        <v>22</v>
      </c>
      <c r="K148" s="66">
        <v>5</v>
      </c>
      <c r="L148" s="66">
        <v>7</v>
      </c>
      <c r="M148" s="66">
        <v>0</v>
      </c>
      <c r="N148" s="66">
        <v>7</v>
      </c>
      <c r="O148" s="66">
        <v>7</v>
      </c>
      <c r="P148" s="66">
        <v>7</v>
      </c>
      <c r="Q148" s="74">
        <v>49</v>
      </c>
      <c r="R148" s="75">
        <f t="shared" si="3"/>
        <v>267</v>
      </c>
    </row>
    <row r="149" spans="1:18">
      <c r="A149" s="63" t="s">
        <v>254</v>
      </c>
      <c r="B149" s="64">
        <v>1</v>
      </c>
      <c r="C149" s="65">
        <v>3</v>
      </c>
      <c r="D149" s="63" t="s">
        <v>22</v>
      </c>
      <c r="E149" s="63" t="s">
        <v>18</v>
      </c>
      <c r="F149" s="66">
        <v>41</v>
      </c>
      <c r="G149" s="66">
        <v>115</v>
      </c>
      <c r="H149" s="66">
        <v>122</v>
      </c>
      <c r="I149" s="66">
        <v>58</v>
      </c>
      <c r="J149" s="66">
        <v>50</v>
      </c>
      <c r="K149" s="66">
        <v>48</v>
      </c>
      <c r="L149" s="66">
        <v>6</v>
      </c>
      <c r="M149" s="66">
        <v>75</v>
      </c>
      <c r="N149" s="66">
        <v>41</v>
      </c>
      <c r="O149" s="66">
        <v>64</v>
      </c>
      <c r="P149" s="66">
        <v>12</v>
      </c>
      <c r="Q149" s="74">
        <v>35</v>
      </c>
      <c r="R149" s="75">
        <f t="shared" si="3"/>
        <v>667</v>
      </c>
    </row>
    <row r="150" spans="1:18">
      <c r="A150" s="63" t="s">
        <v>254</v>
      </c>
      <c r="B150" s="64">
        <v>1</v>
      </c>
      <c r="C150" s="65">
        <v>30</v>
      </c>
      <c r="D150" s="63" t="s">
        <v>22</v>
      </c>
      <c r="E150" s="63" t="s">
        <v>18</v>
      </c>
      <c r="F150" s="66">
        <v>231423.5</v>
      </c>
      <c r="G150" s="66">
        <v>251137</v>
      </c>
      <c r="H150" s="66">
        <v>248954.5</v>
      </c>
      <c r="I150" s="66">
        <v>247972</v>
      </c>
      <c r="J150" s="66">
        <v>233857</v>
      </c>
      <c r="K150" s="66">
        <v>250926.1</v>
      </c>
      <c r="L150" s="66">
        <v>243595.5</v>
      </c>
      <c r="M150" s="66">
        <v>244625.5</v>
      </c>
      <c r="N150" s="66">
        <v>254950</v>
      </c>
      <c r="O150" s="66">
        <v>227665.6</v>
      </c>
      <c r="P150" s="66">
        <v>267456</v>
      </c>
      <c r="Q150" s="74">
        <v>275856.90000000002</v>
      </c>
      <c r="R150" s="75">
        <f t="shared" si="3"/>
        <v>2978419.6</v>
      </c>
    </row>
    <row r="151" spans="1:18">
      <c r="A151" s="63" t="s">
        <v>254</v>
      </c>
      <c r="B151" s="64">
        <v>1</v>
      </c>
      <c r="C151" s="65">
        <v>100</v>
      </c>
      <c r="D151" s="63" t="s">
        <v>22</v>
      </c>
      <c r="E151" s="63" t="s">
        <v>18</v>
      </c>
      <c r="F151" s="66">
        <v>565</v>
      </c>
      <c r="G151" s="66">
        <v>576</v>
      </c>
      <c r="H151" s="66">
        <v>265</v>
      </c>
      <c r="I151" s="66">
        <v>48</v>
      </c>
      <c r="J151" s="66">
        <v>135</v>
      </c>
      <c r="K151" s="66">
        <v>119</v>
      </c>
      <c r="L151" s="66">
        <v>116</v>
      </c>
      <c r="M151" s="66">
        <v>100</v>
      </c>
      <c r="N151" s="66">
        <v>188</v>
      </c>
      <c r="O151" s="66">
        <v>220</v>
      </c>
      <c r="P151" s="66">
        <v>244</v>
      </c>
      <c r="Q151" s="74">
        <v>405</v>
      </c>
      <c r="R151" s="75">
        <f t="shared" si="3"/>
        <v>2981</v>
      </c>
    </row>
    <row r="152" spans="1:18">
      <c r="A152" s="63" t="s">
        <v>254</v>
      </c>
      <c r="B152" s="64">
        <v>1</v>
      </c>
      <c r="C152" s="65">
        <v>3</v>
      </c>
      <c r="D152" s="63" t="s">
        <v>183</v>
      </c>
      <c r="E152" s="63" t="s">
        <v>18</v>
      </c>
      <c r="F152" s="66">
        <v>30</v>
      </c>
      <c r="G152" s="66">
        <v>63</v>
      </c>
      <c r="H152" s="66">
        <v>10</v>
      </c>
      <c r="I152" s="66">
        <v>60</v>
      </c>
      <c r="J152" s="66">
        <v>120</v>
      </c>
      <c r="K152" s="66">
        <v>90</v>
      </c>
      <c r="L152" s="66">
        <v>0</v>
      </c>
      <c r="M152" s="66">
        <v>0</v>
      </c>
      <c r="N152" s="66">
        <v>0</v>
      </c>
      <c r="O152" s="66">
        <v>20</v>
      </c>
      <c r="P152" s="66">
        <v>66</v>
      </c>
      <c r="Q152" s="74">
        <v>103</v>
      </c>
      <c r="R152" s="75">
        <f t="shared" si="3"/>
        <v>562</v>
      </c>
    </row>
    <row r="153" spans="1:18">
      <c r="A153" s="63" t="s">
        <v>254</v>
      </c>
      <c r="B153" s="64">
        <v>1</v>
      </c>
      <c r="C153" s="65">
        <v>30</v>
      </c>
      <c r="D153" s="63" t="s">
        <v>183</v>
      </c>
      <c r="E153" s="63" t="s">
        <v>18</v>
      </c>
      <c r="F153" s="66">
        <v>114632.5</v>
      </c>
      <c r="G153" s="66">
        <v>121798</v>
      </c>
      <c r="H153" s="66">
        <v>123618</v>
      </c>
      <c r="I153" s="66">
        <v>123780</v>
      </c>
      <c r="J153" s="66">
        <v>114720</v>
      </c>
      <c r="K153" s="66">
        <v>122098</v>
      </c>
      <c r="L153" s="66">
        <v>118181</v>
      </c>
      <c r="M153" s="66">
        <v>123421</v>
      </c>
      <c r="N153" s="66">
        <v>124230</v>
      </c>
      <c r="O153" s="66">
        <v>110528</v>
      </c>
      <c r="P153" s="66">
        <v>126186</v>
      </c>
      <c r="Q153" s="74">
        <v>129524</v>
      </c>
      <c r="R153" s="75">
        <f t="shared" si="3"/>
        <v>1452716.5</v>
      </c>
    </row>
    <row r="154" spans="1:18">
      <c r="A154" s="63" t="s">
        <v>254</v>
      </c>
      <c r="B154" s="64">
        <v>1</v>
      </c>
      <c r="C154" s="65">
        <v>100</v>
      </c>
      <c r="D154" s="63" t="s">
        <v>183</v>
      </c>
      <c r="E154" s="63" t="s">
        <v>18</v>
      </c>
      <c r="F154" s="66">
        <v>581</v>
      </c>
      <c r="G154" s="66">
        <v>616</v>
      </c>
      <c r="H154" s="66">
        <v>288</v>
      </c>
      <c r="I154" s="66">
        <v>248</v>
      </c>
      <c r="J154" s="66">
        <v>282</v>
      </c>
      <c r="K154" s="66">
        <v>307</v>
      </c>
      <c r="L154" s="66">
        <v>66</v>
      </c>
      <c r="M154" s="66">
        <v>20</v>
      </c>
      <c r="N154" s="66">
        <v>100</v>
      </c>
      <c r="O154" s="66">
        <v>140</v>
      </c>
      <c r="P154" s="66">
        <v>99</v>
      </c>
      <c r="Q154" s="74">
        <v>24</v>
      </c>
      <c r="R154" s="75">
        <f t="shared" si="3"/>
        <v>2771</v>
      </c>
    </row>
    <row r="155" spans="1:18">
      <c r="A155" s="63" t="s">
        <v>257</v>
      </c>
      <c r="B155" s="64">
        <v>1</v>
      </c>
      <c r="C155" s="65">
        <v>10</v>
      </c>
      <c r="D155" s="63" t="s">
        <v>23</v>
      </c>
      <c r="E155" s="63" t="s">
        <v>18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74">
        <v>0</v>
      </c>
      <c r="R155" s="75">
        <f t="shared" si="3"/>
        <v>0</v>
      </c>
    </row>
    <row r="156" spans="1:18">
      <c r="A156" s="63" t="s">
        <v>257</v>
      </c>
      <c r="B156" s="64">
        <v>1</v>
      </c>
      <c r="C156" s="65">
        <v>100</v>
      </c>
      <c r="D156" s="63" t="s">
        <v>23</v>
      </c>
      <c r="E156" s="63" t="s">
        <v>18</v>
      </c>
      <c r="F156" s="66">
        <v>10012</v>
      </c>
      <c r="G156" s="66">
        <v>10145</v>
      </c>
      <c r="H156" s="66">
        <v>12282</v>
      </c>
      <c r="I156" s="66">
        <v>9844</v>
      </c>
      <c r="J156" s="66">
        <v>10171</v>
      </c>
      <c r="K156" s="66">
        <v>9472</v>
      </c>
      <c r="L156" s="66">
        <v>9770</v>
      </c>
      <c r="M156" s="66">
        <v>11180</v>
      </c>
      <c r="N156" s="66">
        <v>11725</v>
      </c>
      <c r="O156" s="66">
        <v>9636</v>
      </c>
      <c r="P156" s="66">
        <v>9599</v>
      </c>
      <c r="Q156" s="74">
        <v>11325</v>
      </c>
      <c r="R156" s="75">
        <f t="shared" si="3"/>
        <v>125161</v>
      </c>
    </row>
    <row r="157" spans="1:18">
      <c r="A157" s="63" t="s">
        <v>257</v>
      </c>
      <c r="B157" s="64">
        <v>1</v>
      </c>
      <c r="C157" s="65">
        <v>100</v>
      </c>
      <c r="D157" s="63" t="s">
        <v>26</v>
      </c>
      <c r="E157" s="63" t="s">
        <v>18</v>
      </c>
      <c r="F157" s="66">
        <v>71094</v>
      </c>
      <c r="G157" s="66">
        <v>78707</v>
      </c>
      <c r="H157" s="66">
        <v>75069</v>
      </c>
      <c r="I157" s="66">
        <v>75563</v>
      </c>
      <c r="J157" s="66">
        <v>69686</v>
      </c>
      <c r="K157" s="66">
        <v>76167</v>
      </c>
      <c r="L157" s="66">
        <v>73246</v>
      </c>
      <c r="M157" s="66">
        <v>72892</v>
      </c>
      <c r="N157" s="66">
        <v>76877</v>
      </c>
      <c r="O157" s="66">
        <v>69312</v>
      </c>
      <c r="P157" s="66">
        <v>68942</v>
      </c>
      <c r="Q157" s="74">
        <v>77108.5</v>
      </c>
      <c r="R157" s="75">
        <f t="shared" si="3"/>
        <v>884663.5</v>
      </c>
    </row>
    <row r="158" spans="1:18">
      <c r="A158" s="63" t="s">
        <v>257</v>
      </c>
      <c r="B158" s="64">
        <v>1</v>
      </c>
      <c r="C158" s="65">
        <v>500</v>
      </c>
      <c r="D158" s="63" t="s">
        <v>26</v>
      </c>
      <c r="E158" s="63" t="s">
        <v>18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0</v>
      </c>
      <c r="Q158" s="74">
        <v>0</v>
      </c>
      <c r="R158" s="75">
        <f t="shared" si="3"/>
        <v>0</v>
      </c>
    </row>
    <row r="159" spans="1:18">
      <c r="A159" s="63" t="s">
        <v>260</v>
      </c>
      <c r="B159" s="64">
        <v>1</v>
      </c>
      <c r="C159" s="65">
        <v>1</v>
      </c>
      <c r="D159" s="63" t="s">
        <v>173</v>
      </c>
      <c r="E159" s="63" t="s">
        <v>18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66">
        <v>30</v>
      </c>
      <c r="O159" s="66">
        <v>0</v>
      </c>
      <c r="P159" s="66">
        <v>0</v>
      </c>
      <c r="Q159" s="74">
        <v>0</v>
      </c>
      <c r="R159" s="75">
        <f t="shared" si="3"/>
        <v>30</v>
      </c>
    </row>
    <row r="160" spans="1:18">
      <c r="A160" s="63" t="s">
        <v>260</v>
      </c>
      <c r="B160" s="64">
        <v>1</v>
      </c>
      <c r="C160" s="65">
        <v>90</v>
      </c>
      <c r="D160" s="63" t="s">
        <v>173</v>
      </c>
      <c r="E160" s="63" t="s">
        <v>18</v>
      </c>
      <c r="F160" s="66">
        <v>1221</v>
      </c>
      <c r="G160" s="66">
        <v>1499</v>
      </c>
      <c r="H160" s="66">
        <v>1832</v>
      </c>
      <c r="I160" s="66">
        <v>1734</v>
      </c>
      <c r="J160" s="66">
        <v>1632</v>
      </c>
      <c r="K160" s="66">
        <v>2254</v>
      </c>
      <c r="L160" s="66">
        <v>1708</v>
      </c>
      <c r="M160" s="66">
        <v>1897</v>
      </c>
      <c r="N160" s="66">
        <v>1947</v>
      </c>
      <c r="O160" s="66">
        <v>1517</v>
      </c>
      <c r="P160" s="66">
        <v>1371</v>
      </c>
      <c r="Q160" s="74">
        <v>1149</v>
      </c>
      <c r="R160" s="75">
        <f t="shared" si="3"/>
        <v>19761</v>
      </c>
    </row>
    <row r="161" spans="1:18">
      <c r="A161" s="63" t="s">
        <v>260</v>
      </c>
      <c r="B161" s="64">
        <v>1</v>
      </c>
      <c r="C161" s="65">
        <v>100</v>
      </c>
      <c r="D161" s="63" t="s">
        <v>173</v>
      </c>
      <c r="E161" s="63" t="s">
        <v>18</v>
      </c>
      <c r="F161" s="66">
        <v>49738</v>
      </c>
      <c r="G161" s="66">
        <v>52961</v>
      </c>
      <c r="H161" s="66">
        <v>51994</v>
      </c>
      <c r="I161" s="66">
        <v>51334</v>
      </c>
      <c r="J161" s="66">
        <v>50800</v>
      </c>
      <c r="K161" s="66">
        <v>51673</v>
      </c>
      <c r="L161" s="66">
        <v>44228</v>
      </c>
      <c r="M161" s="66">
        <v>53260.5</v>
      </c>
      <c r="N161" s="66">
        <v>56360</v>
      </c>
      <c r="O161" s="66">
        <v>46075</v>
      </c>
      <c r="P161" s="66">
        <v>50937</v>
      </c>
      <c r="Q161" s="74">
        <v>48307</v>
      </c>
      <c r="R161" s="75">
        <f t="shared" si="3"/>
        <v>607667.5</v>
      </c>
    </row>
    <row r="162" spans="1:18">
      <c r="A162" s="63" t="s">
        <v>260</v>
      </c>
      <c r="B162" s="64">
        <v>1</v>
      </c>
      <c r="C162" s="65">
        <v>500</v>
      </c>
      <c r="D162" s="63" t="s">
        <v>173</v>
      </c>
      <c r="E162" s="63" t="s">
        <v>18</v>
      </c>
      <c r="F162" s="66">
        <v>60</v>
      </c>
      <c r="G162" s="66">
        <v>0</v>
      </c>
      <c r="H162" s="66">
        <v>30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30</v>
      </c>
      <c r="O162" s="66">
        <v>30</v>
      </c>
      <c r="P162" s="66">
        <v>60</v>
      </c>
      <c r="Q162" s="74">
        <v>0</v>
      </c>
      <c r="R162" s="75">
        <f t="shared" si="3"/>
        <v>210</v>
      </c>
    </row>
    <row r="163" spans="1:18">
      <c r="A163" s="63" t="s">
        <v>260</v>
      </c>
      <c r="B163" s="64">
        <v>1</v>
      </c>
      <c r="C163" s="65">
        <v>1000</v>
      </c>
      <c r="D163" s="63" t="s">
        <v>173</v>
      </c>
      <c r="E163" s="63" t="s">
        <v>18</v>
      </c>
      <c r="F163" s="66">
        <v>4727</v>
      </c>
      <c r="G163" s="66">
        <v>5491</v>
      </c>
      <c r="H163" s="66">
        <v>4180</v>
      </c>
      <c r="I163" s="66">
        <v>4138</v>
      </c>
      <c r="J163" s="66">
        <v>5951</v>
      </c>
      <c r="K163" s="66">
        <v>4958</v>
      </c>
      <c r="L163" s="66">
        <v>4864</v>
      </c>
      <c r="M163" s="66">
        <v>5622</v>
      </c>
      <c r="N163" s="66">
        <v>4616</v>
      </c>
      <c r="O163" s="66">
        <v>3611</v>
      </c>
      <c r="P163" s="66">
        <v>4386</v>
      </c>
      <c r="Q163" s="74">
        <v>4469</v>
      </c>
      <c r="R163" s="75">
        <f t="shared" si="3"/>
        <v>57013</v>
      </c>
    </row>
    <row r="164" spans="1:18">
      <c r="A164" s="63" t="s">
        <v>260</v>
      </c>
      <c r="B164" s="64">
        <v>1</v>
      </c>
      <c r="C164" s="65">
        <v>1</v>
      </c>
      <c r="D164" s="63" t="s">
        <v>258</v>
      </c>
      <c r="E164" s="63" t="s">
        <v>18</v>
      </c>
      <c r="F164" s="66">
        <v>120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74">
        <v>0</v>
      </c>
      <c r="R164" s="75">
        <f t="shared" si="3"/>
        <v>120</v>
      </c>
    </row>
    <row r="165" spans="1:18">
      <c r="A165" s="63" t="s">
        <v>260</v>
      </c>
      <c r="B165" s="64">
        <v>1</v>
      </c>
      <c r="C165" s="65">
        <v>8</v>
      </c>
      <c r="D165" s="63" t="s">
        <v>258</v>
      </c>
      <c r="E165" s="63" t="s">
        <v>18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74">
        <v>0</v>
      </c>
      <c r="R165" s="75">
        <f t="shared" si="3"/>
        <v>0</v>
      </c>
    </row>
    <row r="166" spans="1:18">
      <c r="A166" s="63" t="s">
        <v>260</v>
      </c>
      <c r="B166" s="64">
        <v>1</v>
      </c>
      <c r="C166" s="65">
        <v>30</v>
      </c>
      <c r="D166" s="63" t="s">
        <v>258</v>
      </c>
      <c r="E166" s="63" t="s">
        <v>18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66">
        <v>0</v>
      </c>
      <c r="O166" s="66">
        <v>0</v>
      </c>
      <c r="P166" s="66">
        <v>0</v>
      </c>
      <c r="Q166" s="74">
        <v>0</v>
      </c>
      <c r="R166" s="75">
        <f t="shared" si="3"/>
        <v>0</v>
      </c>
    </row>
    <row r="167" spans="1:18">
      <c r="A167" s="63" t="s">
        <v>260</v>
      </c>
      <c r="B167" s="64">
        <v>1</v>
      </c>
      <c r="C167" s="65">
        <v>50</v>
      </c>
      <c r="D167" s="63" t="s">
        <v>258</v>
      </c>
      <c r="E167" s="63" t="s">
        <v>18</v>
      </c>
      <c r="F167" s="66">
        <v>0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66">
        <v>0</v>
      </c>
      <c r="Q167" s="74">
        <v>0</v>
      </c>
      <c r="R167" s="75">
        <f t="shared" si="3"/>
        <v>0</v>
      </c>
    </row>
    <row r="168" spans="1:18">
      <c r="A168" s="63" t="s">
        <v>260</v>
      </c>
      <c r="B168" s="64">
        <v>1</v>
      </c>
      <c r="C168" s="65">
        <v>90</v>
      </c>
      <c r="D168" s="63" t="s">
        <v>258</v>
      </c>
      <c r="E168" s="63" t="s">
        <v>18</v>
      </c>
      <c r="F168" s="66">
        <v>7012</v>
      </c>
      <c r="G168" s="66">
        <v>8257</v>
      </c>
      <c r="H168" s="66">
        <v>7196</v>
      </c>
      <c r="I168" s="66">
        <v>6674</v>
      </c>
      <c r="J168" s="66">
        <v>7672</v>
      </c>
      <c r="K168" s="66">
        <v>9552</v>
      </c>
      <c r="L168" s="66">
        <v>7413</v>
      </c>
      <c r="M168" s="66">
        <v>7404</v>
      </c>
      <c r="N168" s="66">
        <v>3632</v>
      </c>
      <c r="O168" s="66">
        <v>2931</v>
      </c>
      <c r="P168" s="66">
        <v>3431</v>
      </c>
      <c r="Q168" s="74">
        <v>3612</v>
      </c>
      <c r="R168" s="75">
        <f t="shared" si="3"/>
        <v>74786</v>
      </c>
    </row>
    <row r="169" spans="1:18">
      <c r="A169" s="63" t="s">
        <v>260</v>
      </c>
      <c r="B169" s="64">
        <v>1</v>
      </c>
      <c r="C169" s="65">
        <v>100</v>
      </c>
      <c r="D169" s="63" t="s">
        <v>258</v>
      </c>
      <c r="E169" s="63" t="s">
        <v>18</v>
      </c>
      <c r="F169" s="66">
        <v>161973.5</v>
      </c>
      <c r="G169" s="66">
        <v>169530</v>
      </c>
      <c r="H169" s="66">
        <v>167451</v>
      </c>
      <c r="I169" s="66">
        <v>169493</v>
      </c>
      <c r="J169" s="66">
        <v>164738</v>
      </c>
      <c r="K169" s="66">
        <v>160757</v>
      </c>
      <c r="L169" s="66">
        <v>155321</v>
      </c>
      <c r="M169" s="66">
        <v>168618</v>
      </c>
      <c r="N169" s="66">
        <v>166600</v>
      </c>
      <c r="O169" s="66">
        <v>142580</v>
      </c>
      <c r="P169" s="66">
        <v>161784</v>
      </c>
      <c r="Q169" s="74">
        <v>161880</v>
      </c>
      <c r="R169" s="75">
        <f t="shared" si="3"/>
        <v>1950725.5</v>
      </c>
    </row>
    <row r="170" spans="1:18">
      <c r="A170" s="63" t="s">
        <v>260</v>
      </c>
      <c r="B170" s="64">
        <v>1</v>
      </c>
      <c r="C170" s="65">
        <v>500</v>
      </c>
      <c r="D170" s="63" t="s">
        <v>258</v>
      </c>
      <c r="E170" s="63" t="s">
        <v>18</v>
      </c>
      <c r="F170" s="66">
        <v>450</v>
      </c>
      <c r="G170" s="66">
        <v>775</v>
      </c>
      <c r="H170" s="66">
        <v>960</v>
      </c>
      <c r="I170" s="66">
        <v>968</v>
      </c>
      <c r="J170" s="66">
        <v>940</v>
      </c>
      <c r="K170" s="66">
        <v>1215</v>
      </c>
      <c r="L170" s="66">
        <v>1015</v>
      </c>
      <c r="M170" s="66">
        <v>1032</v>
      </c>
      <c r="N170" s="66">
        <v>833</v>
      </c>
      <c r="O170" s="66">
        <v>491</v>
      </c>
      <c r="P170" s="66">
        <v>1238</v>
      </c>
      <c r="Q170" s="74">
        <v>788</v>
      </c>
      <c r="R170" s="75">
        <f t="shared" si="3"/>
        <v>10705</v>
      </c>
    </row>
    <row r="171" spans="1:18">
      <c r="A171" s="63" t="s">
        <v>260</v>
      </c>
      <c r="B171" s="64">
        <v>1</v>
      </c>
      <c r="C171" s="65">
        <v>1000</v>
      </c>
      <c r="D171" s="63" t="s">
        <v>258</v>
      </c>
      <c r="E171" s="63" t="s">
        <v>18</v>
      </c>
      <c r="F171" s="66">
        <v>70977</v>
      </c>
      <c r="G171" s="66">
        <v>78971</v>
      </c>
      <c r="H171" s="66">
        <v>76675</v>
      </c>
      <c r="I171" s="66">
        <v>76457</v>
      </c>
      <c r="J171" s="66">
        <v>73149</v>
      </c>
      <c r="K171" s="66">
        <v>69069</v>
      </c>
      <c r="L171" s="66">
        <v>72414</v>
      </c>
      <c r="M171" s="66">
        <v>71854</v>
      </c>
      <c r="N171" s="66">
        <v>70470</v>
      </c>
      <c r="O171" s="66">
        <v>61834</v>
      </c>
      <c r="P171" s="66">
        <v>71434</v>
      </c>
      <c r="Q171" s="74">
        <v>67876</v>
      </c>
      <c r="R171" s="75">
        <f t="shared" si="3"/>
        <v>861180</v>
      </c>
    </row>
    <row r="172" spans="1:18">
      <c r="A172" s="63" t="s">
        <v>260</v>
      </c>
      <c r="B172" s="64">
        <v>500</v>
      </c>
      <c r="C172" s="65">
        <v>2</v>
      </c>
      <c r="D172" s="63" t="s">
        <v>258</v>
      </c>
      <c r="E172" s="63" t="s">
        <v>18</v>
      </c>
      <c r="F172" s="66"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74">
        <v>0</v>
      </c>
      <c r="R172" s="75">
        <f t="shared" si="3"/>
        <v>0</v>
      </c>
    </row>
    <row r="173" spans="1:18">
      <c r="A173" s="63" t="s">
        <v>266</v>
      </c>
      <c r="B173" s="64">
        <v>1</v>
      </c>
      <c r="C173" s="65">
        <v>100</v>
      </c>
      <c r="D173" s="63" t="s">
        <v>173</v>
      </c>
      <c r="E173" s="63" t="s">
        <v>18</v>
      </c>
      <c r="F173" s="66">
        <v>54405.5</v>
      </c>
      <c r="G173" s="66">
        <v>54953</v>
      </c>
      <c r="H173" s="66">
        <v>53127</v>
      </c>
      <c r="I173" s="66">
        <v>51763</v>
      </c>
      <c r="J173" s="66">
        <v>51175</v>
      </c>
      <c r="K173" s="66">
        <v>49615</v>
      </c>
      <c r="L173" s="66">
        <v>48465.5</v>
      </c>
      <c r="M173" s="66">
        <v>51543</v>
      </c>
      <c r="N173" s="66">
        <v>51850</v>
      </c>
      <c r="O173" s="66">
        <v>45375</v>
      </c>
      <c r="P173" s="66">
        <v>56308</v>
      </c>
      <c r="Q173" s="74">
        <v>54561</v>
      </c>
      <c r="R173" s="75">
        <f t="shared" si="3"/>
        <v>623141</v>
      </c>
    </row>
    <row r="174" spans="1:18">
      <c r="A174" s="63" t="s">
        <v>266</v>
      </c>
      <c r="B174" s="64">
        <v>1</v>
      </c>
      <c r="C174" s="65">
        <v>100</v>
      </c>
      <c r="D174" s="63" t="s">
        <v>306</v>
      </c>
      <c r="E174" s="63" t="s">
        <v>18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74">
        <v>0</v>
      </c>
      <c r="R174" s="75">
        <f t="shared" si="3"/>
        <v>0</v>
      </c>
    </row>
    <row r="175" spans="1:18">
      <c r="A175" s="63" t="s">
        <v>266</v>
      </c>
      <c r="B175" s="64">
        <v>1</v>
      </c>
      <c r="C175" s="65">
        <v>6</v>
      </c>
      <c r="D175" s="63" t="s">
        <v>258</v>
      </c>
      <c r="E175" s="63" t="s">
        <v>18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74">
        <v>0</v>
      </c>
      <c r="R175" s="75">
        <f t="shared" si="3"/>
        <v>0</v>
      </c>
    </row>
    <row r="176" spans="1:18">
      <c r="A176" s="63" t="s">
        <v>266</v>
      </c>
      <c r="B176" s="64">
        <v>1</v>
      </c>
      <c r="C176" s="65">
        <v>10</v>
      </c>
      <c r="D176" s="63" t="s">
        <v>258</v>
      </c>
      <c r="E176" s="63" t="s">
        <v>18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74">
        <v>0</v>
      </c>
      <c r="R176" s="75">
        <f t="shared" si="3"/>
        <v>0</v>
      </c>
    </row>
    <row r="177" spans="1:18">
      <c r="A177" s="63" t="s">
        <v>266</v>
      </c>
      <c r="B177" s="64">
        <v>1</v>
      </c>
      <c r="C177" s="65">
        <v>12</v>
      </c>
      <c r="D177" s="63" t="s">
        <v>258</v>
      </c>
      <c r="E177" s="63" t="s">
        <v>18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74">
        <v>0</v>
      </c>
      <c r="R177" s="75">
        <f t="shared" si="3"/>
        <v>0</v>
      </c>
    </row>
    <row r="178" spans="1:18">
      <c r="A178" s="63" t="s">
        <v>266</v>
      </c>
      <c r="B178" s="64">
        <v>1</v>
      </c>
      <c r="C178" s="65">
        <v>100</v>
      </c>
      <c r="D178" s="63" t="s">
        <v>258</v>
      </c>
      <c r="E178" s="63" t="s">
        <v>18</v>
      </c>
      <c r="F178" s="66">
        <v>307826</v>
      </c>
      <c r="G178" s="66">
        <v>326908</v>
      </c>
      <c r="H178" s="66">
        <v>318817.5</v>
      </c>
      <c r="I178" s="66">
        <v>321327</v>
      </c>
      <c r="J178" s="66">
        <v>292648</v>
      </c>
      <c r="K178" s="66">
        <v>300330</v>
      </c>
      <c r="L178" s="66">
        <v>300276</v>
      </c>
      <c r="M178" s="66">
        <v>289021</v>
      </c>
      <c r="N178" s="66">
        <v>302621</v>
      </c>
      <c r="O178" s="66">
        <v>262117</v>
      </c>
      <c r="P178" s="66">
        <v>307218.34999999998</v>
      </c>
      <c r="Q178" s="74">
        <v>302720.5</v>
      </c>
      <c r="R178" s="75">
        <f t="shared" si="3"/>
        <v>3631830.35</v>
      </c>
    </row>
    <row r="179" spans="1:18">
      <c r="A179" s="63" t="s">
        <v>266</v>
      </c>
      <c r="B179" s="64">
        <v>1</v>
      </c>
      <c r="C179" s="65">
        <v>1000</v>
      </c>
      <c r="D179" s="63" t="s">
        <v>258</v>
      </c>
      <c r="E179" s="63" t="s">
        <v>18</v>
      </c>
      <c r="F179" s="66">
        <v>90585</v>
      </c>
      <c r="G179" s="66">
        <v>91150</v>
      </c>
      <c r="H179" s="66">
        <v>87118.44</v>
      </c>
      <c r="I179" s="66">
        <v>80100</v>
      </c>
      <c r="J179" s="66">
        <v>77051.5</v>
      </c>
      <c r="K179" s="66">
        <v>80288</v>
      </c>
      <c r="L179" s="66">
        <v>74370</v>
      </c>
      <c r="M179" s="66">
        <v>79054</v>
      </c>
      <c r="N179" s="66">
        <v>84198.5</v>
      </c>
      <c r="O179" s="66">
        <v>68507</v>
      </c>
      <c r="P179" s="66">
        <v>84135</v>
      </c>
      <c r="Q179" s="74">
        <v>82460</v>
      </c>
      <c r="R179" s="75">
        <f t="shared" si="3"/>
        <v>979017.44</v>
      </c>
    </row>
    <row r="180" spans="1:18">
      <c r="A180" s="63" t="s">
        <v>266</v>
      </c>
      <c r="B180" s="64">
        <v>1</v>
      </c>
      <c r="C180" s="65">
        <v>2500</v>
      </c>
      <c r="D180" s="63" t="s">
        <v>258</v>
      </c>
      <c r="E180" s="63" t="s">
        <v>18</v>
      </c>
      <c r="F180" s="66">
        <v>3853</v>
      </c>
      <c r="G180" s="66">
        <v>3280</v>
      </c>
      <c r="H180" s="66">
        <v>3471</v>
      </c>
      <c r="I180" s="66">
        <v>3275</v>
      </c>
      <c r="J180" s="66">
        <v>3705</v>
      </c>
      <c r="K180" s="66">
        <v>3236</v>
      </c>
      <c r="L180" s="66">
        <v>2612</v>
      </c>
      <c r="M180" s="66">
        <v>3153</v>
      </c>
      <c r="N180" s="66">
        <v>2638</v>
      </c>
      <c r="O180" s="66">
        <v>2322</v>
      </c>
      <c r="P180" s="66">
        <v>3292</v>
      </c>
      <c r="Q180" s="74">
        <v>3981</v>
      </c>
      <c r="R180" s="75">
        <f t="shared" si="3"/>
        <v>38818</v>
      </c>
    </row>
    <row r="181" spans="1:18">
      <c r="A181" s="63" t="s">
        <v>266</v>
      </c>
      <c r="B181" s="64">
        <v>1</v>
      </c>
      <c r="C181" s="65">
        <v>100</v>
      </c>
      <c r="D181" s="63" t="s">
        <v>252</v>
      </c>
      <c r="E181" s="63" t="s">
        <v>18</v>
      </c>
      <c r="F181" s="66">
        <v>7138</v>
      </c>
      <c r="G181" s="66">
        <v>7751</v>
      </c>
      <c r="H181" s="66">
        <v>8289</v>
      </c>
      <c r="I181" s="66">
        <v>8200</v>
      </c>
      <c r="J181" s="66">
        <v>7028</v>
      </c>
      <c r="K181" s="66">
        <v>8198</v>
      </c>
      <c r="L181" s="66">
        <v>6946</v>
      </c>
      <c r="M181" s="66">
        <v>6521</v>
      </c>
      <c r="N181" s="66">
        <v>6682</v>
      </c>
      <c r="O181" s="66">
        <v>5203</v>
      </c>
      <c r="P181" s="66">
        <v>6076</v>
      </c>
      <c r="Q181" s="74">
        <v>6243</v>
      </c>
      <c r="R181" s="75">
        <f t="shared" si="3"/>
        <v>84275</v>
      </c>
    </row>
    <row r="182" spans="1:18">
      <c r="A182" s="63" t="s">
        <v>275</v>
      </c>
      <c r="B182" s="64">
        <v>1</v>
      </c>
      <c r="C182" s="65">
        <v>2</v>
      </c>
      <c r="D182" s="63" t="s">
        <v>17</v>
      </c>
      <c r="E182" s="63" t="s">
        <v>18</v>
      </c>
      <c r="F182" s="66">
        <v>70</v>
      </c>
      <c r="G182" s="66">
        <v>110</v>
      </c>
      <c r="H182" s="66">
        <v>78</v>
      </c>
      <c r="I182" s="66">
        <v>110</v>
      </c>
      <c r="J182" s="66">
        <v>76</v>
      </c>
      <c r="K182" s="66">
        <v>106</v>
      </c>
      <c r="L182" s="66">
        <v>48</v>
      </c>
      <c r="M182" s="66">
        <v>52</v>
      </c>
      <c r="N182" s="66">
        <v>24</v>
      </c>
      <c r="O182" s="66">
        <v>8</v>
      </c>
      <c r="P182" s="66">
        <v>0</v>
      </c>
      <c r="Q182" s="74">
        <v>92</v>
      </c>
      <c r="R182" s="75">
        <f t="shared" si="3"/>
        <v>774</v>
      </c>
    </row>
    <row r="183" spans="1:18">
      <c r="A183" s="63" t="s">
        <v>275</v>
      </c>
      <c r="B183" s="64">
        <v>1</v>
      </c>
      <c r="C183" s="65">
        <v>20</v>
      </c>
      <c r="D183" s="63" t="s">
        <v>17</v>
      </c>
      <c r="E183" s="63" t="s">
        <v>18</v>
      </c>
      <c r="F183" s="66">
        <v>790</v>
      </c>
      <c r="G183" s="66">
        <v>670</v>
      </c>
      <c r="H183" s="66">
        <v>914</v>
      </c>
      <c r="I183" s="66">
        <v>792</v>
      </c>
      <c r="J183" s="66">
        <v>1179</v>
      </c>
      <c r="K183" s="66">
        <v>573</v>
      </c>
      <c r="L183" s="66">
        <v>605</v>
      </c>
      <c r="M183" s="66">
        <v>1001</v>
      </c>
      <c r="N183" s="66">
        <v>567</v>
      </c>
      <c r="O183" s="66">
        <v>626</v>
      </c>
      <c r="P183" s="66">
        <v>801</v>
      </c>
      <c r="Q183" s="74">
        <v>717</v>
      </c>
      <c r="R183" s="75">
        <f t="shared" si="3"/>
        <v>9235</v>
      </c>
    </row>
    <row r="184" spans="1:18">
      <c r="A184" s="63" t="s">
        <v>291</v>
      </c>
      <c r="B184" s="64">
        <v>1</v>
      </c>
      <c r="C184" s="65">
        <v>24</v>
      </c>
      <c r="D184" s="63" t="s">
        <v>252</v>
      </c>
      <c r="E184" s="63" t="s">
        <v>18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66">
        <v>0</v>
      </c>
      <c r="Q184" s="74">
        <v>0</v>
      </c>
      <c r="R184" s="75">
        <f t="shared" si="3"/>
        <v>0</v>
      </c>
    </row>
    <row r="185" spans="1:18">
      <c r="A185" s="63" t="s">
        <v>291</v>
      </c>
      <c r="B185" s="64">
        <v>1</v>
      </c>
      <c r="C185" s="65">
        <v>36</v>
      </c>
      <c r="D185" s="63" t="s">
        <v>252</v>
      </c>
      <c r="E185" s="63" t="s">
        <v>18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74">
        <v>0</v>
      </c>
      <c r="R185" s="75">
        <f t="shared" si="3"/>
        <v>0</v>
      </c>
    </row>
    <row r="186" spans="1:18">
      <c r="A186" s="63" t="s">
        <v>291</v>
      </c>
      <c r="B186" s="64">
        <v>1</v>
      </c>
      <c r="C186" s="65">
        <v>100</v>
      </c>
      <c r="D186" s="63" t="s">
        <v>252</v>
      </c>
      <c r="E186" s="63" t="s">
        <v>18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74">
        <v>0</v>
      </c>
      <c r="R186" s="75">
        <f t="shared" si="3"/>
        <v>0</v>
      </c>
    </row>
    <row r="187" spans="1:18">
      <c r="A187" s="63" t="s">
        <v>291</v>
      </c>
      <c r="B187" s="64">
        <v>1</v>
      </c>
      <c r="C187" s="65">
        <v>1000</v>
      </c>
      <c r="D187" s="63" t="s">
        <v>252</v>
      </c>
      <c r="E187" s="63" t="s">
        <v>18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0</v>
      </c>
      <c r="Q187" s="74">
        <v>0</v>
      </c>
      <c r="R187" s="75">
        <f t="shared" si="3"/>
        <v>0</v>
      </c>
    </row>
    <row r="188" spans="1:18">
      <c r="A188" s="63" t="s">
        <v>297</v>
      </c>
      <c r="B188" s="64">
        <v>1</v>
      </c>
      <c r="C188" s="65">
        <v>100</v>
      </c>
      <c r="D188" s="63" t="s">
        <v>298</v>
      </c>
      <c r="E188" s="63" t="s">
        <v>18</v>
      </c>
      <c r="F188" s="66">
        <v>0</v>
      </c>
      <c r="G188" s="66">
        <v>0</v>
      </c>
      <c r="H188" s="66">
        <v>0</v>
      </c>
      <c r="I188" s="66">
        <v>0</v>
      </c>
      <c r="J188" s="66">
        <v>0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74">
        <v>0</v>
      </c>
      <c r="R188" s="75">
        <f t="shared" si="3"/>
        <v>0</v>
      </c>
    </row>
    <row r="189" spans="1:18">
      <c r="A189" s="63" t="s">
        <v>279</v>
      </c>
      <c r="B189" s="64">
        <v>1</v>
      </c>
      <c r="C189" s="65">
        <v>100</v>
      </c>
      <c r="D189" s="63" t="s">
        <v>280</v>
      </c>
      <c r="E189" s="63" t="s">
        <v>281</v>
      </c>
      <c r="F189" s="66">
        <v>4470</v>
      </c>
      <c r="G189" s="66">
        <v>4978</v>
      </c>
      <c r="H189" s="66">
        <v>4651</v>
      </c>
      <c r="I189" s="66">
        <v>4740</v>
      </c>
      <c r="J189" s="66">
        <v>4450</v>
      </c>
      <c r="K189" s="66">
        <v>5888</v>
      </c>
      <c r="L189" s="66">
        <v>6267</v>
      </c>
      <c r="M189" s="66">
        <v>9012</v>
      </c>
      <c r="N189" s="66">
        <v>8267</v>
      </c>
      <c r="O189" s="66">
        <v>8711</v>
      </c>
      <c r="P189" s="66">
        <v>10096</v>
      </c>
      <c r="Q189" s="74">
        <v>12320</v>
      </c>
      <c r="R189" s="75">
        <f t="shared" si="3"/>
        <v>83850</v>
      </c>
    </row>
    <row r="190" spans="1:18">
      <c r="A190" s="63" t="s">
        <v>257</v>
      </c>
      <c r="B190" s="64">
        <v>1</v>
      </c>
      <c r="C190" s="65">
        <v>3</v>
      </c>
      <c r="D190" s="63" t="s">
        <v>258</v>
      </c>
      <c r="E190" s="63" t="s">
        <v>259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66">
        <v>0</v>
      </c>
      <c r="O190" s="66">
        <v>0</v>
      </c>
      <c r="P190" s="66">
        <v>0</v>
      </c>
      <c r="Q190" s="74">
        <v>0</v>
      </c>
      <c r="R190" s="75">
        <f t="shared" si="3"/>
        <v>0</v>
      </c>
    </row>
    <row r="191" spans="1:18">
      <c r="A191" s="63" t="s">
        <v>257</v>
      </c>
      <c r="B191" s="64">
        <v>1</v>
      </c>
      <c r="C191" s="65">
        <v>12</v>
      </c>
      <c r="D191" s="63" t="s">
        <v>258</v>
      </c>
      <c r="E191" s="63" t="s">
        <v>259</v>
      </c>
      <c r="F191" s="66">
        <v>1915</v>
      </c>
      <c r="G191" s="66">
        <v>1803</v>
      </c>
      <c r="H191" s="66">
        <v>1904</v>
      </c>
      <c r="I191" s="66">
        <v>2134</v>
      </c>
      <c r="J191" s="66">
        <v>1785</v>
      </c>
      <c r="K191" s="66">
        <v>1544</v>
      </c>
      <c r="L191" s="66">
        <v>1666</v>
      </c>
      <c r="M191" s="66">
        <v>1603</v>
      </c>
      <c r="N191" s="66">
        <v>1680</v>
      </c>
      <c r="O191" s="66">
        <v>1608</v>
      </c>
      <c r="P191" s="66">
        <v>1863</v>
      </c>
      <c r="Q191" s="74">
        <v>1538</v>
      </c>
      <c r="R191" s="75">
        <f t="shared" si="3"/>
        <v>21043</v>
      </c>
    </row>
    <row r="192" spans="1:18">
      <c r="A192" s="63" t="s">
        <v>257</v>
      </c>
      <c r="B192" s="64">
        <v>1</v>
      </c>
      <c r="C192" s="65">
        <v>1000</v>
      </c>
      <c r="D192" s="63" t="s">
        <v>258</v>
      </c>
      <c r="E192" s="63" t="s">
        <v>259</v>
      </c>
      <c r="F192" s="66">
        <v>0</v>
      </c>
      <c r="G192" s="66">
        <v>0</v>
      </c>
      <c r="H192" s="66">
        <v>0</v>
      </c>
      <c r="I192" s="66">
        <v>0</v>
      </c>
      <c r="J192" s="66">
        <v>12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66">
        <v>0</v>
      </c>
      <c r="Q192" s="74">
        <v>0</v>
      </c>
      <c r="R192" s="75">
        <f t="shared" si="3"/>
        <v>12</v>
      </c>
    </row>
    <row r="193" spans="1:18">
      <c r="A193" s="63" t="s">
        <v>266</v>
      </c>
      <c r="B193" s="64">
        <v>1</v>
      </c>
      <c r="C193" s="65">
        <v>1</v>
      </c>
      <c r="D193" s="63" t="s">
        <v>173</v>
      </c>
      <c r="E193" s="63" t="s">
        <v>259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12</v>
      </c>
      <c r="M193" s="66">
        <v>0</v>
      </c>
      <c r="N193" s="66">
        <v>0</v>
      </c>
      <c r="O193" s="66">
        <v>0</v>
      </c>
      <c r="P193" s="66">
        <v>0</v>
      </c>
      <c r="Q193" s="74">
        <v>0</v>
      </c>
      <c r="R193" s="75">
        <f t="shared" si="3"/>
        <v>12</v>
      </c>
    </row>
    <row r="194" spans="1:18">
      <c r="A194" s="63" t="s">
        <v>266</v>
      </c>
      <c r="B194" s="64">
        <v>1</v>
      </c>
      <c r="C194" s="65">
        <v>12</v>
      </c>
      <c r="D194" s="63" t="s">
        <v>173</v>
      </c>
      <c r="E194" s="63" t="s">
        <v>259</v>
      </c>
      <c r="F194" s="66">
        <v>2978</v>
      </c>
      <c r="G194" s="66">
        <v>3354</v>
      </c>
      <c r="H194" s="66">
        <v>3181</v>
      </c>
      <c r="I194" s="66">
        <v>2535</v>
      </c>
      <c r="J194" s="66">
        <v>2145</v>
      </c>
      <c r="K194" s="66">
        <v>2547</v>
      </c>
      <c r="L194" s="66">
        <v>1558</v>
      </c>
      <c r="M194" s="66">
        <v>2259</v>
      </c>
      <c r="N194" s="66">
        <v>2229</v>
      </c>
      <c r="O194" s="66">
        <v>1994</v>
      </c>
      <c r="P194" s="66">
        <v>2612</v>
      </c>
      <c r="Q194" s="74">
        <v>2810</v>
      </c>
      <c r="R194" s="75">
        <f t="shared" ref="R194:R247" si="4">SUM(F194:Q194)</f>
        <v>30202</v>
      </c>
    </row>
    <row r="195" spans="1:18">
      <c r="A195" s="63" t="s">
        <v>266</v>
      </c>
      <c r="B195" s="64">
        <v>1</v>
      </c>
      <c r="C195" s="65">
        <v>3</v>
      </c>
      <c r="D195" s="63" t="s">
        <v>258</v>
      </c>
      <c r="E195" s="63" t="s">
        <v>259</v>
      </c>
      <c r="F195" s="66">
        <v>0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66">
        <v>0</v>
      </c>
      <c r="Q195" s="74">
        <v>0</v>
      </c>
      <c r="R195" s="75">
        <f t="shared" si="4"/>
        <v>0</v>
      </c>
    </row>
    <row r="196" spans="1:18">
      <c r="A196" s="63" t="s">
        <v>266</v>
      </c>
      <c r="B196" s="64">
        <v>1</v>
      </c>
      <c r="C196" s="65">
        <v>12</v>
      </c>
      <c r="D196" s="63" t="s">
        <v>258</v>
      </c>
      <c r="E196" s="63" t="s">
        <v>259</v>
      </c>
      <c r="F196" s="66">
        <v>15081</v>
      </c>
      <c r="G196" s="66">
        <v>16241</v>
      </c>
      <c r="H196" s="66">
        <v>15392.8</v>
      </c>
      <c r="I196" s="66">
        <v>14226</v>
      </c>
      <c r="J196" s="66">
        <v>13867</v>
      </c>
      <c r="K196" s="66">
        <v>13305</v>
      </c>
      <c r="L196" s="66">
        <v>13028</v>
      </c>
      <c r="M196" s="66">
        <v>14085</v>
      </c>
      <c r="N196" s="66">
        <v>13610.8</v>
      </c>
      <c r="O196" s="66">
        <v>13466</v>
      </c>
      <c r="P196" s="66">
        <v>14091</v>
      </c>
      <c r="Q196" s="74">
        <v>13466</v>
      </c>
      <c r="R196" s="75">
        <f t="shared" si="4"/>
        <v>169859.6</v>
      </c>
    </row>
    <row r="197" spans="1:18">
      <c r="A197" s="63" t="s">
        <v>266</v>
      </c>
      <c r="B197" s="64">
        <v>1</v>
      </c>
      <c r="C197" s="65">
        <v>1000</v>
      </c>
      <c r="D197" s="63" t="s">
        <v>258</v>
      </c>
      <c r="E197" s="63" t="s">
        <v>259</v>
      </c>
      <c r="F197" s="66">
        <v>0</v>
      </c>
      <c r="G197" s="66">
        <v>10</v>
      </c>
      <c r="H197" s="66">
        <v>0</v>
      </c>
      <c r="I197" s="66">
        <v>0</v>
      </c>
      <c r="J197" s="66">
        <v>0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66">
        <v>0</v>
      </c>
      <c r="Q197" s="74">
        <v>0</v>
      </c>
      <c r="R197" s="75">
        <f t="shared" si="4"/>
        <v>10</v>
      </c>
    </row>
    <row r="198" spans="1:18">
      <c r="A198" s="63" t="s">
        <v>266</v>
      </c>
      <c r="B198" s="64">
        <v>1</v>
      </c>
      <c r="C198" s="65">
        <v>12</v>
      </c>
      <c r="D198" s="63" t="s">
        <v>252</v>
      </c>
      <c r="E198" s="63" t="s">
        <v>259</v>
      </c>
      <c r="F198" s="66">
        <v>652</v>
      </c>
      <c r="G198" s="66">
        <v>561</v>
      </c>
      <c r="H198" s="66">
        <v>608</v>
      </c>
      <c r="I198" s="66">
        <v>448</v>
      </c>
      <c r="J198" s="66">
        <v>422</v>
      </c>
      <c r="K198" s="66">
        <v>685</v>
      </c>
      <c r="L198" s="66">
        <v>259</v>
      </c>
      <c r="M198" s="66">
        <v>412</v>
      </c>
      <c r="N198" s="66">
        <v>408</v>
      </c>
      <c r="O198" s="66">
        <v>190</v>
      </c>
      <c r="P198" s="66">
        <v>381</v>
      </c>
      <c r="Q198" s="74">
        <v>427</v>
      </c>
      <c r="R198" s="75">
        <f t="shared" si="4"/>
        <v>5453</v>
      </c>
    </row>
    <row r="199" spans="1:18">
      <c r="A199" s="63" t="s">
        <v>254</v>
      </c>
      <c r="B199" s="64">
        <v>1</v>
      </c>
      <c r="C199" s="65">
        <v>20</v>
      </c>
      <c r="D199" s="63" t="s">
        <v>255</v>
      </c>
      <c r="E199" s="63" t="s">
        <v>138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  <c r="O199" s="66">
        <v>0</v>
      </c>
      <c r="P199" s="66">
        <v>0</v>
      </c>
      <c r="Q199" s="74">
        <v>0</v>
      </c>
      <c r="R199" s="75">
        <f t="shared" si="4"/>
        <v>0</v>
      </c>
    </row>
    <row r="200" spans="1:18">
      <c r="A200" s="63" t="s">
        <v>266</v>
      </c>
      <c r="B200" s="64">
        <v>25</v>
      </c>
      <c r="C200" s="65">
        <v>1</v>
      </c>
      <c r="D200" s="63" t="s">
        <v>267</v>
      </c>
      <c r="E200" s="63" t="s">
        <v>138</v>
      </c>
      <c r="F200" s="66">
        <v>0</v>
      </c>
      <c r="G200" s="66">
        <v>0</v>
      </c>
      <c r="H200" s="66">
        <v>0</v>
      </c>
      <c r="I200" s="66">
        <v>80</v>
      </c>
      <c r="J200" s="66">
        <v>175</v>
      </c>
      <c r="K200" s="66">
        <v>100</v>
      </c>
      <c r="L200" s="66">
        <v>100</v>
      </c>
      <c r="M200" s="66">
        <v>100</v>
      </c>
      <c r="N200" s="66">
        <v>50</v>
      </c>
      <c r="O200" s="66">
        <v>0</v>
      </c>
      <c r="P200" s="66">
        <v>0</v>
      </c>
      <c r="Q200" s="74">
        <v>0</v>
      </c>
      <c r="R200" s="75">
        <f t="shared" si="4"/>
        <v>605</v>
      </c>
    </row>
    <row r="201" spans="1:18">
      <c r="A201" s="63" t="s">
        <v>266</v>
      </c>
      <c r="B201" s="64">
        <v>25</v>
      </c>
      <c r="C201" s="65">
        <v>1</v>
      </c>
      <c r="D201" s="63" t="s">
        <v>268</v>
      </c>
      <c r="E201" s="63" t="s">
        <v>138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6">
        <v>0</v>
      </c>
      <c r="M201" s="66">
        <v>0</v>
      </c>
      <c r="N201" s="66">
        <v>0</v>
      </c>
      <c r="O201" s="66">
        <v>0</v>
      </c>
      <c r="P201" s="66">
        <v>0</v>
      </c>
      <c r="Q201" s="74">
        <v>0</v>
      </c>
      <c r="R201" s="75">
        <f t="shared" si="4"/>
        <v>0</v>
      </c>
    </row>
    <row r="202" spans="1:18">
      <c r="A202" s="63" t="s">
        <v>275</v>
      </c>
      <c r="B202" s="64">
        <v>1</v>
      </c>
      <c r="C202" s="65">
        <v>4</v>
      </c>
      <c r="D202" s="63" t="s">
        <v>276</v>
      </c>
      <c r="E202" s="63" t="s">
        <v>138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66">
        <v>0</v>
      </c>
      <c r="Q202" s="74">
        <v>0</v>
      </c>
      <c r="R202" s="75">
        <f t="shared" si="4"/>
        <v>0</v>
      </c>
    </row>
    <row r="203" spans="1:18">
      <c r="A203" s="63" t="s">
        <v>275</v>
      </c>
      <c r="B203" s="64">
        <v>1</v>
      </c>
      <c r="C203" s="65">
        <v>1</v>
      </c>
      <c r="D203" s="63" t="s">
        <v>277</v>
      </c>
      <c r="E203" s="63" t="s">
        <v>138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66">
        <v>0</v>
      </c>
      <c r="Q203" s="74">
        <v>0</v>
      </c>
      <c r="R203" s="75">
        <f t="shared" si="4"/>
        <v>0</v>
      </c>
    </row>
    <row r="204" spans="1:18">
      <c r="A204" s="63" t="s">
        <v>275</v>
      </c>
      <c r="B204" s="64">
        <v>10</v>
      </c>
      <c r="C204" s="65">
        <v>1</v>
      </c>
      <c r="D204" s="63" t="s">
        <v>277</v>
      </c>
      <c r="E204" s="63" t="s">
        <v>138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66">
        <v>0</v>
      </c>
      <c r="O204" s="66">
        <v>0</v>
      </c>
      <c r="P204" s="66">
        <v>0</v>
      </c>
      <c r="Q204" s="74">
        <v>0</v>
      </c>
      <c r="R204" s="75">
        <f t="shared" si="4"/>
        <v>0</v>
      </c>
    </row>
    <row r="205" spans="1:18">
      <c r="A205" s="63" t="s">
        <v>282</v>
      </c>
      <c r="B205" s="64">
        <v>25</v>
      </c>
      <c r="C205" s="65">
        <v>2</v>
      </c>
      <c r="D205" s="63" t="s">
        <v>284</v>
      </c>
      <c r="E205" s="63" t="s">
        <v>138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66">
        <v>0</v>
      </c>
      <c r="O205" s="66">
        <v>0</v>
      </c>
      <c r="P205" s="66">
        <v>0</v>
      </c>
      <c r="Q205" s="74">
        <v>0</v>
      </c>
      <c r="R205" s="75">
        <f t="shared" si="4"/>
        <v>0</v>
      </c>
    </row>
    <row r="206" spans="1:18">
      <c r="A206" s="63" t="s">
        <v>285</v>
      </c>
      <c r="B206" s="64">
        <v>1</v>
      </c>
      <c r="C206" s="65">
        <v>1</v>
      </c>
      <c r="D206" s="63" t="s">
        <v>36</v>
      </c>
      <c r="E206" s="63" t="s">
        <v>138</v>
      </c>
      <c r="F206" s="66">
        <v>0</v>
      </c>
      <c r="G206" s="66">
        <v>0</v>
      </c>
      <c r="H206" s="66">
        <v>0</v>
      </c>
      <c r="I206" s="66">
        <v>0</v>
      </c>
      <c r="J206" s="66">
        <v>0</v>
      </c>
      <c r="K206" s="66">
        <v>0</v>
      </c>
      <c r="L206" s="66">
        <v>0</v>
      </c>
      <c r="M206" s="66">
        <v>0</v>
      </c>
      <c r="N206" s="66">
        <v>0</v>
      </c>
      <c r="O206" s="66">
        <v>0</v>
      </c>
      <c r="P206" s="66">
        <v>0</v>
      </c>
      <c r="Q206" s="74">
        <v>0</v>
      </c>
      <c r="R206" s="75">
        <f t="shared" si="4"/>
        <v>0</v>
      </c>
    </row>
    <row r="207" spans="1:18">
      <c r="A207" s="63" t="s">
        <v>286</v>
      </c>
      <c r="B207" s="64">
        <v>1</v>
      </c>
      <c r="C207" s="65">
        <v>10</v>
      </c>
      <c r="D207" s="63" t="s">
        <v>287</v>
      </c>
      <c r="E207" s="63" t="s">
        <v>138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66">
        <v>0</v>
      </c>
      <c r="O207" s="66">
        <v>0</v>
      </c>
      <c r="P207" s="66">
        <v>0</v>
      </c>
      <c r="Q207" s="74">
        <v>0</v>
      </c>
      <c r="R207" s="75">
        <f t="shared" si="4"/>
        <v>0</v>
      </c>
    </row>
    <row r="208" spans="1:18">
      <c r="A208" s="63" t="s">
        <v>286</v>
      </c>
      <c r="B208" s="64">
        <v>25</v>
      </c>
      <c r="C208" s="65">
        <v>2</v>
      </c>
      <c r="D208" s="63" t="s">
        <v>307</v>
      </c>
      <c r="E208" s="63" t="s">
        <v>138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66">
        <v>0</v>
      </c>
      <c r="O208" s="66">
        <v>0</v>
      </c>
      <c r="P208" s="66">
        <v>0</v>
      </c>
      <c r="Q208" s="74">
        <v>0</v>
      </c>
      <c r="R208" s="75">
        <f t="shared" si="4"/>
        <v>0</v>
      </c>
    </row>
    <row r="209" spans="1:18">
      <c r="A209" s="63" t="s">
        <v>286</v>
      </c>
      <c r="B209" s="64">
        <v>10</v>
      </c>
      <c r="C209" s="65">
        <v>2</v>
      </c>
      <c r="D209" s="63" t="s">
        <v>288</v>
      </c>
      <c r="E209" s="63" t="s">
        <v>138</v>
      </c>
      <c r="F209" s="66">
        <v>0</v>
      </c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66">
        <v>0</v>
      </c>
      <c r="Q209" s="74">
        <v>0</v>
      </c>
      <c r="R209" s="75">
        <f t="shared" si="4"/>
        <v>0</v>
      </c>
    </row>
    <row r="210" spans="1:18">
      <c r="A210" s="63" t="s">
        <v>286</v>
      </c>
      <c r="B210" s="64">
        <v>25</v>
      </c>
      <c r="C210" s="65">
        <v>2</v>
      </c>
      <c r="D210" s="63" t="s">
        <v>288</v>
      </c>
      <c r="E210" s="63" t="s">
        <v>138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0</v>
      </c>
      <c r="N210" s="66">
        <v>0</v>
      </c>
      <c r="O210" s="66">
        <v>0</v>
      </c>
      <c r="P210" s="66">
        <v>0</v>
      </c>
      <c r="Q210" s="74">
        <v>0</v>
      </c>
      <c r="R210" s="75">
        <f t="shared" si="4"/>
        <v>0</v>
      </c>
    </row>
    <row r="211" spans="1:18">
      <c r="A211" s="63" t="s">
        <v>289</v>
      </c>
      <c r="B211" s="64">
        <v>1</v>
      </c>
      <c r="C211" s="65">
        <v>2</v>
      </c>
      <c r="D211" s="63" t="s">
        <v>290</v>
      </c>
      <c r="E211" s="63" t="s">
        <v>138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66">
        <v>0</v>
      </c>
      <c r="O211" s="66">
        <v>0</v>
      </c>
      <c r="P211" s="66">
        <v>0</v>
      </c>
      <c r="Q211" s="74">
        <v>0</v>
      </c>
      <c r="R211" s="75">
        <f t="shared" si="4"/>
        <v>0</v>
      </c>
    </row>
    <row r="212" spans="1:18">
      <c r="A212" s="63" t="s">
        <v>289</v>
      </c>
      <c r="B212" s="64">
        <v>5</v>
      </c>
      <c r="C212" s="65">
        <v>2</v>
      </c>
      <c r="D212" s="63" t="s">
        <v>290</v>
      </c>
      <c r="E212" s="63" t="s">
        <v>138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6">
        <v>0</v>
      </c>
      <c r="Q212" s="74">
        <v>0</v>
      </c>
      <c r="R212" s="75">
        <f t="shared" si="4"/>
        <v>0</v>
      </c>
    </row>
    <row r="213" spans="1:18">
      <c r="A213" s="63" t="s">
        <v>289</v>
      </c>
      <c r="B213" s="64">
        <v>10</v>
      </c>
      <c r="C213" s="65">
        <v>2</v>
      </c>
      <c r="D213" s="63" t="s">
        <v>290</v>
      </c>
      <c r="E213" s="63" t="s">
        <v>138</v>
      </c>
      <c r="F213" s="66">
        <v>0</v>
      </c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66">
        <v>0</v>
      </c>
      <c r="Q213" s="74">
        <v>0</v>
      </c>
      <c r="R213" s="75">
        <f t="shared" si="4"/>
        <v>0</v>
      </c>
    </row>
    <row r="214" spans="1:18">
      <c r="A214" s="63" t="s">
        <v>289</v>
      </c>
      <c r="B214" s="64">
        <v>25</v>
      </c>
      <c r="C214" s="65">
        <v>2</v>
      </c>
      <c r="D214" s="63" t="s">
        <v>290</v>
      </c>
      <c r="E214" s="63" t="s">
        <v>138</v>
      </c>
      <c r="F214" s="66">
        <v>0</v>
      </c>
      <c r="G214" s="66">
        <v>0</v>
      </c>
      <c r="H214" s="66">
        <v>0</v>
      </c>
      <c r="I214" s="66">
        <v>0</v>
      </c>
      <c r="J214" s="66">
        <v>0</v>
      </c>
      <c r="K214" s="66">
        <v>0</v>
      </c>
      <c r="L214" s="66">
        <v>0</v>
      </c>
      <c r="M214" s="66">
        <v>0</v>
      </c>
      <c r="N214" s="66">
        <v>0</v>
      </c>
      <c r="O214" s="66">
        <v>0</v>
      </c>
      <c r="P214" s="66">
        <v>0</v>
      </c>
      <c r="Q214" s="74">
        <v>0</v>
      </c>
      <c r="R214" s="75">
        <f t="shared" si="4"/>
        <v>0</v>
      </c>
    </row>
    <row r="215" spans="1:18">
      <c r="A215" s="63" t="s">
        <v>294</v>
      </c>
      <c r="B215" s="64">
        <v>1</v>
      </c>
      <c r="C215" s="65">
        <v>5</v>
      </c>
      <c r="D215" s="63" t="s">
        <v>295</v>
      </c>
      <c r="E215" s="63" t="s">
        <v>138</v>
      </c>
      <c r="F215" s="66">
        <v>0</v>
      </c>
      <c r="G215" s="66">
        <v>0</v>
      </c>
      <c r="H215" s="66">
        <v>0</v>
      </c>
      <c r="I215" s="66">
        <v>0</v>
      </c>
      <c r="J215" s="66">
        <v>0</v>
      </c>
      <c r="K215" s="66">
        <v>0</v>
      </c>
      <c r="L215" s="66">
        <v>0</v>
      </c>
      <c r="M215" s="66">
        <v>0</v>
      </c>
      <c r="N215" s="66">
        <v>0</v>
      </c>
      <c r="O215" s="66">
        <v>0</v>
      </c>
      <c r="P215" s="66">
        <v>0</v>
      </c>
      <c r="Q215" s="74">
        <v>0</v>
      </c>
      <c r="R215" s="75">
        <f t="shared" si="4"/>
        <v>0</v>
      </c>
    </row>
    <row r="216" spans="1:18">
      <c r="A216" s="63" t="s">
        <v>297</v>
      </c>
      <c r="B216" s="64">
        <v>25</v>
      </c>
      <c r="C216" s="65">
        <v>1</v>
      </c>
      <c r="D216" s="63" t="s">
        <v>299</v>
      </c>
      <c r="E216" s="63" t="s">
        <v>138</v>
      </c>
      <c r="F216" s="66">
        <v>0</v>
      </c>
      <c r="G216" s="66">
        <v>0</v>
      </c>
      <c r="H216" s="66">
        <v>0</v>
      </c>
      <c r="I216" s="66">
        <v>0</v>
      </c>
      <c r="J216" s="66">
        <v>0</v>
      </c>
      <c r="K216" s="66">
        <v>0</v>
      </c>
      <c r="L216" s="66">
        <v>0</v>
      </c>
      <c r="M216" s="66">
        <v>0</v>
      </c>
      <c r="N216" s="66">
        <v>0</v>
      </c>
      <c r="O216" s="66">
        <v>0</v>
      </c>
      <c r="P216" s="66">
        <v>0</v>
      </c>
      <c r="Q216" s="74">
        <v>0</v>
      </c>
      <c r="R216" s="75">
        <f t="shared" si="4"/>
        <v>0</v>
      </c>
    </row>
    <row r="217" spans="1:18">
      <c r="A217" s="63" t="s">
        <v>300</v>
      </c>
      <c r="B217" s="64">
        <v>1</v>
      </c>
      <c r="C217" s="65">
        <v>1</v>
      </c>
      <c r="D217" s="63" t="s">
        <v>277</v>
      </c>
      <c r="E217" s="63" t="s">
        <v>138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 s="66">
        <v>0</v>
      </c>
      <c r="M217" s="66">
        <v>0</v>
      </c>
      <c r="N217" s="66">
        <v>0</v>
      </c>
      <c r="O217" s="66">
        <v>0</v>
      </c>
      <c r="P217" s="66">
        <v>0</v>
      </c>
      <c r="Q217" s="74">
        <v>0</v>
      </c>
      <c r="R217" s="75">
        <f t="shared" si="4"/>
        <v>0</v>
      </c>
    </row>
    <row r="218" spans="1:18">
      <c r="A218" s="63" t="s">
        <v>300</v>
      </c>
      <c r="B218" s="64">
        <v>1</v>
      </c>
      <c r="C218" s="65">
        <v>1</v>
      </c>
      <c r="D218" s="63" t="s">
        <v>301</v>
      </c>
      <c r="E218" s="63" t="s">
        <v>138</v>
      </c>
      <c r="F218" s="66">
        <v>0</v>
      </c>
      <c r="G218" s="66">
        <v>0</v>
      </c>
      <c r="H218" s="66">
        <v>0</v>
      </c>
      <c r="I218" s="66">
        <v>0</v>
      </c>
      <c r="J218" s="66">
        <v>0</v>
      </c>
      <c r="K218" s="66">
        <v>0</v>
      </c>
      <c r="L218" s="66">
        <v>0</v>
      </c>
      <c r="M218" s="66">
        <v>0</v>
      </c>
      <c r="N218" s="66">
        <v>0</v>
      </c>
      <c r="O218" s="66">
        <v>0</v>
      </c>
      <c r="P218" s="66">
        <v>0</v>
      </c>
      <c r="Q218" s="74">
        <v>0</v>
      </c>
      <c r="R218" s="75">
        <f t="shared" si="4"/>
        <v>0</v>
      </c>
    </row>
    <row r="219" spans="1:18">
      <c r="A219" s="63" t="s">
        <v>266</v>
      </c>
      <c r="B219" s="64">
        <v>10</v>
      </c>
      <c r="C219" s="65">
        <v>1</v>
      </c>
      <c r="D219" s="63" t="s">
        <v>267</v>
      </c>
      <c r="E219" s="63" t="s">
        <v>140</v>
      </c>
      <c r="F219" s="66">
        <v>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66">
        <v>0</v>
      </c>
      <c r="Q219" s="74">
        <v>0</v>
      </c>
      <c r="R219" s="75">
        <f t="shared" si="4"/>
        <v>0</v>
      </c>
    </row>
    <row r="220" spans="1:18">
      <c r="A220" s="63" t="s">
        <v>282</v>
      </c>
      <c r="B220" s="64">
        <v>10</v>
      </c>
      <c r="C220" s="65">
        <v>2</v>
      </c>
      <c r="D220" s="63" t="s">
        <v>284</v>
      </c>
      <c r="E220" s="63" t="s">
        <v>140</v>
      </c>
      <c r="F220" s="66">
        <v>0</v>
      </c>
      <c r="G220" s="66">
        <v>0</v>
      </c>
      <c r="H220" s="66">
        <v>0</v>
      </c>
      <c r="I220" s="66">
        <v>0</v>
      </c>
      <c r="J220" s="66">
        <v>0</v>
      </c>
      <c r="K220" s="66">
        <v>0</v>
      </c>
      <c r="L220" s="66">
        <v>0</v>
      </c>
      <c r="M220" s="66">
        <v>0</v>
      </c>
      <c r="N220" s="66">
        <v>0</v>
      </c>
      <c r="O220" s="66">
        <v>0</v>
      </c>
      <c r="P220" s="66">
        <v>0</v>
      </c>
      <c r="Q220" s="74">
        <v>0</v>
      </c>
      <c r="R220" s="75">
        <f t="shared" si="4"/>
        <v>0</v>
      </c>
    </row>
    <row r="221" spans="1:18">
      <c r="A221" s="63" t="s">
        <v>289</v>
      </c>
      <c r="B221" s="64">
        <v>10</v>
      </c>
      <c r="C221" s="65">
        <v>2</v>
      </c>
      <c r="D221" s="63" t="s">
        <v>290</v>
      </c>
      <c r="E221" s="63" t="s">
        <v>140</v>
      </c>
      <c r="F221" s="66">
        <v>0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66">
        <v>0</v>
      </c>
      <c r="Q221" s="74">
        <v>0</v>
      </c>
      <c r="R221" s="75">
        <f t="shared" si="4"/>
        <v>0</v>
      </c>
    </row>
    <row r="222" spans="1:18">
      <c r="A222" s="63" t="s">
        <v>254</v>
      </c>
      <c r="B222" s="64">
        <v>1</v>
      </c>
      <c r="C222" s="65">
        <v>5</v>
      </c>
      <c r="D222" s="63" t="s">
        <v>256</v>
      </c>
      <c r="E222" s="63" t="s">
        <v>132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66">
        <v>0</v>
      </c>
      <c r="Q222" s="74">
        <v>0</v>
      </c>
      <c r="R222" s="75">
        <f t="shared" si="4"/>
        <v>0</v>
      </c>
    </row>
    <row r="223" spans="1:18">
      <c r="A223" s="63" t="s">
        <v>254</v>
      </c>
      <c r="B223" s="64">
        <v>1</v>
      </c>
      <c r="C223" s="65">
        <v>50</v>
      </c>
      <c r="D223" s="63" t="s">
        <v>256</v>
      </c>
      <c r="E223" s="63" t="s">
        <v>132</v>
      </c>
      <c r="F223" s="66">
        <v>40614.050000000003</v>
      </c>
      <c r="G223" s="66">
        <v>47076.2</v>
      </c>
      <c r="H223" s="66">
        <v>41168.5</v>
      </c>
      <c r="I223" s="66">
        <v>37995.199999999997</v>
      </c>
      <c r="J223" s="66">
        <v>32357</v>
      </c>
      <c r="K223" s="66">
        <v>28579.9</v>
      </c>
      <c r="L223" s="66">
        <v>27979.25</v>
      </c>
      <c r="M223" s="66">
        <v>32624.1</v>
      </c>
      <c r="N223" s="66">
        <v>41452.5</v>
      </c>
      <c r="O223" s="66">
        <v>37037.35</v>
      </c>
      <c r="P223" s="66">
        <v>47515</v>
      </c>
      <c r="Q223" s="74">
        <v>49285.95</v>
      </c>
      <c r="R223" s="75">
        <f t="shared" si="4"/>
        <v>463685</v>
      </c>
    </row>
    <row r="224" spans="1:18">
      <c r="A224" s="63" t="s">
        <v>275</v>
      </c>
      <c r="B224" s="64">
        <v>1</v>
      </c>
      <c r="C224" s="65">
        <v>30</v>
      </c>
      <c r="D224" s="63" t="s">
        <v>278</v>
      </c>
      <c r="E224" s="63" t="s">
        <v>132</v>
      </c>
      <c r="F224" s="66">
        <v>30</v>
      </c>
      <c r="G224" s="66">
        <v>0</v>
      </c>
      <c r="H224" s="66">
        <v>0</v>
      </c>
      <c r="I224" s="66">
        <v>0</v>
      </c>
      <c r="J224" s="66">
        <v>0</v>
      </c>
      <c r="K224" s="66">
        <v>0</v>
      </c>
      <c r="L224" s="66">
        <v>0</v>
      </c>
      <c r="M224" s="66">
        <v>0</v>
      </c>
      <c r="N224" s="66">
        <v>0</v>
      </c>
      <c r="O224" s="66">
        <v>0</v>
      </c>
      <c r="P224" s="66">
        <v>0</v>
      </c>
      <c r="Q224" s="74">
        <v>0</v>
      </c>
      <c r="R224" s="75">
        <f t="shared" si="4"/>
        <v>30</v>
      </c>
    </row>
    <row r="225" spans="1:18">
      <c r="A225" s="63" t="s">
        <v>292</v>
      </c>
      <c r="B225" s="64">
        <v>1</v>
      </c>
      <c r="C225" s="65">
        <v>118</v>
      </c>
      <c r="D225" s="63" t="s">
        <v>293</v>
      </c>
      <c r="E225" s="63" t="s">
        <v>132</v>
      </c>
      <c r="F225" s="66">
        <v>0</v>
      </c>
      <c r="G225" s="66">
        <v>0</v>
      </c>
      <c r="H225" s="66">
        <v>0</v>
      </c>
      <c r="I225" s="66">
        <v>0</v>
      </c>
      <c r="J225" s="66">
        <v>0</v>
      </c>
      <c r="K225" s="66">
        <v>0</v>
      </c>
      <c r="L225" s="66">
        <v>0</v>
      </c>
      <c r="M225" s="66">
        <v>0</v>
      </c>
      <c r="N225" s="66">
        <v>0</v>
      </c>
      <c r="O225" s="66">
        <v>0</v>
      </c>
      <c r="P225" s="66">
        <v>0</v>
      </c>
      <c r="Q225" s="74">
        <v>0</v>
      </c>
      <c r="R225" s="75">
        <f t="shared" si="4"/>
        <v>0</v>
      </c>
    </row>
    <row r="226" spans="1:18">
      <c r="A226" s="63" t="s">
        <v>242</v>
      </c>
      <c r="B226" s="64">
        <v>1</v>
      </c>
      <c r="C226" s="65">
        <v>3</v>
      </c>
      <c r="D226" s="63" t="s">
        <v>246</v>
      </c>
      <c r="E226" s="63" t="s">
        <v>247</v>
      </c>
      <c r="F226" s="66">
        <v>708</v>
      </c>
      <c r="G226" s="66">
        <v>723</v>
      </c>
      <c r="H226" s="66">
        <v>702</v>
      </c>
      <c r="I226" s="66">
        <v>648</v>
      </c>
      <c r="J226" s="66">
        <v>606</v>
      </c>
      <c r="K226" s="66">
        <v>537</v>
      </c>
      <c r="L226" s="66">
        <v>516</v>
      </c>
      <c r="M226" s="66">
        <v>490</v>
      </c>
      <c r="N226" s="66">
        <v>541</v>
      </c>
      <c r="O226" s="66">
        <v>456</v>
      </c>
      <c r="P226" s="66">
        <v>529.20000000000005</v>
      </c>
      <c r="Q226" s="74">
        <v>543</v>
      </c>
      <c r="R226" s="75">
        <f t="shared" si="4"/>
        <v>6999.2</v>
      </c>
    </row>
    <row r="227" spans="1:18">
      <c r="A227" s="63" t="s">
        <v>248</v>
      </c>
      <c r="B227" s="64">
        <v>1</v>
      </c>
      <c r="C227" s="65">
        <v>4</v>
      </c>
      <c r="D227" s="63" t="s">
        <v>249</v>
      </c>
      <c r="E227" s="63" t="s">
        <v>250</v>
      </c>
      <c r="F227" s="66">
        <v>433</v>
      </c>
      <c r="G227" s="66">
        <v>670</v>
      </c>
      <c r="H227" s="66">
        <v>563</v>
      </c>
      <c r="I227" s="66">
        <v>664</v>
      </c>
      <c r="J227" s="66">
        <v>523</v>
      </c>
      <c r="K227" s="66">
        <v>803</v>
      </c>
      <c r="L227" s="66">
        <v>531</v>
      </c>
      <c r="M227" s="66">
        <v>442</v>
      </c>
      <c r="N227" s="66">
        <v>652</v>
      </c>
      <c r="O227" s="66">
        <v>355</v>
      </c>
      <c r="P227" s="66">
        <v>532</v>
      </c>
      <c r="Q227" s="74">
        <v>453</v>
      </c>
      <c r="R227" s="75">
        <f t="shared" si="4"/>
        <v>6621</v>
      </c>
    </row>
    <row r="228" spans="1:18">
      <c r="A228" s="63" t="s">
        <v>248</v>
      </c>
      <c r="B228" s="64">
        <v>1</v>
      </c>
      <c r="C228" s="65">
        <v>10</v>
      </c>
      <c r="D228" s="63" t="s">
        <v>249</v>
      </c>
      <c r="E228" s="63" t="s">
        <v>250</v>
      </c>
      <c r="F228" s="66">
        <v>976</v>
      </c>
      <c r="G228" s="66">
        <v>1302</v>
      </c>
      <c r="H228" s="66">
        <v>1249</v>
      </c>
      <c r="I228" s="66">
        <v>1514</v>
      </c>
      <c r="J228" s="66">
        <v>1664</v>
      </c>
      <c r="K228" s="66">
        <v>1716</v>
      </c>
      <c r="L228" s="66">
        <v>1667</v>
      </c>
      <c r="M228" s="66">
        <v>1751</v>
      </c>
      <c r="N228" s="66">
        <v>1996</v>
      </c>
      <c r="O228" s="66">
        <v>1608</v>
      </c>
      <c r="P228" s="66">
        <v>1740</v>
      </c>
      <c r="Q228" s="74">
        <v>1854</v>
      </c>
      <c r="R228" s="75">
        <f t="shared" si="4"/>
        <v>19037</v>
      </c>
    </row>
    <row r="229" spans="1:18">
      <c r="A229" s="63" t="s">
        <v>248</v>
      </c>
      <c r="B229" s="64">
        <v>1</v>
      </c>
      <c r="C229" s="65">
        <v>24</v>
      </c>
      <c r="D229" s="63" t="s">
        <v>249</v>
      </c>
      <c r="E229" s="63" t="s">
        <v>250</v>
      </c>
      <c r="F229" s="66">
        <v>1137</v>
      </c>
      <c r="G229" s="66">
        <v>1528</v>
      </c>
      <c r="H229" s="66">
        <v>1532</v>
      </c>
      <c r="I229" s="66">
        <v>1524</v>
      </c>
      <c r="J229" s="66">
        <v>1222</v>
      </c>
      <c r="K229" s="66">
        <v>1414</v>
      </c>
      <c r="L229" s="66">
        <v>1166</v>
      </c>
      <c r="M229" s="66">
        <v>1568</v>
      </c>
      <c r="N229" s="66">
        <v>1525</v>
      </c>
      <c r="O229" s="66">
        <v>994</v>
      </c>
      <c r="P229" s="66">
        <v>903</v>
      </c>
      <c r="Q229" s="74">
        <v>1131</v>
      </c>
      <c r="R229" s="75">
        <f t="shared" si="4"/>
        <v>15644</v>
      </c>
    </row>
    <row r="230" spans="1:18">
      <c r="A230" s="63" t="s">
        <v>248</v>
      </c>
      <c r="B230" s="64">
        <v>3</v>
      </c>
      <c r="C230" s="65">
        <v>4</v>
      </c>
      <c r="D230" s="63" t="s">
        <v>249</v>
      </c>
      <c r="E230" s="63" t="s">
        <v>250</v>
      </c>
      <c r="F230" s="66">
        <v>0</v>
      </c>
      <c r="G230" s="66">
        <v>0</v>
      </c>
      <c r="H230" s="66">
        <v>0</v>
      </c>
      <c r="I230" s="66">
        <v>0</v>
      </c>
      <c r="J230" s="66">
        <v>0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66">
        <v>0</v>
      </c>
      <c r="Q230" s="74">
        <v>0</v>
      </c>
      <c r="R230" s="75">
        <f t="shared" si="4"/>
        <v>0</v>
      </c>
    </row>
    <row r="231" spans="1:18">
      <c r="A231" s="63" t="s">
        <v>262</v>
      </c>
      <c r="B231" s="64">
        <v>1</v>
      </c>
      <c r="C231" s="65">
        <v>1</v>
      </c>
      <c r="D231" s="63" t="s">
        <v>22</v>
      </c>
      <c r="E231" s="63" t="s">
        <v>263</v>
      </c>
      <c r="F231" s="66">
        <v>0</v>
      </c>
      <c r="G231" s="66">
        <v>0</v>
      </c>
      <c r="H231" s="66">
        <v>0</v>
      </c>
      <c r="I231" s="66">
        <v>0</v>
      </c>
      <c r="J231" s="66">
        <v>0</v>
      </c>
      <c r="K231" s="66">
        <v>0</v>
      </c>
      <c r="L231" s="66">
        <v>0</v>
      </c>
      <c r="M231" s="66">
        <v>0</v>
      </c>
      <c r="N231" s="66">
        <v>0</v>
      </c>
      <c r="O231" s="66">
        <v>6</v>
      </c>
      <c r="P231" s="66">
        <v>18</v>
      </c>
      <c r="Q231" s="74">
        <v>0</v>
      </c>
      <c r="R231" s="75">
        <f t="shared" si="4"/>
        <v>24</v>
      </c>
    </row>
    <row r="232" spans="1:18">
      <c r="A232" s="63" t="s">
        <v>262</v>
      </c>
      <c r="B232" s="64">
        <v>1</v>
      </c>
      <c r="C232" s="65">
        <v>30</v>
      </c>
      <c r="D232" s="63" t="s">
        <v>22</v>
      </c>
      <c r="E232" s="63" t="s">
        <v>263</v>
      </c>
      <c r="F232" s="66">
        <v>197722.8</v>
      </c>
      <c r="G232" s="66">
        <v>221899.5</v>
      </c>
      <c r="H232" s="66">
        <v>212835.5</v>
      </c>
      <c r="I232" s="66">
        <v>201471.5</v>
      </c>
      <c r="J232" s="66">
        <v>187491</v>
      </c>
      <c r="K232" s="66">
        <v>196289.44</v>
      </c>
      <c r="L232" s="66">
        <v>195019</v>
      </c>
      <c r="M232" s="66">
        <v>205578.5</v>
      </c>
      <c r="N232" s="66">
        <v>214660</v>
      </c>
      <c r="O232" s="66">
        <v>194462</v>
      </c>
      <c r="P232" s="66">
        <v>256753</v>
      </c>
      <c r="Q232" s="74">
        <v>265140</v>
      </c>
      <c r="R232" s="75">
        <f t="shared" si="4"/>
        <v>2549322.2400000002</v>
      </c>
    </row>
    <row r="233" spans="1:18">
      <c r="A233" s="63" t="s">
        <v>262</v>
      </c>
      <c r="B233" s="64">
        <v>1</v>
      </c>
      <c r="C233" s="65">
        <v>10</v>
      </c>
      <c r="D233" s="63" t="s">
        <v>183</v>
      </c>
      <c r="E233" s="63" t="s">
        <v>263</v>
      </c>
      <c r="F233" s="66">
        <v>7331</v>
      </c>
      <c r="G233" s="66">
        <v>6615</v>
      </c>
      <c r="H233" s="66">
        <v>6596</v>
      </c>
      <c r="I233" s="66">
        <v>6846</v>
      </c>
      <c r="J233" s="66">
        <v>6068</v>
      </c>
      <c r="K233" s="66">
        <v>7793</v>
      </c>
      <c r="L233" s="66">
        <v>6876</v>
      </c>
      <c r="M233" s="66">
        <v>5246</v>
      </c>
      <c r="N233" s="66">
        <v>6622</v>
      </c>
      <c r="O233" s="66">
        <v>7548</v>
      </c>
      <c r="P233" s="66">
        <v>7999</v>
      </c>
      <c r="Q233" s="74">
        <v>9384</v>
      </c>
      <c r="R233" s="75">
        <f t="shared" si="4"/>
        <v>84924</v>
      </c>
    </row>
    <row r="234" spans="1:18">
      <c r="A234" s="63" t="s">
        <v>262</v>
      </c>
      <c r="B234" s="64">
        <v>1</v>
      </c>
      <c r="C234" s="65">
        <v>30</v>
      </c>
      <c r="D234" s="63" t="s">
        <v>183</v>
      </c>
      <c r="E234" s="63" t="s">
        <v>263</v>
      </c>
      <c r="F234" s="66">
        <v>78109.3</v>
      </c>
      <c r="G234" s="66">
        <v>83093</v>
      </c>
      <c r="H234" s="66">
        <v>82348</v>
      </c>
      <c r="I234" s="66">
        <v>80044</v>
      </c>
      <c r="J234" s="66">
        <v>77648</v>
      </c>
      <c r="K234" s="66">
        <v>75792</v>
      </c>
      <c r="L234" s="66">
        <v>72277</v>
      </c>
      <c r="M234" s="66">
        <v>81113</v>
      </c>
      <c r="N234" s="66">
        <v>79663</v>
      </c>
      <c r="O234" s="66">
        <v>71361</v>
      </c>
      <c r="P234" s="66">
        <v>82489</v>
      </c>
      <c r="Q234" s="74">
        <v>80252</v>
      </c>
      <c r="R234" s="75">
        <f t="shared" si="4"/>
        <v>944189.3</v>
      </c>
    </row>
    <row r="235" spans="1:18">
      <c r="A235" s="63" t="s">
        <v>272</v>
      </c>
      <c r="B235" s="64">
        <v>1</v>
      </c>
      <c r="C235" s="65">
        <v>1</v>
      </c>
      <c r="D235" s="63" t="s">
        <v>273</v>
      </c>
      <c r="E235" s="63" t="s">
        <v>274</v>
      </c>
      <c r="F235" s="66">
        <v>184</v>
      </c>
      <c r="G235" s="66">
        <v>212</v>
      </c>
      <c r="H235" s="66">
        <v>258</v>
      </c>
      <c r="I235" s="66">
        <v>213</v>
      </c>
      <c r="J235" s="66">
        <v>195</v>
      </c>
      <c r="K235" s="66">
        <v>226</v>
      </c>
      <c r="L235" s="66">
        <v>214</v>
      </c>
      <c r="M235" s="66">
        <v>242</v>
      </c>
      <c r="N235" s="66">
        <v>210</v>
      </c>
      <c r="O235" s="66">
        <v>205</v>
      </c>
      <c r="P235" s="66">
        <v>221</v>
      </c>
      <c r="Q235" s="74">
        <v>194</v>
      </c>
      <c r="R235" s="75">
        <f t="shared" si="4"/>
        <v>2574</v>
      </c>
    </row>
    <row r="236" spans="1:18">
      <c r="A236" s="63" t="s">
        <v>262</v>
      </c>
      <c r="B236" s="64">
        <v>1</v>
      </c>
      <c r="C236" s="65">
        <v>10</v>
      </c>
      <c r="D236" s="63" t="s">
        <v>22</v>
      </c>
      <c r="E236" s="63" t="s">
        <v>264</v>
      </c>
      <c r="F236" s="66">
        <v>300</v>
      </c>
      <c r="G236" s="66">
        <v>330</v>
      </c>
      <c r="H236" s="66">
        <v>225</v>
      </c>
      <c r="I236" s="66">
        <v>290</v>
      </c>
      <c r="J236" s="66">
        <v>152</v>
      </c>
      <c r="K236" s="66">
        <v>320</v>
      </c>
      <c r="L236" s="66">
        <v>215</v>
      </c>
      <c r="M236" s="66">
        <v>120</v>
      </c>
      <c r="N236" s="66">
        <v>219</v>
      </c>
      <c r="O236" s="66">
        <v>12</v>
      </c>
      <c r="P236" s="66">
        <v>194</v>
      </c>
      <c r="Q236" s="74">
        <v>380</v>
      </c>
      <c r="R236" s="75">
        <f t="shared" si="4"/>
        <v>2757</v>
      </c>
    </row>
    <row r="237" spans="1:18">
      <c r="A237" s="63" t="s">
        <v>262</v>
      </c>
      <c r="B237" s="64">
        <v>1</v>
      </c>
      <c r="C237" s="65">
        <v>10</v>
      </c>
      <c r="D237" s="63" t="s">
        <v>183</v>
      </c>
      <c r="E237" s="63" t="s">
        <v>264</v>
      </c>
      <c r="F237" s="66">
        <v>196</v>
      </c>
      <c r="G237" s="66">
        <v>215</v>
      </c>
      <c r="H237" s="66">
        <v>292</v>
      </c>
      <c r="I237" s="66">
        <v>204</v>
      </c>
      <c r="J237" s="66">
        <v>130</v>
      </c>
      <c r="K237" s="66">
        <v>77</v>
      </c>
      <c r="L237" s="66">
        <v>120</v>
      </c>
      <c r="M237" s="66">
        <v>44</v>
      </c>
      <c r="N237" s="66">
        <v>22</v>
      </c>
      <c r="O237" s="66">
        <v>50</v>
      </c>
      <c r="P237" s="66">
        <v>0</v>
      </c>
      <c r="Q237" s="74">
        <v>42</v>
      </c>
      <c r="R237" s="75">
        <f t="shared" si="4"/>
        <v>1392</v>
      </c>
    </row>
    <row r="238" spans="1:18">
      <c r="A238" s="63" t="s">
        <v>266</v>
      </c>
      <c r="B238" s="64">
        <v>1</v>
      </c>
      <c r="C238" s="65">
        <v>118</v>
      </c>
      <c r="D238" s="63" t="s">
        <v>269</v>
      </c>
      <c r="E238" s="63" t="s">
        <v>270</v>
      </c>
      <c r="F238" s="66">
        <v>13854</v>
      </c>
      <c r="G238" s="66">
        <v>15296</v>
      </c>
      <c r="H238" s="66">
        <v>14933</v>
      </c>
      <c r="I238" s="66">
        <v>9496</v>
      </c>
      <c r="J238" s="66">
        <v>8913</v>
      </c>
      <c r="K238" s="66">
        <v>16490</v>
      </c>
      <c r="L238" s="66">
        <v>12860</v>
      </c>
      <c r="M238" s="66">
        <v>16820</v>
      </c>
      <c r="N238" s="66">
        <v>16174</v>
      </c>
      <c r="O238" s="66">
        <v>17848</v>
      </c>
      <c r="P238" s="66">
        <v>25455</v>
      </c>
      <c r="Q238" s="74">
        <v>40192.135999999999</v>
      </c>
      <c r="R238" s="75">
        <f t="shared" si="4"/>
        <v>208331.136</v>
      </c>
    </row>
    <row r="239" spans="1:18">
      <c r="A239" s="63" t="s">
        <v>266</v>
      </c>
      <c r="B239" s="64">
        <v>1</v>
      </c>
      <c r="C239" s="65">
        <v>120</v>
      </c>
      <c r="D239" s="63" t="s">
        <v>269</v>
      </c>
      <c r="E239" s="63" t="s">
        <v>270</v>
      </c>
      <c r="F239" s="66">
        <v>0</v>
      </c>
      <c r="G239" s="66">
        <v>0</v>
      </c>
      <c r="H239" s="66">
        <v>0</v>
      </c>
      <c r="I239" s="66">
        <v>0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66">
        <v>0</v>
      </c>
      <c r="Q239" s="74">
        <v>0</v>
      </c>
      <c r="R239" s="75">
        <f t="shared" si="4"/>
        <v>0</v>
      </c>
    </row>
    <row r="240" spans="1:18">
      <c r="A240" s="63" t="s">
        <v>266</v>
      </c>
      <c r="B240" s="64">
        <v>1</v>
      </c>
      <c r="C240" s="65">
        <v>473</v>
      </c>
      <c r="D240" s="63" t="s">
        <v>269</v>
      </c>
      <c r="E240" s="63" t="s">
        <v>270</v>
      </c>
      <c r="F240" s="66">
        <v>114384.82</v>
      </c>
      <c r="G240" s="66">
        <v>106684.61600000001</v>
      </c>
      <c r="H240" s="66">
        <v>94120.885999999999</v>
      </c>
      <c r="I240" s="66">
        <v>95277.966</v>
      </c>
      <c r="J240" s="66">
        <v>83679.466</v>
      </c>
      <c r="K240" s="66">
        <v>69659.227000000014</v>
      </c>
      <c r="L240" s="66">
        <v>72553.937000000005</v>
      </c>
      <c r="M240" s="66">
        <v>87355.372000000003</v>
      </c>
      <c r="N240" s="66">
        <v>95342.547000000006</v>
      </c>
      <c r="O240" s="66">
        <v>80814.377999999997</v>
      </c>
      <c r="P240" s="66">
        <v>115998.60299999999</v>
      </c>
      <c r="Q240" s="74">
        <v>115233.674</v>
      </c>
      <c r="R240" s="75">
        <f t="shared" si="4"/>
        <v>1131105.4920000001</v>
      </c>
    </row>
    <row r="241" spans="1:18">
      <c r="A241" s="63" t="s">
        <v>266</v>
      </c>
      <c r="B241" s="64">
        <v>1</v>
      </c>
      <c r="C241" s="65">
        <v>480</v>
      </c>
      <c r="D241" s="63" t="s">
        <v>269</v>
      </c>
      <c r="E241" s="63" t="s">
        <v>270</v>
      </c>
      <c r="F241" s="66">
        <v>0</v>
      </c>
      <c r="G241" s="66">
        <v>0</v>
      </c>
      <c r="H241" s="66">
        <v>0</v>
      </c>
      <c r="I241" s="66">
        <v>0</v>
      </c>
      <c r="J241" s="66">
        <v>0</v>
      </c>
      <c r="K241" s="66">
        <v>0</v>
      </c>
      <c r="L241" s="66">
        <v>0</v>
      </c>
      <c r="M241" s="66">
        <v>0</v>
      </c>
      <c r="N241" s="66">
        <v>0</v>
      </c>
      <c r="O241" s="66">
        <v>0</v>
      </c>
      <c r="P241" s="66">
        <v>0</v>
      </c>
      <c r="Q241" s="74">
        <v>0</v>
      </c>
      <c r="R241" s="75">
        <f t="shared" si="4"/>
        <v>0</v>
      </c>
    </row>
    <row r="242" spans="1:18">
      <c r="A242" s="63" t="s">
        <v>266</v>
      </c>
      <c r="B242" s="64">
        <v>24</v>
      </c>
      <c r="C242" s="65">
        <v>120</v>
      </c>
      <c r="D242" s="63" t="s">
        <v>269</v>
      </c>
      <c r="E242" s="63" t="s">
        <v>270</v>
      </c>
      <c r="F242" s="66">
        <v>0</v>
      </c>
      <c r="G242" s="66">
        <v>0</v>
      </c>
      <c r="H242" s="66">
        <v>0</v>
      </c>
      <c r="I242" s="66">
        <v>0</v>
      </c>
      <c r="J242" s="66">
        <v>0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66">
        <v>0</v>
      </c>
      <c r="Q242" s="74">
        <v>0</v>
      </c>
      <c r="R242" s="75">
        <f t="shared" si="4"/>
        <v>0</v>
      </c>
    </row>
    <row r="243" spans="1:18">
      <c r="A243" s="63" t="s">
        <v>266</v>
      </c>
      <c r="B243" s="64">
        <v>1</v>
      </c>
      <c r="C243" s="65">
        <v>1</v>
      </c>
      <c r="D243" s="63" t="s">
        <v>267</v>
      </c>
      <c r="E243" s="63" t="s">
        <v>271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74">
        <v>0</v>
      </c>
      <c r="R243" s="75">
        <f t="shared" si="4"/>
        <v>0</v>
      </c>
    </row>
    <row r="244" spans="1:18">
      <c r="A244" s="63" t="s">
        <v>266</v>
      </c>
      <c r="B244" s="64">
        <v>25</v>
      </c>
      <c r="C244" s="65">
        <v>1</v>
      </c>
      <c r="D244" s="63" t="s">
        <v>267</v>
      </c>
      <c r="E244" s="63" t="s">
        <v>271</v>
      </c>
      <c r="F244" s="66">
        <v>100</v>
      </c>
      <c r="G244" s="66">
        <v>50</v>
      </c>
      <c r="H244" s="66">
        <v>50</v>
      </c>
      <c r="I244" s="66">
        <v>50</v>
      </c>
      <c r="J244" s="66">
        <v>0</v>
      </c>
      <c r="K244" s="66">
        <v>30</v>
      </c>
      <c r="L244" s="66">
        <v>0</v>
      </c>
      <c r="M244" s="66">
        <v>0</v>
      </c>
      <c r="N244" s="66">
        <v>7</v>
      </c>
      <c r="O244" s="66">
        <v>125</v>
      </c>
      <c r="P244" s="66">
        <v>100</v>
      </c>
      <c r="Q244" s="74">
        <v>125</v>
      </c>
      <c r="R244" s="75">
        <f t="shared" si="4"/>
        <v>637</v>
      </c>
    </row>
    <row r="245" spans="1:18">
      <c r="A245" s="63" t="s">
        <v>260</v>
      </c>
      <c r="B245" s="64">
        <v>1</v>
      </c>
      <c r="C245" s="65">
        <v>16</v>
      </c>
      <c r="D245" s="63" t="s">
        <v>258</v>
      </c>
      <c r="E245" s="63" t="s">
        <v>261</v>
      </c>
      <c r="F245" s="66">
        <v>0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66">
        <v>0</v>
      </c>
      <c r="Q245" s="74">
        <v>0</v>
      </c>
      <c r="R245" s="75">
        <f t="shared" si="4"/>
        <v>0</v>
      </c>
    </row>
    <row r="246" spans="1:18">
      <c r="A246" s="63" t="s">
        <v>260</v>
      </c>
      <c r="B246" s="64">
        <v>1</v>
      </c>
      <c r="C246" s="65">
        <v>100</v>
      </c>
      <c r="D246" s="63" t="s">
        <v>258</v>
      </c>
      <c r="E246" s="63" t="s">
        <v>261</v>
      </c>
      <c r="F246" s="66">
        <v>0</v>
      </c>
      <c r="G246" s="66">
        <v>0</v>
      </c>
      <c r="H246" s="66">
        <v>0</v>
      </c>
      <c r="I246" s="66">
        <v>0</v>
      </c>
      <c r="J246" s="66">
        <v>0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66">
        <v>0</v>
      </c>
      <c r="Q246" s="74">
        <v>0</v>
      </c>
      <c r="R246" s="75">
        <f t="shared" si="4"/>
        <v>0</v>
      </c>
    </row>
    <row r="247" spans="1:18">
      <c r="A247" s="63" t="s">
        <v>260</v>
      </c>
      <c r="B247" s="64">
        <v>1</v>
      </c>
      <c r="C247" s="65">
        <v>1000</v>
      </c>
      <c r="D247" s="63" t="s">
        <v>258</v>
      </c>
      <c r="E247" s="68" t="s">
        <v>261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76">
        <v>0</v>
      </c>
      <c r="R247" s="75">
        <f t="shared" si="4"/>
        <v>0</v>
      </c>
    </row>
    <row r="248" spans="1:18" ht="14.25">
      <c r="E248" s="70" t="s">
        <v>59</v>
      </c>
      <c r="F248" s="75">
        <f>SUM(F129:F247)</f>
        <v>1719055.9700000002</v>
      </c>
      <c r="G248" s="75">
        <f t="shared" ref="G248:R248" si="5">SUM(G129:G247)</f>
        <v>1832908.3159999999</v>
      </c>
      <c r="H248" s="75">
        <f t="shared" si="5"/>
        <v>1778779.1259999999</v>
      </c>
      <c r="I248" s="75">
        <f t="shared" si="5"/>
        <v>1751963.666</v>
      </c>
      <c r="J248" s="75">
        <f t="shared" si="5"/>
        <v>1645495.966</v>
      </c>
      <c r="K248" s="75">
        <f t="shared" si="5"/>
        <v>1684756.6669999999</v>
      </c>
      <c r="L248" s="75">
        <f t="shared" si="5"/>
        <v>1637148.1869999999</v>
      </c>
      <c r="M248" s="75">
        <f t="shared" si="5"/>
        <v>1711934.9720000001</v>
      </c>
      <c r="N248" s="75">
        <f t="shared" si="5"/>
        <v>1763721.3470000001</v>
      </c>
      <c r="O248" s="75">
        <f t="shared" si="5"/>
        <v>1550974.3280000002</v>
      </c>
      <c r="P248" s="75">
        <f t="shared" si="5"/>
        <v>1853601.1529999999</v>
      </c>
      <c r="Q248" s="75">
        <f t="shared" si="5"/>
        <v>1887092.6599999997</v>
      </c>
      <c r="R248" s="77">
        <f t="shared" si="5"/>
        <v>20817432.357999999</v>
      </c>
    </row>
    <row r="250" spans="1:18">
      <c r="F250" s="145" t="s">
        <v>61</v>
      </c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</row>
    <row r="251" spans="1:18" ht="25.5">
      <c r="A251" s="61" t="s">
        <v>3</v>
      </c>
      <c r="B251" s="61" t="s">
        <v>44</v>
      </c>
      <c r="C251" s="61" t="s">
        <v>45</v>
      </c>
      <c r="D251" s="61" t="s">
        <v>5</v>
      </c>
      <c r="E251" s="61" t="s">
        <v>6</v>
      </c>
      <c r="F251" s="62" t="s">
        <v>46</v>
      </c>
      <c r="G251" s="62" t="s">
        <v>47</v>
      </c>
      <c r="H251" s="62" t="s">
        <v>48</v>
      </c>
      <c r="I251" s="62" t="s">
        <v>49</v>
      </c>
      <c r="J251" s="62" t="s">
        <v>50</v>
      </c>
      <c r="K251" s="62" t="s">
        <v>51</v>
      </c>
      <c r="L251" s="62" t="s">
        <v>52</v>
      </c>
      <c r="M251" s="62" t="s">
        <v>53</v>
      </c>
      <c r="N251" s="62" t="s">
        <v>54</v>
      </c>
      <c r="O251" s="62" t="s">
        <v>55</v>
      </c>
      <c r="P251" s="62" t="s">
        <v>56</v>
      </c>
      <c r="Q251" s="62" t="s">
        <v>57</v>
      </c>
      <c r="R251" s="73" t="s">
        <v>58</v>
      </c>
    </row>
    <row r="252" spans="1:18">
      <c r="A252" s="63" t="s">
        <v>242</v>
      </c>
      <c r="B252" s="64">
        <v>1</v>
      </c>
      <c r="C252" s="65">
        <v>1</v>
      </c>
      <c r="D252" s="63" t="s">
        <v>243</v>
      </c>
      <c r="E252" s="63" t="s">
        <v>35</v>
      </c>
      <c r="F252" s="66">
        <v>0</v>
      </c>
      <c r="G252" s="66">
        <v>0</v>
      </c>
      <c r="H252" s="66">
        <v>0</v>
      </c>
      <c r="I252" s="66">
        <v>0</v>
      </c>
      <c r="J252" s="66">
        <v>0</v>
      </c>
      <c r="K252" s="66">
        <v>1</v>
      </c>
      <c r="L252" s="66">
        <v>1</v>
      </c>
      <c r="M252" s="66">
        <v>0</v>
      </c>
      <c r="N252" s="66">
        <v>0</v>
      </c>
      <c r="O252" s="66">
        <v>1</v>
      </c>
      <c r="P252" s="66">
        <v>0</v>
      </c>
      <c r="Q252" s="74">
        <v>0</v>
      </c>
      <c r="R252" s="75">
        <f>SUM(F252:Q252)</f>
        <v>3</v>
      </c>
    </row>
    <row r="253" spans="1:18">
      <c r="A253" s="63" t="s">
        <v>242</v>
      </c>
      <c r="B253" s="64">
        <v>1</v>
      </c>
      <c r="C253" s="65">
        <v>5</v>
      </c>
      <c r="D253" s="63" t="s">
        <v>243</v>
      </c>
      <c r="E253" s="63" t="s">
        <v>35</v>
      </c>
      <c r="F253" s="66">
        <v>0</v>
      </c>
      <c r="G253" s="66">
        <v>0</v>
      </c>
      <c r="H253" s="66">
        <v>0</v>
      </c>
      <c r="I253" s="66">
        <v>0</v>
      </c>
      <c r="J253" s="66">
        <v>0</v>
      </c>
      <c r="K253" s="66">
        <v>0</v>
      </c>
      <c r="L253" s="66">
        <v>0</v>
      </c>
      <c r="M253" s="66">
        <v>0</v>
      </c>
      <c r="N253" s="66">
        <v>0</v>
      </c>
      <c r="O253" s="66">
        <v>0</v>
      </c>
      <c r="P253" s="66">
        <v>0</v>
      </c>
      <c r="Q253" s="74">
        <v>0</v>
      </c>
      <c r="R253" s="75">
        <f t="shared" ref="R253:R316" si="6">SUM(F253:Q253)</f>
        <v>0</v>
      </c>
    </row>
    <row r="254" spans="1:18">
      <c r="A254" s="63" t="s">
        <v>242</v>
      </c>
      <c r="B254" s="64">
        <v>1</v>
      </c>
      <c r="C254" s="65">
        <v>2</v>
      </c>
      <c r="D254" s="63" t="s">
        <v>244</v>
      </c>
      <c r="E254" s="63" t="s">
        <v>35</v>
      </c>
      <c r="F254" s="66">
        <v>2</v>
      </c>
      <c r="G254" s="66">
        <v>0</v>
      </c>
      <c r="H254" s="66">
        <v>0</v>
      </c>
      <c r="I254" s="66">
        <v>0</v>
      </c>
      <c r="J254" s="66">
        <v>0</v>
      </c>
      <c r="K254" s="66">
        <v>0</v>
      </c>
      <c r="L254" s="66">
        <v>0</v>
      </c>
      <c r="M254" s="66">
        <v>4</v>
      </c>
      <c r="N254" s="66">
        <v>16</v>
      </c>
      <c r="O254" s="66">
        <v>0</v>
      </c>
      <c r="P254" s="66">
        <v>16</v>
      </c>
      <c r="Q254" s="74">
        <v>0</v>
      </c>
      <c r="R254" s="75">
        <f t="shared" si="6"/>
        <v>38</v>
      </c>
    </row>
    <row r="255" spans="1:18">
      <c r="A255" s="63" t="s">
        <v>242</v>
      </c>
      <c r="B255" s="64">
        <v>1</v>
      </c>
      <c r="C255" s="65">
        <v>5</v>
      </c>
      <c r="D255" s="63" t="s">
        <v>244</v>
      </c>
      <c r="E255" s="63" t="s">
        <v>35</v>
      </c>
      <c r="F255" s="66">
        <v>0</v>
      </c>
      <c r="G255" s="66">
        <v>0</v>
      </c>
      <c r="H255" s="66">
        <v>0</v>
      </c>
      <c r="I255" s="66">
        <v>0</v>
      </c>
      <c r="J255" s="66">
        <v>0</v>
      </c>
      <c r="K255" s="66">
        <v>0</v>
      </c>
      <c r="L255" s="66">
        <v>0</v>
      </c>
      <c r="M255" s="66">
        <v>0</v>
      </c>
      <c r="N255" s="66">
        <v>0</v>
      </c>
      <c r="O255" s="66">
        <v>0</v>
      </c>
      <c r="P255" s="66">
        <v>0</v>
      </c>
      <c r="Q255" s="74">
        <v>0</v>
      </c>
      <c r="R255" s="75">
        <f t="shared" si="6"/>
        <v>0</v>
      </c>
    </row>
    <row r="256" spans="1:18">
      <c r="A256" s="63" t="s">
        <v>242</v>
      </c>
      <c r="B256" s="64">
        <v>1</v>
      </c>
      <c r="C256" s="65">
        <v>6</v>
      </c>
      <c r="D256" s="63" t="s">
        <v>244</v>
      </c>
      <c r="E256" s="63" t="s">
        <v>35</v>
      </c>
      <c r="F256" s="66">
        <v>0</v>
      </c>
      <c r="G256" s="66">
        <v>12</v>
      </c>
      <c r="H256" s="66">
        <v>0</v>
      </c>
      <c r="I256" s="66">
        <v>0</v>
      </c>
      <c r="J256" s="66">
        <v>16</v>
      </c>
      <c r="K256" s="66">
        <v>12</v>
      </c>
      <c r="L256" s="66">
        <v>0</v>
      </c>
      <c r="M256" s="66">
        <v>12</v>
      </c>
      <c r="N256" s="66">
        <v>0</v>
      </c>
      <c r="O256" s="66">
        <v>0</v>
      </c>
      <c r="P256" s="66">
        <v>0</v>
      </c>
      <c r="Q256" s="74">
        <v>0</v>
      </c>
      <c r="R256" s="75">
        <f t="shared" si="6"/>
        <v>52</v>
      </c>
    </row>
    <row r="257" spans="1:18">
      <c r="A257" s="63" t="s">
        <v>242</v>
      </c>
      <c r="B257" s="64">
        <v>1</v>
      </c>
      <c r="C257" s="65">
        <v>30</v>
      </c>
      <c r="D257" s="63" t="s">
        <v>304</v>
      </c>
      <c r="E257" s="63" t="s">
        <v>35</v>
      </c>
      <c r="F257" s="66">
        <v>0</v>
      </c>
      <c r="G257" s="66">
        <v>0</v>
      </c>
      <c r="H257" s="66">
        <v>0</v>
      </c>
      <c r="I257" s="66">
        <v>0</v>
      </c>
      <c r="J257" s="66">
        <v>0</v>
      </c>
      <c r="K257" s="66">
        <v>0</v>
      </c>
      <c r="L257" s="66">
        <v>0</v>
      </c>
      <c r="M257" s="66">
        <v>0</v>
      </c>
      <c r="N257" s="66">
        <v>0</v>
      </c>
      <c r="O257" s="66">
        <v>0</v>
      </c>
      <c r="P257" s="66">
        <v>0</v>
      </c>
      <c r="Q257" s="74">
        <v>0</v>
      </c>
      <c r="R257" s="75">
        <f t="shared" si="6"/>
        <v>0</v>
      </c>
    </row>
    <row r="258" spans="1:18">
      <c r="A258" s="63" t="s">
        <v>242</v>
      </c>
      <c r="B258" s="64">
        <v>1</v>
      </c>
      <c r="C258" s="65">
        <v>5</v>
      </c>
      <c r="D258" s="63" t="s">
        <v>245</v>
      </c>
      <c r="E258" s="63" t="s">
        <v>35</v>
      </c>
      <c r="F258" s="66">
        <v>0</v>
      </c>
      <c r="G258" s="66">
        <v>0</v>
      </c>
      <c r="H258" s="66">
        <v>0</v>
      </c>
      <c r="I258" s="66">
        <v>0</v>
      </c>
      <c r="J258" s="66">
        <v>0</v>
      </c>
      <c r="K258" s="66">
        <v>0</v>
      </c>
      <c r="L258" s="66">
        <v>0</v>
      </c>
      <c r="M258" s="66">
        <v>0</v>
      </c>
      <c r="N258" s="66">
        <v>0</v>
      </c>
      <c r="O258" s="66">
        <v>0</v>
      </c>
      <c r="P258" s="66">
        <v>0</v>
      </c>
      <c r="Q258" s="74">
        <v>0</v>
      </c>
      <c r="R258" s="75">
        <f t="shared" si="6"/>
        <v>0</v>
      </c>
    </row>
    <row r="259" spans="1:18">
      <c r="A259" s="63" t="s">
        <v>242</v>
      </c>
      <c r="B259" s="64">
        <v>1</v>
      </c>
      <c r="C259" s="65">
        <v>6</v>
      </c>
      <c r="D259" s="63" t="s">
        <v>245</v>
      </c>
      <c r="E259" s="63" t="s">
        <v>35</v>
      </c>
      <c r="F259" s="66">
        <v>0</v>
      </c>
      <c r="G259" s="66">
        <v>6</v>
      </c>
      <c r="H259" s="66">
        <v>0</v>
      </c>
      <c r="I259" s="66">
        <v>0</v>
      </c>
      <c r="J259" s="66">
        <v>6</v>
      </c>
      <c r="K259" s="66">
        <v>0</v>
      </c>
      <c r="L259" s="66">
        <v>0</v>
      </c>
      <c r="M259" s="66">
        <v>6</v>
      </c>
      <c r="N259" s="66">
        <v>8</v>
      </c>
      <c r="O259" s="66">
        <v>8</v>
      </c>
      <c r="P259" s="66">
        <v>0</v>
      </c>
      <c r="Q259" s="74">
        <v>0</v>
      </c>
      <c r="R259" s="75">
        <f t="shared" si="6"/>
        <v>34</v>
      </c>
    </row>
    <row r="260" spans="1:18">
      <c r="A260" s="63" t="s">
        <v>265</v>
      </c>
      <c r="B260" s="64">
        <v>1</v>
      </c>
      <c r="C260" s="65">
        <v>60</v>
      </c>
      <c r="D260" s="63" t="s">
        <v>20</v>
      </c>
      <c r="E260" s="63" t="s">
        <v>35</v>
      </c>
      <c r="F260" s="66">
        <v>1530</v>
      </c>
      <c r="G260" s="66">
        <v>1920</v>
      </c>
      <c r="H260" s="66">
        <v>2850</v>
      </c>
      <c r="I260" s="66">
        <v>2355</v>
      </c>
      <c r="J260" s="66">
        <v>3150</v>
      </c>
      <c r="K260" s="66">
        <v>4056</v>
      </c>
      <c r="L260" s="66">
        <v>2895</v>
      </c>
      <c r="M260" s="66">
        <v>2760</v>
      </c>
      <c r="N260" s="66">
        <v>4141</v>
      </c>
      <c r="O260" s="66">
        <v>2910</v>
      </c>
      <c r="P260" s="66">
        <v>4095</v>
      </c>
      <c r="Q260" s="74">
        <v>4402</v>
      </c>
      <c r="R260" s="75">
        <f t="shared" si="6"/>
        <v>37064</v>
      </c>
    </row>
    <row r="261" spans="1:18">
      <c r="A261" s="63" t="s">
        <v>265</v>
      </c>
      <c r="B261" s="64">
        <v>1</v>
      </c>
      <c r="C261" s="65">
        <v>100</v>
      </c>
      <c r="D261" s="63" t="s">
        <v>20</v>
      </c>
      <c r="E261" s="63" t="s">
        <v>35</v>
      </c>
      <c r="F261" s="66">
        <v>0</v>
      </c>
      <c r="G261" s="66">
        <v>0</v>
      </c>
      <c r="H261" s="66">
        <v>0</v>
      </c>
      <c r="I261" s="66">
        <v>0</v>
      </c>
      <c r="J261" s="66">
        <v>0</v>
      </c>
      <c r="K261" s="66">
        <v>0</v>
      </c>
      <c r="L261" s="66">
        <v>0</v>
      </c>
      <c r="M261" s="66">
        <v>0</v>
      </c>
      <c r="N261" s="66">
        <v>0</v>
      </c>
      <c r="O261" s="66">
        <v>0</v>
      </c>
      <c r="P261" s="66">
        <v>0</v>
      </c>
      <c r="Q261" s="74">
        <v>0</v>
      </c>
      <c r="R261" s="75">
        <f t="shared" si="6"/>
        <v>0</v>
      </c>
    </row>
    <row r="262" spans="1:18">
      <c r="A262" s="63" t="s">
        <v>265</v>
      </c>
      <c r="B262" s="64">
        <v>1</v>
      </c>
      <c r="C262" s="65">
        <v>25</v>
      </c>
      <c r="D262" s="63" t="s">
        <v>305</v>
      </c>
      <c r="E262" s="63" t="s">
        <v>35</v>
      </c>
      <c r="F262" s="66">
        <v>0</v>
      </c>
      <c r="G262" s="66">
        <v>0</v>
      </c>
      <c r="H262" s="66">
        <v>0</v>
      </c>
      <c r="I262" s="66">
        <v>0</v>
      </c>
      <c r="J262" s="66">
        <v>0</v>
      </c>
      <c r="K262" s="66">
        <v>0</v>
      </c>
      <c r="L262" s="66">
        <v>0</v>
      </c>
      <c r="M262" s="66">
        <v>0</v>
      </c>
      <c r="N262" s="66">
        <v>0</v>
      </c>
      <c r="O262" s="66">
        <v>0</v>
      </c>
      <c r="P262" s="66">
        <v>0</v>
      </c>
      <c r="Q262" s="74">
        <v>0</v>
      </c>
      <c r="R262" s="75">
        <f t="shared" si="6"/>
        <v>0</v>
      </c>
    </row>
    <row r="263" spans="1:18">
      <c r="A263" s="63" t="s">
        <v>265</v>
      </c>
      <c r="B263" s="64">
        <v>1</v>
      </c>
      <c r="C263" s="65">
        <v>30</v>
      </c>
      <c r="D263" s="63" t="s">
        <v>23</v>
      </c>
      <c r="E263" s="63" t="s">
        <v>35</v>
      </c>
      <c r="F263" s="66">
        <v>0</v>
      </c>
      <c r="G263" s="66">
        <v>0</v>
      </c>
      <c r="H263" s="66">
        <v>0</v>
      </c>
      <c r="I263" s="66">
        <v>0</v>
      </c>
      <c r="J263" s="66">
        <v>0</v>
      </c>
      <c r="K263" s="66">
        <v>0</v>
      </c>
      <c r="L263" s="66">
        <v>0</v>
      </c>
      <c r="M263" s="66">
        <v>0</v>
      </c>
      <c r="N263" s="66">
        <v>0</v>
      </c>
      <c r="O263" s="66">
        <v>0</v>
      </c>
      <c r="P263" s="66">
        <v>0</v>
      </c>
      <c r="Q263" s="74">
        <v>0</v>
      </c>
      <c r="R263" s="75">
        <f t="shared" si="6"/>
        <v>0</v>
      </c>
    </row>
    <row r="264" spans="1:18">
      <c r="A264" s="63" t="s">
        <v>265</v>
      </c>
      <c r="B264" s="64">
        <v>1</v>
      </c>
      <c r="C264" s="65">
        <v>60</v>
      </c>
      <c r="D264" s="63" t="s">
        <v>23</v>
      </c>
      <c r="E264" s="63" t="s">
        <v>35</v>
      </c>
      <c r="F264" s="66">
        <v>1710</v>
      </c>
      <c r="G264" s="66">
        <v>2190</v>
      </c>
      <c r="H264" s="66">
        <v>2970</v>
      </c>
      <c r="I264" s="66">
        <v>3240</v>
      </c>
      <c r="J264" s="66">
        <v>960</v>
      </c>
      <c r="K264" s="66">
        <v>3180</v>
      </c>
      <c r="L264" s="66">
        <v>3510</v>
      </c>
      <c r="M264" s="66">
        <v>2430</v>
      </c>
      <c r="N264" s="66">
        <v>3840</v>
      </c>
      <c r="O264" s="66">
        <v>2670</v>
      </c>
      <c r="P264" s="66">
        <v>3150</v>
      </c>
      <c r="Q264" s="74">
        <v>3300</v>
      </c>
      <c r="R264" s="75">
        <f t="shared" si="6"/>
        <v>33150</v>
      </c>
    </row>
    <row r="265" spans="1:18">
      <c r="A265" s="63" t="s">
        <v>265</v>
      </c>
      <c r="B265" s="64">
        <v>1</v>
      </c>
      <c r="C265" s="65">
        <v>60</v>
      </c>
      <c r="D265" s="63" t="s">
        <v>26</v>
      </c>
      <c r="E265" s="63" t="s">
        <v>35</v>
      </c>
      <c r="F265" s="66">
        <v>1260</v>
      </c>
      <c r="G265" s="66">
        <v>420</v>
      </c>
      <c r="H265" s="66">
        <v>774</v>
      </c>
      <c r="I265" s="66">
        <v>1200</v>
      </c>
      <c r="J265" s="66">
        <v>750</v>
      </c>
      <c r="K265" s="66">
        <v>1650</v>
      </c>
      <c r="L265" s="66">
        <v>1260</v>
      </c>
      <c r="M265" s="66">
        <v>1410</v>
      </c>
      <c r="N265" s="66">
        <v>1110</v>
      </c>
      <c r="O265" s="66">
        <v>1470</v>
      </c>
      <c r="P265" s="66">
        <v>780</v>
      </c>
      <c r="Q265" s="74">
        <v>1100</v>
      </c>
      <c r="R265" s="75">
        <f t="shared" si="6"/>
        <v>13184</v>
      </c>
    </row>
    <row r="266" spans="1:18">
      <c r="A266" s="63" t="s">
        <v>282</v>
      </c>
      <c r="B266" s="64">
        <v>1</v>
      </c>
      <c r="C266" s="65">
        <v>30</v>
      </c>
      <c r="D266" s="63" t="s">
        <v>283</v>
      </c>
      <c r="E266" s="63" t="s">
        <v>35</v>
      </c>
      <c r="F266" s="66">
        <v>0</v>
      </c>
      <c r="G266" s="66">
        <v>0</v>
      </c>
      <c r="H266" s="66">
        <v>0</v>
      </c>
      <c r="I266" s="66">
        <v>0</v>
      </c>
      <c r="J266" s="66">
        <v>0</v>
      </c>
      <c r="K266" s="66">
        <v>0</v>
      </c>
      <c r="L266" s="66">
        <v>0</v>
      </c>
      <c r="M266" s="66">
        <v>0</v>
      </c>
      <c r="N266" s="66">
        <v>0</v>
      </c>
      <c r="O266" s="66">
        <v>0</v>
      </c>
      <c r="P266" s="66">
        <v>0</v>
      </c>
      <c r="Q266" s="74">
        <v>0</v>
      </c>
      <c r="R266" s="75">
        <f t="shared" si="6"/>
        <v>0</v>
      </c>
    </row>
    <row r="267" spans="1:18">
      <c r="A267" s="63" t="s">
        <v>282</v>
      </c>
      <c r="B267" s="64">
        <v>1</v>
      </c>
      <c r="C267" s="65">
        <v>100</v>
      </c>
      <c r="D267" s="63" t="s">
        <v>283</v>
      </c>
      <c r="E267" s="63" t="s">
        <v>35</v>
      </c>
      <c r="F267" s="66">
        <v>3060</v>
      </c>
      <c r="G267" s="66">
        <v>4262</v>
      </c>
      <c r="H267" s="66">
        <v>3290</v>
      </c>
      <c r="I267" s="66">
        <v>3360</v>
      </c>
      <c r="J267" s="66">
        <v>5580</v>
      </c>
      <c r="K267" s="66">
        <v>3600</v>
      </c>
      <c r="L267" s="66">
        <v>6820</v>
      </c>
      <c r="M267" s="66">
        <v>3700</v>
      </c>
      <c r="N267" s="66">
        <v>5900</v>
      </c>
      <c r="O267" s="66">
        <v>5010</v>
      </c>
      <c r="P267" s="66">
        <v>4020</v>
      </c>
      <c r="Q267" s="74">
        <v>7350</v>
      </c>
      <c r="R267" s="75">
        <f t="shared" si="6"/>
        <v>55952</v>
      </c>
    </row>
    <row r="268" spans="1:18">
      <c r="A268" s="63" t="s">
        <v>296</v>
      </c>
      <c r="B268" s="64">
        <v>1</v>
      </c>
      <c r="C268" s="65">
        <v>50</v>
      </c>
      <c r="D268" s="63" t="s">
        <v>17</v>
      </c>
      <c r="E268" s="63" t="s">
        <v>35</v>
      </c>
      <c r="F268" s="66">
        <v>0</v>
      </c>
      <c r="G268" s="66">
        <v>0</v>
      </c>
      <c r="H268" s="66">
        <v>0</v>
      </c>
      <c r="I268" s="66">
        <v>0</v>
      </c>
      <c r="J268" s="66">
        <v>0</v>
      </c>
      <c r="K268" s="66">
        <v>180</v>
      </c>
      <c r="L268" s="66">
        <v>0</v>
      </c>
      <c r="M268" s="66">
        <v>97</v>
      </c>
      <c r="N268" s="66">
        <v>239</v>
      </c>
      <c r="O268" s="66">
        <v>120</v>
      </c>
      <c r="P268" s="66">
        <v>120</v>
      </c>
      <c r="Q268" s="74">
        <v>0</v>
      </c>
      <c r="R268" s="75">
        <f t="shared" si="6"/>
        <v>756</v>
      </c>
    </row>
    <row r="269" spans="1:18">
      <c r="A269" s="63" t="s">
        <v>302</v>
      </c>
      <c r="B269" s="64">
        <v>1</v>
      </c>
      <c r="C269" s="65">
        <v>1</v>
      </c>
      <c r="D269" s="63" t="s">
        <v>303</v>
      </c>
      <c r="E269" s="63" t="s">
        <v>35</v>
      </c>
      <c r="F269" s="66">
        <v>0</v>
      </c>
      <c r="G269" s="66">
        <v>0</v>
      </c>
      <c r="H269" s="66">
        <v>0</v>
      </c>
      <c r="I269" s="66">
        <v>0</v>
      </c>
      <c r="J269" s="66">
        <v>0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66">
        <v>0</v>
      </c>
      <c r="Q269" s="74">
        <v>0</v>
      </c>
      <c r="R269" s="75">
        <f t="shared" si="6"/>
        <v>0</v>
      </c>
    </row>
    <row r="270" spans="1:18">
      <c r="A270" s="63" t="s">
        <v>251</v>
      </c>
      <c r="B270" s="64">
        <v>1</v>
      </c>
      <c r="C270" s="65">
        <v>5</v>
      </c>
      <c r="D270" s="63" t="s">
        <v>252</v>
      </c>
      <c r="E270" s="63" t="s">
        <v>18</v>
      </c>
      <c r="F270" s="66">
        <v>0</v>
      </c>
      <c r="G270" s="66">
        <v>0</v>
      </c>
      <c r="H270" s="66">
        <v>0</v>
      </c>
      <c r="I270" s="66">
        <v>0</v>
      </c>
      <c r="J270" s="66">
        <v>0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66">
        <v>0</v>
      </c>
      <c r="Q270" s="74">
        <v>0</v>
      </c>
      <c r="R270" s="75">
        <f t="shared" si="6"/>
        <v>0</v>
      </c>
    </row>
    <row r="271" spans="1:18">
      <c r="A271" s="63" t="s">
        <v>251</v>
      </c>
      <c r="B271" s="64">
        <v>1</v>
      </c>
      <c r="C271" s="65">
        <v>5</v>
      </c>
      <c r="D271" s="63" t="s">
        <v>253</v>
      </c>
      <c r="E271" s="63" t="s">
        <v>18</v>
      </c>
      <c r="F271" s="66">
        <v>15</v>
      </c>
      <c r="G271" s="66">
        <v>15</v>
      </c>
      <c r="H271" s="66">
        <v>15</v>
      </c>
      <c r="I271" s="66">
        <v>90</v>
      </c>
      <c r="J271" s="66">
        <v>45</v>
      </c>
      <c r="K271" s="66">
        <v>30</v>
      </c>
      <c r="L271" s="66">
        <v>195</v>
      </c>
      <c r="M271" s="66">
        <v>0</v>
      </c>
      <c r="N271" s="66">
        <v>195</v>
      </c>
      <c r="O271" s="66">
        <v>0</v>
      </c>
      <c r="P271" s="66">
        <v>0</v>
      </c>
      <c r="Q271" s="74">
        <v>180</v>
      </c>
      <c r="R271" s="75">
        <f t="shared" si="6"/>
        <v>780</v>
      </c>
    </row>
    <row r="272" spans="1:18">
      <c r="A272" s="63" t="s">
        <v>254</v>
      </c>
      <c r="B272" s="64">
        <v>1</v>
      </c>
      <c r="C272" s="65">
        <v>3</v>
      </c>
      <c r="D272" s="63" t="s">
        <v>22</v>
      </c>
      <c r="E272" s="63" t="s">
        <v>18</v>
      </c>
      <c r="F272" s="66">
        <v>0</v>
      </c>
      <c r="G272" s="66">
        <v>0</v>
      </c>
      <c r="H272" s="66">
        <v>0</v>
      </c>
      <c r="I272" s="66">
        <v>0</v>
      </c>
      <c r="J272" s="66">
        <v>0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74">
        <v>0</v>
      </c>
      <c r="R272" s="75">
        <f t="shared" si="6"/>
        <v>0</v>
      </c>
    </row>
    <row r="273" spans="1:18">
      <c r="A273" s="63" t="s">
        <v>254</v>
      </c>
      <c r="B273" s="64">
        <v>1</v>
      </c>
      <c r="C273" s="65">
        <v>30</v>
      </c>
      <c r="D273" s="63" t="s">
        <v>22</v>
      </c>
      <c r="E273" s="63" t="s">
        <v>18</v>
      </c>
      <c r="F273" s="66">
        <v>32007</v>
      </c>
      <c r="G273" s="66">
        <v>44061</v>
      </c>
      <c r="H273" s="66">
        <v>51218</v>
      </c>
      <c r="I273" s="66">
        <v>46551</v>
      </c>
      <c r="J273" s="66">
        <v>56475</v>
      </c>
      <c r="K273" s="66">
        <v>59057</v>
      </c>
      <c r="L273" s="66">
        <v>59105</v>
      </c>
      <c r="M273" s="66">
        <v>61132</v>
      </c>
      <c r="N273" s="66">
        <v>67759</v>
      </c>
      <c r="O273" s="66">
        <v>57682</v>
      </c>
      <c r="P273" s="66">
        <v>65449</v>
      </c>
      <c r="Q273" s="74">
        <v>74978</v>
      </c>
      <c r="R273" s="75">
        <f t="shared" si="6"/>
        <v>675474</v>
      </c>
    </row>
    <row r="274" spans="1:18">
      <c r="A274" s="63" t="s">
        <v>254</v>
      </c>
      <c r="B274" s="64">
        <v>1</v>
      </c>
      <c r="C274" s="65">
        <v>100</v>
      </c>
      <c r="D274" s="63" t="s">
        <v>22</v>
      </c>
      <c r="E274" s="63" t="s">
        <v>18</v>
      </c>
      <c r="F274" s="66">
        <v>0</v>
      </c>
      <c r="G274" s="66">
        <v>0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6">
        <v>0</v>
      </c>
      <c r="Q274" s="74">
        <v>0</v>
      </c>
      <c r="R274" s="75">
        <f t="shared" si="6"/>
        <v>0</v>
      </c>
    </row>
    <row r="275" spans="1:18">
      <c r="A275" s="63" t="s">
        <v>254</v>
      </c>
      <c r="B275" s="64">
        <v>1</v>
      </c>
      <c r="C275" s="65">
        <v>3</v>
      </c>
      <c r="D275" s="63" t="s">
        <v>183</v>
      </c>
      <c r="E275" s="63" t="s">
        <v>18</v>
      </c>
      <c r="F275" s="66">
        <v>0</v>
      </c>
      <c r="G275" s="66">
        <v>0</v>
      </c>
      <c r="H275" s="66">
        <v>0</v>
      </c>
      <c r="I275" s="66">
        <v>0</v>
      </c>
      <c r="J275" s="66">
        <v>0</v>
      </c>
      <c r="K275" s="66">
        <v>0</v>
      </c>
      <c r="L275" s="66">
        <v>0</v>
      </c>
      <c r="M275" s="66">
        <v>0</v>
      </c>
      <c r="N275" s="66">
        <v>0</v>
      </c>
      <c r="O275" s="66">
        <v>0</v>
      </c>
      <c r="P275" s="66">
        <v>0</v>
      </c>
      <c r="Q275" s="74">
        <v>0</v>
      </c>
      <c r="R275" s="75">
        <f t="shared" si="6"/>
        <v>0</v>
      </c>
    </row>
    <row r="276" spans="1:18">
      <c r="A276" s="63" t="s">
        <v>254</v>
      </c>
      <c r="B276" s="64">
        <v>1</v>
      </c>
      <c r="C276" s="65">
        <v>30</v>
      </c>
      <c r="D276" s="63" t="s">
        <v>183</v>
      </c>
      <c r="E276" s="63" t="s">
        <v>18</v>
      </c>
      <c r="F276" s="66">
        <v>17419</v>
      </c>
      <c r="G276" s="66">
        <v>24578</v>
      </c>
      <c r="H276" s="66">
        <v>25721</v>
      </c>
      <c r="I276" s="66">
        <v>25047</v>
      </c>
      <c r="J276" s="66">
        <v>32713</v>
      </c>
      <c r="K276" s="66">
        <v>31170</v>
      </c>
      <c r="L276" s="66">
        <v>29965</v>
      </c>
      <c r="M276" s="66">
        <v>34246</v>
      </c>
      <c r="N276" s="66">
        <v>35603</v>
      </c>
      <c r="O276" s="66">
        <v>31194</v>
      </c>
      <c r="P276" s="66">
        <v>36015</v>
      </c>
      <c r="Q276" s="74">
        <v>37481</v>
      </c>
      <c r="R276" s="75">
        <f t="shared" si="6"/>
        <v>361152</v>
      </c>
    </row>
    <row r="277" spans="1:18">
      <c r="A277" s="63" t="s">
        <v>254</v>
      </c>
      <c r="B277" s="64">
        <v>1</v>
      </c>
      <c r="C277" s="65">
        <v>100</v>
      </c>
      <c r="D277" s="63" t="s">
        <v>183</v>
      </c>
      <c r="E277" s="63" t="s">
        <v>18</v>
      </c>
      <c r="F277" s="66">
        <v>0</v>
      </c>
      <c r="G277" s="66">
        <v>0</v>
      </c>
      <c r="H277" s="66">
        <v>0</v>
      </c>
      <c r="I277" s="66">
        <v>0</v>
      </c>
      <c r="J277" s="66">
        <v>0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66">
        <v>0</v>
      </c>
      <c r="Q277" s="74">
        <v>0</v>
      </c>
      <c r="R277" s="75">
        <f t="shared" si="6"/>
        <v>0</v>
      </c>
    </row>
    <row r="278" spans="1:18">
      <c r="A278" s="63" t="s">
        <v>257</v>
      </c>
      <c r="B278" s="64">
        <v>1</v>
      </c>
      <c r="C278" s="65">
        <v>10</v>
      </c>
      <c r="D278" s="63" t="s">
        <v>23</v>
      </c>
      <c r="E278" s="63" t="s">
        <v>18</v>
      </c>
      <c r="F278" s="66">
        <v>0</v>
      </c>
      <c r="G278" s="66">
        <v>0</v>
      </c>
      <c r="H278" s="66">
        <v>0</v>
      </c>
      <c r="I278" s="66">
        <v>0</v>
      </c>
      <c r="J278" s="66">
        <v>0</v>
      </c>
      <c r="K278" s="66">
        <v>0</v>
      </c>
      <c r="L278" s="66">
        <v>0</v>
      </c>
      <c r="M278" s="66">
        <v>0</v>
      </c>
      <c r="N278" s="66">
        <v>0</v>
      </c>
      <c r="O278" s="66">
        <v>0</v>
      </c>
      <c r="P278" s="66">
        <v>0</v>
      </c>
      <c r="Q278" s="74">
        <v>0</v>
      </c>
      <c r="R278" s="75">
        <f t="shared" si="6"/>
        <v>0</v>
      </c>
    </row>
    <row r="279" spans="1:18">
      <c r="A279" s="63" t="s">
        <v>257</v>
      </c>
      <c r="B279" s="64">
        <v>1</v>
      </c>
      <c r="C279" s="65">
        <v>100</v>
      </c>
      <c r="D279" s="63" t="s">
        <v>23</v>
      </c>
      <c r="E279" s="63" t="s">
        <v>18</v>
      </c>
      <c r="F279" s="66">
        <v>1700</v>
      </c>
      <c r="G279" s="66">
        <v>2325</v>
      </c>
      <c r="H279" s="66">
        <v>4570</v>
      </c>
      <c r="I279" s="66">
        <v>3240</v>
      </c>
      <c r="J279" s="66">
        <v>3340</v>
      </c>
      <c r="K279" s="66">
        <v>3265</v>
      </c>
      <c r="L279" s="66">
        <v>3980</v>
      </c>
      <c r="M279" s="66">
        <v>5515</v>
      </c>
      <c r="N279" s="66">
        <v>5179</v>
      </c>
      <c r="O279" s="66">
        <v>3885</v>
      </c>
      <c r="P279" s="66">
        <v>6615</v>
      </c>
      <c r="Q279" s="74">
        <v>5122</v>
      </c>
      <c r="R279" s="75">
        <f t="shared" si="6"/>
        <v>48736</v>
      </c>
    </row>
    <row r="280" spans="1:18">
      <c r="A280" s="63" t="s">
        <v>257</v>
      </c>
      <c r="B280" s="64">
        <v>1</v>
      </c>
      <c r="C280" s="65">
        <v>100</v>
      </c>
      <c r="D280" s="63" t="s">
        <v>26</v>
      </c>
      <c r="E280" s="63" t="s">
        <v>18</v>
      </c>
      <c r="F280" s="66">
        <v>10250</v>
      </c>
      <c r="G280" s="66">
        <v>12584</v>
      </c>
      <c r="H280" s="66">
        <v>17106</v>
      </c>
      <c r="I280" s="66">
        <v>16674</v>
      </c>
      <c r="J280" s="66">
        <v>16935</v>
      </c>
      <c r="K280" s="66">
        <v>18340</v>
      </c>
      <c r="L280" s="66">
        <v>16639</v>
      </c>
      <c r="M280" s="66">
        <v>17010</v>
      </c>
      <c r="N280" s="66">
        <v>17351</v>
      </c>
      <c r="O280" s="66">
        <v>19139</v>
      </c>
      <c r="P280" s="66">
        <v>17493</v>
      </c>
      <c r="Q280" s="74">
        <v>17506</v>
      </c>
      <c r="R280" s="75">
        <f t="shared" si="6"/>
        <v>197027</v>
      </c>
    </row>
    <row r="281" spans="1:18">
      <c r="A281" s="63" t="s">
        <v>257</v>
      </c>
      <c r="B281" s="64">
        <v>1</v>
      </c>
      <c r="C281" s="65">
        <v>500</v>
      </c>
      <c r="D281" s="63" t="s">
        <v>26</v>
      </c>
      <c r="E281" s="63" t="s">
        <v>18</v>
      </c>
      <c r="F281" s="66">
        <v>0</v>
      </c>
      <c r="G281" s="66">
        <v>0</v>
      </c>
      <c r="H281" s="66">
        <v>0</v>
      </c>
      <c r="I281" s="66">
        <v>0</v>
      </c>
      <c r="J281" s="66">
        <v>0</v>
      </c>
      <c r="K281" s="66">
        <v>0</v>
      </c>
      <c r="L281" s="66">
        <v>0</v>
      </c>
      <c r="M281" s="66">
        <v>0</v>
      </c>
      <c r="N281" s="66">
        <v>0</v>
      </c>
      <c r="O281" s="66">
        <v>0</v>
      </c>
      <c r="P281" s="66">
        <v>0</v>
      </c>
      <c r="Q281" s="74">
        <v>0</v>
      </c>
      <c r="R281" s="75">
        <f t="shared" si="6"/>
        <v>0</v>
      </c>
    </row>
    <row r="282" spans="1:18">
      <c r="A282" s="63" t="s">
        <v>260</v>
      </c>
      <c r="B282" s="64">
        <v>1</v>
      </c>
      <c r="C282" s="65">
        <v>1</v>
      </c>
      <c r="D282" s="63" t="s">
        <v>173</v>
      </c>
      <c r="E282" s="63" t="s">
        <v>18</v>
      </c>
      <c r="F282" s="66">
        <v>0</v>
      </c>
      <c r="G282" s="66">
        <v>0</v>
      </c>
      <c r="H282" s="66">
        <v>0</v>
      </c>
      <c r="I282" s="66">
        <v>0</v>
      </c>
      <c r="J282" s="66">
        <v>0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66">
        <v>0</v>
      </c>
      <c r="Q282" s="74">
        <v>0</v>
      </c>
      <c r="R282" s="75">
        <f t="shared" si="6"/>
        <v>0</v>
      </c>
    </row>
    <row r="283" spans="1:18">
      <c r="A283" s="63" t="s">
        <v>260</v>
      </c>
      <c r="B283" s="64">
        <v>1</v>
      </c>
      <c r="C283" s="65">
        <v>90</v>
      </c>
      <c r="D283" s="63" t="s">
        <v>173</v>
      </c>
      <c r="E283" s="63" t="s">
        <v>18</v>
      </c>
      <c r="F283" s="66">
        <v>0</v>
      </c>
      <c r="G283" s="66">
        <v>0</v>
      </c>
      <c r="H283" s="66">
        <v>0</v>
      </c>
      <c r="I283" s="66">
        <v>0</v>
      </c>
      <c r="J283" s="66">
        <v>0</v>
      </c>
      <c r="K283" s="66">
        <v>0</v>
      </c>
      <c r="L283" s="66">
        <v>0</v>
      </c>
      <c r="M283" s="66">
        <v>0</v>
      </c>
      <c r="N283" s="66">
        <v>0</v>
      </c>
      <c r="O283" s="66">
        <v>0</v>
      </c>
      <c r="P283" s="66">
        <v>0</v>
      </c>
      <c r="Q283" s="74">
        <v>0</v>
      </c>
      <c r="R283" s="75">
        <f t="shared" si="6"/>
        <v>0</v>
      </c>
    </row>
    <row r="284" spans="1:18">
      <c r="A284" s="63" t="s">
        <v>260</v>
      </c>
      <c r="B284" s="64">
        <v>1</v>
      </c>
      <c r="C284" s="65">
        <v>100</v>
      </c>
      <c r="D284" s="63" t="s">
        <v>173</v>
      </c>
      <c r="E284" s="63" t="s">
        <v>18</v>
      </c>
      <c r="F284" s="66">
        <v>0</v>
      </c>
      <c r="G284" s="66">
        <v>0</v>
      </c>
      <c r="H284" s="66">
        <v>0</v>
      </c>
      <c r="I284" s="66">
        <v>0</v>
      </c>
      <c r="J284" s="66">
        <v>0</v>
      </c>
      <c r="K284" s="66">
        <v>0</v>
      </c>
      <c r="L284" s="66">
        <v>0</v>
      </c>
      <c r="M284" s="66">
        <v>0</v>
      </c>
      <c r="N284" s="66">
        <v>0</v>
      </c>
      <c r="O284" s="66">
        <v>0</v>
      </c>
      <c r="P284" s="66">
        <v>0</v>
      </c>
      <c r="Q284" s="74">
        <v>0</v>
      </c>
      <c r="R284" s="75">
        <f t="shared" si="6"/>
        <v>0</v>
      </c>
    </row>
    <row r="285" spans="1:18">
      <c r="A285" s="63" t="s">
        <v>260</v>
      </c>
      <c r="B285" s="64">
        <v>1</v>
      </c>
      <c r="C285" s="65">
        <v>500</v>
      </c>
      <c r="D285" s="63" t="s">
        <v>173</v>
      </c>
      <c r="E285" s="63" t="s">
        <v>18</v>
      </c>
      <c r="F285" s="66">
        <v>0</v>
      </c>
      <c r="G285" s="66">
        <v>0</v>
      </c>
      <c r="H285" s="66">
        <v>0</v>
      </c>
      <c r="I285" s="66">
        <v>0</v>
      </c>
      <c r="J285" s="66">
        <v>0</v>
      </c>
      <c r="K285" s="66">
        <v>0</v>
      </c>
      <c r="L285" s="66">
        <v>0</v>
      </c>
      <c r="M285" s="66">
        <v>0</v>
      </c>
      <c r="N285" s="66">
        <v>0</v>
      </c>
      <c r="O285" s="66">
        <v>0</v>
      </c>
      <c r="P285" s="66">
        <v>0</v>
      </c>
      <c r="Q285" s="74">
        <v>0</v>
      </c>
      <c r="R285" s="75">
        <f t="shared" si="6"/>
        <v>0</v>
      </c>
    </row>
    <row r="286" spans="1:18">
      <c r="A286" s="63" t="s">
        <v>260</v>
      </c>
      <c r="B286" s="64">
        <v>1</v>
      </c>
      <c r="C286" s="65">
        <v>1000</v>
      </c>
      <c r="D286" s="63" t="s">
        <v>173</v>
      </c>
      <c r="E286" s="63" t="s">
        <v>18</v>
      </c>
      <c r="F286" s="66">
        <v>37205</v>
      </c>
      <c r="G286" s="66">
        <v>48016</v>
      </c>
      <c r="H286" s="66">
        <v>49636</v>
      </c>
      <c r="I286" s="66">
        <v>51735</v>
      </c>
      <c r="J286" s="66">
        <v>69636</v>
      </c>
      <c r="K286" s="66">
        <v>56810</v>
      </c>
      <c r="L286" s="66">
        <v>66231</v>
      </c>
      <c r="M286" s="66">
        <v>72670</v>
      </c>
      <c r="N286" s="66">
        <v>63452</v>
      </c>
      <c r="O286" s="66">
        <v>63889</v>
      </c>
      <c r="P286" s="66">
        <v>64539</v>
      </c>
      <c r="Q286" s="74">
        <v>75001</v>
      </c>
      <c r="R286" s="75">
        <f t="shared" si="6"/>
        <v>718820</v>
      </c>
    </row>
    <row r="287" spans="1:18">
      <c r="A287" s="63" t="s">
        <v>260</v>
      </c>
      <c r="B287" s="64">
        <v>1</v>
      </c>
      <c r="C287" s="65">
        <v>1</v>
      </c>
      <c r="D287" s="63" t="s">
        <v>258</v>
      </c>
      <c r="E287" s="63" t="s">
        <v>18</v>
      </c>
      <c r="F287" s="66">
        <v>0</v>
      </c>
      <c r="G287" s="66">
        <v>0</v>
      </c>
      <c r="H287" s="66">
        <v>0</v>
      </c>
      <c r="I287" s="66">
        <v>0</v>
      </c>
      <c r="J287" s="66">
        <v>0</v>
      </c>
      <c r="K287" s="66">
        <v>0</v>
      </c>
      <c r="L287" s="66">
        <v>0</v>
      </c>
      <c r="M287" s="66">
        <v>0</v>
      </c>
      <c r="N287" s="66">
        <v>0</v>
      </c>
      <c r="O287" s="66">
        <v>0</v>
      </c>
      <c r="P287" s="66">
        <v>0</v>
      </c>
      <c r="Q287" s="74">
        <v>0</v>
      </c>
      <c r="R287" s="75">
        <f t="shared" si="6"/>
        <v>0</v>
      </c>
    </row>
    <row r="288" spans="1:18">
      <c r="A288" s="63" t="s">
        <v>260</v>
      </c>
      <c r="B288" s="64">
        <v>1</v>
      </c>
      <c r="C288" s="65">
        <v>8</v>
      </c>
      <c r="D288" s="63" t="s">
        <v>258</v>
      </c>
      <c r="E288" s="63" t="s">
        <v>18</v>
      </c>
      <c r="F288" s="66">
        <v>0</v>
      </c>
      <c r="G288" s="66">
        <v>0</v>
      </c>
      <c r="H288" s="66">
        <v>0</v>
      </c>
      <c r="I288" s="66">
        <v>0</v>
      </c>
      <c r="J288" s="66">
        <v>0</v>
      </c>
      <c r="K288" s="66">
        <v>0</v>
      </c>
      <c r="L288" s="66">
        <v>0</v>
      </c>
      <c r="M288" s="66">
        <v>0</v>
      </c>
      <c r="N288" s="66">
        <v>0</v>
      </c>
      <c r="O288" s="66">
        <v>0</v>
      </c>
      <c r="P288" s="66">
        <v>0</v>
      </c>
      <c r="Q288" s="74">
        <v>0</v>
      </c>
      <c r="R288" s="75">
        <f t="shared" si="6"/>
        <v>0</v>
      </c>
    </row>
    <row r="289" spans="1:18">
      <c r="A289" s="63" t="s">
        <v>260</v>
      </c>
      <c r="B289" s="64">
        <v>1</v>
      </c>
      <c r="C289" s="65">
        <v>30</v>
      </c>
      <c r="D289" s="63" t="s">
        <v>258</v>
      </c>
      <c r="E289" s="63" t="s">
        <v>18</v>
      </c>
      <c r="F289" s="66">
        <v>0</v>
      </c>
      <c r="G289" s="66">
        <v>0</v>
      </c>
      <c r="H289" s="66">
        <v>0</v>
      </c>
      <c r="I289" s="66">
        <v>0</v>
      </c>
      <c r="J289" s="66">
        <v>0</v>
      </c>
      <c r="K289" s="66">
        <v>0</v>
      </c>
      <c r="L289" s="66">
        <v>0</v>
      </c>
      <c r="M289" s="66">
        <v>0</v>
      </c>
      <c r="N289" s="66">
        <v>0</v>
      </c>
      <c r="O289" s="66">
        <v>0</v>
      </c>
      <c r="P289" s="66">
        <v>0</v>
      </c>
      <c r="Q289" s="74">
        <v>0</v>
      </c>
      <c r="R289" s="75">
        <f t="shared" si="6"/>
        <v>0</v>
      </c>
    </row>
    <row r="290" spans="1:18">
      <c r="A290" s="63" t="s">
        <v>260</v>
      </c>
      <c r="B290" s="64">
        <v>1</v>
      </c>
      <c r="C290" s="65">
        <v>50</v>
      </c>
      <c r="D290" s="63" t="s">
        <v>258</v>
      </c>
      <c r="E290" s="63" t="s">
        <v>18</v>
      </c>
      <c r="F290" s="66">
        <v>0</v>
      </c>
      <c r="G290" s="66">
        <v>0</v>
      </c>
      <c r="H290" s="66">
        <v>0</v>
      </c>
      <c r="I290" s="66">
        <v>0</v>
      </c>
      <c r="J290" s="66">
        <v>0</v>
      </c>
      <c r="K290" s="66">
        <v>0</v>
      </c>
      <c r="L290" s="66">
        <v>0</v>
      </c>
      <c r="M290" s="66">
        <v>90</v>
      </c>
      <c r="N290" s="66">
        <v>0</v>
      </c>
      <c r="O290" s="66">
        <v>90</v>
      </c>
      <c r="P290" s="66">
        <v>180</v>
      </c>
      <c r="Q290" s="74">
        <v>90</v>
      </c>
      <c r="R290" s="75">
        <f t="shared" si="6"/>
        <v>450</v>
      </c>
    </row>
    <row r="291" spans="1:18">
      <c r="A291" s="63" t="s">
        <v>260</v>
      </c>
      <c r="B291" s="64">
        <v>1</v>
      </c>
      <c r="C291" s="65">
        <v>90</v>
      </c>
      <c r="D291" s="63" t="s">
        <v>258</v>
      </c>
      <c r="E291" s="63" t="s">
        <v>18</v>
      </c>
      <c r="F291" s="66">
        <v>0</v>
      </c>
      <c r="G291" s="66">
        <v>270</v>
      </c>
      <c r="H291" s="66">
        <v>0</v>
      </c>
      <c r="I291" s="66">
        <v>1265</v>
      </c>
      <c r="J291" s="66">
        <v>275903</v>
      </c>
      <c r="K291" s="66">
        <v>264256</v>
      </c>
      <c r="L291" s="66">
        <v>239776</v>
      </c>
      <c r="M291" s="66">
        <v>450</v>
      </c>
      <c r="N291" s="66">
        <v>90</v>
      </c>
      <c r="O291" s="66">
        <v>450</v>
      </c>
      <c r="P291" s="66">
        <v>90</v>
      </c>
      <c r="Q291" s="74">
        <v>0</v>
      </c>
      <c r="R291" s="75">
        <f t="shared" si="6"/>
        <v>782550</v>
      </c>
    </row>
    <row r="292" spans="1:18">
      <c r="A292" s="63" t="s">
        <v>260</v>
      </c>
      <c r="B292" s="64">
        <v>1</v>
      </c>
      <c r="C292" s="65">
        <v>100</v>
      </c>
      <c r="D292" s="63" t="s">
        <v>258</v>
      </c>
      <c r="E292" s="63" t="s">
        <v>18</v>
      </c>
      <c r="F292" s="66">
        <v>0</v>
      </c>
      <c r="G292" s="66">
        <v>0</v>
      </c>
      <c r="H292" s="66">
        <v>0</v>
      </c>
      <c r="I292" s="66">
        <v>0</v>
      </c>
      <c r="J292" s="66">
        <v>0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66">
        <v>0</v>
      </c>
      <c r="Q292" s="74">
        <v>0</v>
      </c>
      <c r="R292" s="75">
        <f t="shared" si="6"/>
        <v>0</v>
      </c>
    </row>
    <row r="293" spans="1:18">
      <c r="A293" s="63" t="s">
        <v>260</v>
      </c>
      <c r="B293" s="64">
        <v>1</v>
      </c>
      <c r="C293" s="65">
        <v>500</v>
      </c>
      <c r="D293" s="63" t="s">
        <v>258</v>
      </c>
      <c r="E293" s="63" t="s">
        <v>18</v>
      </c>
      <c r="F293" s="66">
        <v>0</v>
      </c>
      <c r="G293" s="66">
        <v>0</v>
      </c>
      <c r="H293" s="66">
        <v>0</v>
      </c>
      <c r="I293" s="66">
        <v>0</v>
      </c>
      <c r="J293" s="66">
        <v>0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66">
        <v>0</v>
      </c>
      <c r="Q293" s="74">
        <v>0</v>
      </c>
      <c r="R293" s="75">
        <f t="shared" si="6"/>
        <v>0</v>
      </c>
    </row>
    <row r="294" spans="1:18">
      <c r="A294" s="63" t="s">
        <v>260</v>
      </c>
      <c r="B294" s="64">
        <v>1</v>
      </c>
      <c r="C294" s="65">
        <v>1000</v>
      </c>
      <c r="D294" s="63" t="s">
        <v>258</v>
      </c>
      <c r="E294" s="63" t="s">
        <v>18</v>
      </c>
      <c r="F294" s="66">
        <v>143594</v>
      </c>
      <c r="G294" s="66">
        <v>217619</v>
      </c>
      <c r="H294" s="66">
        <v>233312</v>
      </c>
      <c r="I294" s="66">
        <v>205052</v>
      </c>
      <c r="J294" s="66">
        <v>12560</v>
      </c>
      <c r="K294" s="66">
        <v>0</v>
      </c>
      <c r="L294" s="66">
        <v>29680</v>
      </c>
      <c r="M294" s="66">
        <v>241432</v>
      </c>
      <c r="N294" s="66">
        <v>276522</v>
      </c>
      <c r="O294" s="66">
        <v>234853</v>
      </c>
      <c r="P294" s="66">
        <v>279259</v>
      </c>
      <c r="Q294" s="74">
        <v>288880</v>
      </c>
      <c r="R294" s="75">
        <f t="shared" si="6"/>
        <v>2162763</v>
      </c>
    </row>
    <row r="295" spans="1:18">
      <c r="A295" s="63" t="s">
        <v>260</v>
      </c>
      <c r="B295" s="64">
        <v>500</v>
      </c>
      <c r="C295" s="65">
        <v>2</v>
      </c>
      <c r="D295" s="63" t="s">
        <v>258</v>
      </c>
      <c r="E295" s="63" t="s">
        <v>18</v>
      </c>
      <c r="F295" s="66">
        <v>0</v>
      </c>
      <c r="G295" s="66">
        <v>0</v>
      </c>
      <c r="H295" s="66">
        <v>0</v>
      </c>
      <c r="I295" s="66">
        <v>0</v>
      </c>
      <c r="J295" s="66">
        <v>0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66">
        <v>0</v>
      </c>
      <c r="Q295" s="74">
        <v>0</v>
      </c>
      <c r="R295" s="75">
        <f t="shared" si="6"/>
        <v>0</v>
      </c>
    </row>
    <row r="296" spans="1:18">
      <c r="A296" s="63" t="s">
        <v>266</v>
      </c>
      <c r="B296" s="64">
        <v>1</v>
      </c>
      <c r="C296" s="65">
        <v>100</v>
      </c>
      <c r="D296" s="63" t="s">
        <v>173</v>
      </c>
      <c r="E296" s="63" t="s">
        <v>18</v>
      </c>
      <c r="F296" s="66">
        <v>7217</v>
      </c>
      <c r="G296" s="66">
        <v>9185</v>
      </c>
      <c r="H296" s="66">
        <v>10892</v>
      </c>
      <c r="I296" s="66">
        <v>12400</v>
      </c>
      <c r="J296" s="66">
        <v>15273</v>
      </c>
      <c r="K296" s="66">
        <v>11798</v>
      </c>
      <c r="L296" s="66">
        <v>12287</v>
      </c>
      <c r="M296" s="66">
        <v>12520</v>
      </c>
      <c r="N296" s="66">
        <v>14067</v>
      </c>
      <c r="O296" s="66">
        <v>10797</v>
      </c>
      <c r="P296" s="66">
        <v>15235</v>
      </c>
      <c r="Q296" s="74">
        <v>11998</v>
      </c>
      <c r="R296" s="75">
        <f t="shared" si="6"/>
        <v>143669</v>
      </c>
    </row>
    <row r="297" spans="1:18">
      <c r="A297" s="63" t="s">
        <v>266</v>
      </c>
      <c r="B297" s="64">
        <v>1</v>
      </c>
      <c r="C297" s="65">
        <v>100</v>
      </c>
      <c r="D297" s="63" t="s">
        <v>306</v>
      </c>
      <c r="E297" s="63" t="s">
        <v>18</v>
      </c>
      <c r="F297" s="66">
        <v>0</v>
      </c>
      <c r="G297" s="66">
        <v>0</v>
      </c>
      <c r="H297" s="66">
        <v>0</v>
      </c>
      <c r="I297" s="66">
        <v>0</v>
      </c>
      <c r="J297" s="66">
        <v>0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6">
        <v>0</v>
      </c>
      <c r="Q297" s="74">
        <v>0</v>
      </c>
      <c r="R297" s="75">
        <f t="shared" si="6"/>
        <v>0</v>
      </c>
    </row>
    <row r="298" spans="1:18">
      <c r="A298" s="63" t="s">
        <v>266</v>
      </c>
      <c r="B298" s="64">
        <v>1</v>
      </c>
      <c r="C298" s="65">
        <v>6</v>
      </c>
      <c r="D298" s="63" t="s">
        <v>258</v>
      </c>
      <c r="E298" s="63" t="s">
        <v>18</v>
      </c>
      <c r="F298" s="66">
        <v>0</v>
      </c>
      <c r="G298" s="66">
        <v>0</v>
      </c>
      <c r="H298" s="66">
        <v>0</v>
      </c>
      <c r="I298" s="66">
        <v>0</v>
      </c>
      <c r="J298" s="66">
        <v>0</v>
      </c>
      <c r="K298" s="66">
        <v>0</v>
      </c>
      <c r="L298" s="66">
        <v>0</v>
      </c>
      <c r="M298" s="66">
        <v>0</v>
      </c>
      <c r="N298" s="66">
        <v>0</v>
      </c>
      <c r="O298" s="66">
        <v>0</v>
      </c>
      <c r="P298" s="66">
        <v>0</v>
      </c>
      <c r="Q298" s="74">
        <v>0</v>
      </c>
      <c r="R298" s="75">
        <f t="shared" si="6"/>
        <v>0</v>
      </c>
    </row>
    <row r="299" spans="1:18">
      <c r="A299" s="63" t="s">
        <v>266</v>
      </c>
      <c r="B299" s="64">
        <v>1</v>
      </c>
      <c r="C299" s="65">
        <v>10</v>
      </c>
      <c r="D299" s="63" t="s">
        <v>258</v>
      </c>
      <c r="E299" s="63" t="s">
        <v>18</v>
      </c>
      <c r="F299" s="66">
        <v>0</v>
      </c>
      <c r="G299" s="66">
        <v>0</v>
      </c>
      <c r="H299" s="66">
        <v>0</v>
      </c>
      <c r="I299" s="66">
        <v>0</v>
      </c>
      <c r="J299" s="66">
        <v>0</v>
      </c>
      <c r="K299" s="66">
        <v>0</v>
      </c>
      <c r="L299" s="66">
        <v>0</v>
      </c>
      <c r="M299" s="66">
        <v>0</v>
      </c>
      <c r="N299" s="66">
        <v>0</v>
      </c>
      <c r="O299" s="66">
        <v>0</v>
      </c>
      <c r="P299" s="66">
        <v>0</v>
      </c>
      <c r="Q299" s="74">
        <v>0</v>
      </c>
      <c r="R299" s="75">
        <f t="shared" si="6"/>
        <v>0</v>
      </c>
    </row>
    <row r="300" spans="1:18">
      <c r="A300" s="63" t="s">
        <v>266</v>
      </c>
      <c r="B300" s="64">
        <v>1</v>
      </c>
      <c r="C300" s="65">
        <v>12</v>
      </c>
      <c r="D300" s="63" t="s">
        <v>258</v>
      </c>
      <c r="E300" s="63" t="s">
        <v>18</v>
      </c>
      <c r="F300" s="66">
        <v>0</v>
      </c>
      <c r="G300" s="66">
        <v>0</v>
      </c>
      <c r="H300" s="66">
        <v>0</v>
      </c>
      <c r="I300" s="66">
        <v>0</v>
      </c>
      <c r="J300" s="66">
        <v>0</v>
      </c>
      <c r="K300" s="66">
        <v>0</v>
      </c>
      <c r="L300" s="66">
        <v>0</v>
      </c>
      <c r="M300" s="66">
        <v>0</v>
      </c>
      <c r="N300" s="66">
        <v>0</v>
      </c>
      <c r="O300" s="66">
        <v>0</v>
      </c>
      <c r="P300" s="66">
        <v>0</v>
      </c>
      <c r="Q300" s="74">
        <v>0</v>
      </c>
      <c r="R300" s="75">
        <f t="shared" si="6"/>
        <v>0</v>
      </c>
    </row>
    <row r="301" spans="1:18">
      <c r="A301" s="63" t="s">
        <v>266</v>
      </c>
      <c r="B301" s="64">
        <v>1</v>
      </c>
      <c r="C301" s="65">
        <v>100</v>
      </c>
      <c r="D301" s="63" t="s">
        <v>258</v>
      </c>
      <c r="E301" s="63" t="s">
        <v>18</v>
      </c>
      <c r="F301" s="66">
        <v>0</v>
      </c>
      <c r="G301" s="66">
        <v>0</v>
      </c>
      <c r="H301" s="66">
        <v>0</v>
      </c>
      <c r="I301" s="66">
        <v>0</v>
      </c>
      <c r="J301" s="66">
        <v>0</v>
      </c>
      <c r="K301" s="66">
        <v>180</v>
      </c>
      <c r="L301" s="66">
        <v>180</v>
      </c>
      <c r="M301" s="66">
        <v>0</v>
      </c>
      <c r="N301" s="66">
        <v>0</v>
      </c>
      <c r="O301" s="66">
        <v>0</v>
      </c>
      <c r="P301" s="66">
        <v>0</v>
      </c>
      <c r="Q301" s="74">
        <v>0</v>
      </c>
      <c r="R301" s="75">
        <f t="shared" si="6"/>
        <v>360</v>
      </c>
    </row>
    <row r="302" spans="1:18">
      <c r="A302" s="63" t="s">
        <v>266</v>
      </c>
      <c r="B302" s="64">
        <v>1</v>
      </c>
      <c r="C302" s="65">
        <v>1000</v>
      </c>
      <c r="D302" s="63" t="s">
        <v>258</v>
      </c>
      <c r="E302" s="63" t="s">
        <v>18</v>
      </c>
      <c r="F302" s="66">
        <v>73862</v>
      </c>
      <c r="G302" s="66">
        <v>112981</v>
      </c>
      <c r="H302" s="66">
        <v>112241</v>
      </c>
      <c r="I302" s="66">
        <v>109503</v>
      </c>
      <c r="J302" s="66">
        <v>120893</v>
      </c>
      <c r="K302" s="66">
        <v>133731</v>
      </c>
      <c r="L302" s="66">
        <v>127775</v>
      </c>
      <c r="M302" s="66">
        <v>126452</v>
      </c>
      <c r="N302" s="66">
        <v>131037</v>
      </c>
      <c r="O302" s="66">
        <v>127816</v>
      </c>
      <c r="P302" s="66">
        <v>127420</v>
      </c>
      <c r="Q302" s="74">
        <v>143092</v>
      </c>
      <c r="R302" s="75">
        <f t="shared" si="6"/>
        <v>1446803</v>
      </c>
    </row>
    <row r="303" spans="1:18">
      <c r="A303" s="63" t="s">
        <v>266</v>
      </c>
      <c r="B303" s="64">
        <v>1</v>
      </c>
      <c r="C303" s="65">
        <v>2500</v>
      </c>
      <c r="D303" s="63" t="s">
        <v>258</v>
      </c>
      <c r="E303" s="63" t="s">
        <v>18</v>
      </c>
      <c r="F303" s="66">
        <v>0</v>
      </c>
      <c r="G303" s="66">
        <v>0</v>
      </c>
      <c r="H303" s="66">
        <v>0</v>
      </c>
      <c r="I303" s="66">
        <v>0</v>
      </c>
      <c r="J303" s="66">
        <v>0</v>
      </c>
      <c r="K303" s="66">
        <v>0</v>
      </c>
      <c r="L303" s="66">
        <v>0</v>
      </c>
      <c r="M303" s="66">
        <v>0</v>
      </c>
      <c r="N303" s="66">
        <v>0</v>
      </c>
      <c r="O303" s="66">
        <v>0</v>
      </c>
      <c r="P303" s="66">
        <v>0</v>
      </c>
      <c r="Q303" s="74">
        <v>0</v>
      </c>
      <c r="R303" s="75">
        <f t="shared" si="6"/>
        <v>0</v>
      </c>
    </row>
    <row r="304" spans="1:18">
      <c r="A304" s="63" t="s">
        <v>266</v>
      </c>
      <c r="B304" s="64">
        <v>1</v>
      </c>
      <c r="C304" s="65">
        <v>100</v>
      </c>
      <c r="D304" s="63" t="s">
        <v>252</v>
      </c>
      <c r="E304" s="63" t="s">
        <v>18</v>
      </c>
      <c r="F304" s="66">
        <v>2163</v>
      </c>
      <c r="G304" s="66">
        <v>2340</v>
      </c>
      <c r="H304" s="66">
        <v>3110</v>
      </c>
      <c r="I304" s="66">
        <v>2908</v>
      </c>
      <c r="J304" s="66">
        <v>3160</v>
      </c>
      <c r="K304" s="66">
        <v>1800</v>
      </c>
      <c r="L304" s="66">
        <v>3868</v>
      </c>
      <c r="M304" s="66">
        <v>3431</v>
      </c>
      <c r="N304" s="66">
        <v>2658</v>
      </c>
      <c r="O304" s="66">
        <v>3940</v>
      </c>
      <c r="P304" s="66">
        <v>4240</v>
      </c>
      <c r="Q304" s="74">
        <v>2960</v>
      </c>
      <c r="R304" s="75">
        <f t="shared" si="6"/>
        <v>36578</v>
      </c>
    </row>
    <row r="305" spans="1:18">
      <c r="A305" s="63" t="s">
        <v>275</v>
      </c>
      <c r="B305" s="64">
        <v>1</v>
      </c>
      <c r="C305" s="65">
        <v>2</v>
      </c>
      <c r="D305" s="63" t="s">
        <v>17</v>
      </c>
      <c r="E305" s="63" t="s">
        <v>18</v>
      </c>
      <c r="F305" s="66">
        <v>0</v>
      </c>
      <c r="G305" s="66">
        <v>0</v>
      </c>
      <c r="H305" s="66">
        <v>0</v>
      </c>
      <c r="I305" s="66">
        <v>0</v>
      </c>
      <c r="J305" s="66">
        <v>0</v>
      </c>
      <c r="K305" s="66">
        <v>0</v>
      </c>
      <c r="L305" s="66">
        <v>0</v>
      </c>
      <c r="M305" s="66">
        <v>0</v>
      </c>
      <c r="N305" s="66">
        <v>0</v>
      </c>
      <c r="O305" s="66">
        <v>0</v>
      </c>
      <c r="P305" s="66">
        <v>0</v>
      </c>
      <c r="Q305" s="74">
        <v>0</v>
      </c>
      <c r="R305" s="75">
        <f t="shared" si="6"/>
        <v>0</v>
      </c>
    </row>
    <row r="306" spans="1:18">
      <c r="A306" s="63" t="s">
        <v>275</v>
      </c>
      <c r="B306" s="64">
        <v>1</v>
      </c>
      <c r="C306" s="65">
        <v>20</v>
      </c>
      <c r="D306" s="63" t="s">
        <v>17</v>
      </c>
      <c r="E306" s="63" t="s">
        <v>18</v>
      </c>
      <c r="F306" s="66">
        <v>181</v>
      </c>
      <c r="G306" s="66">
        <v>26</v>
      </c>
      <c r="H306" s="66">
        <v>348</v>
      </c>
      <c r="I306" s="66">
        <v>82</v>
      </c>
      <c r="J306" s="66">
        <v>235</v>
      </c>
      <c r="K306" s="66">
        <v>430</v>
      </c>
      <c r="L306" s="66">
        <v>228</v>
      </c>
      <c r="M306" s="66">
        <v>230</v>
      </c>
      <c r="N306" s="66">
        <v>445</v>
      </c>
      <c r="O306" s="66">
        <v>296</v>
      </c>
      <c r="P306" s="66">
        <v>88</v>
      </c>
      <c r="Q306" s="74">
        <v>230</v>
      </c>
      <c r="R306" s="75">
        <f t="shared" si="6"/>
        <v>2819</v>
      </c>
    </row>
    <row r="307" spans="1:18">
      <c r="A307" s="63" t="s">
        <v>291</v>
      </c>
      <c r="B307" s="64">
        <v>1</v>
      </c>
      <c r="C307" s="65">
        <v>24</v>
      </c>
      <c r="D307" s="63" t="s">
        <v>252</v>
      </c>
      <c r="E307" s="63" t="s">
        <v>18</v>
      </c>
      <c r="F307" s="66">
        <v>0</v>
      </c>
      <c r="G307" s="66">
        <v>0</v>
      </c>
      <c r="H307" s="66">
        <v>0</v>
      </c>
      <c r="I307" s="66">
        <v>0</v>
      </c>
      <c r="J307" s="66">
        <v>0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  <c r="P307" s="66">
        <v>0</v>
      </c>
      <c r="Q307" s="74">
        <v>0</v>
      </c>
      <c r="R307" s="75">
        <f t="shared" si="6"/>
        <v>0</v>
      </c>
    </row>
    <row r="308" spans="1:18">
      <c r="A308" s="63" t="s">
        <v>291</v>
      </c>
      <c r="B308" s="64">
        <v>1</v>
      </c>
      <c r="C308" s="65">
        <v>36</v>
      </c>
      <c r="D308" s="63" t="s">
        <v>252</v>
      </c>
      <c r="E308" s="63" t="s">
        <v>18</v>
      </c>
      <c r="F308" s="66">
        <v>0</v>
      </c>
      <c r="G308" s="66">
        <v>0</v>
      </c>
      <c r="H308" s="66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66">
        <v>0</v>
      </c>
      <c r="O308" s="66">
        <v>0</v>
      </c>
      <c r="P308" s="66">
        <v>0</v>
      </c>
      <c r="Q308" s="74">
        <v>0</v>
      </c>
      <c r="R308" s="75">
        <f t="shared" si="6"/>
        <v>0</v>
      </c>
    </row>
    <row r="309" spans="1:18">
      <c r="A309" s="63" t="s">
        <v>291</v>
      </c>
      <c r="B309" s="64">
        <v>1</v>
      </c>
      <c r="C309" s="65">
        <v>100</v>
      </c>
      <c r="D309" s="63" t="s">
        <v>252</v>
      </c>
      <c r="E309" s="63" t="s">
        <v>18</v>
      </c>
      <c r="F309" s="66">
        <v>0</v>
      </c>
      <c r="G309" s="66">
        <v>0</v>
      </c>
      <c r="H309" s="66">
        <v>0</v>
      </c>
      <c r="I309" s="66">
        <v>0</v>
      </c>
      <c r="J309" s="66">
        <v>0</v>
      </c>
      <c r="K309" s="66">
        <v>0</v>
      </c>
      <c r="L309" s="66">
        <v>0</v>
      </c>
      <c r="M309" s="66">
        <v>0</v>
      </c>
      <c r="N309" s="66">
        <v>0</v>
      </c>
      <c r="O309" s="66">
        <v>0</v>
      </c>
      <c r="P309" s="66">
        <v>0</v>
      </c>
      <c r="Q309" s="74">
        <v>0</v>
      </c>
      <c r="R309" s="75">
        <f t="shared" si="6"/>
        <v>0</v>
      </c>
    </row>
    <row r="310" spans="1:18">
      <c r="A310" s="63" t="s">
        <v>291</v>
      </c>
      <c r="B310" s="64">
        <v>1</v>
      </c>
      <c r="C310" s="65">
        <v>1000</v>
      </c>
      <c r="D310" s="63" t="s">
        <v>252</v>
      </c>
      <c r="E310" s="63" t="s">
        <v>18</v>
      </c>
      <c r="F310" s="66">
        <v>0</v>
      </c>
      <c r="G310" s="66">
        <v>0</v>
      </c>
      <c r="H310" s="66">
        <v>0</v>
      </c>
      <c r="I310" s="66">
        <v>0</v>
      </c>
      <c r="J310" s="66">
        <v>0</v>
      </c>
      <c r="K310" s="66">
        <v>0</v>
      </c>
      <c r="L310" s="66">
        <v>0</v>
      </c>
      <c r="M310" s="66">
        <v>0</v>
      </c>
      <c r="N310" s="66">
        <v>0</v>
      </c>
      <c r="O310" s="66">
        <v>0</v>
      </c>
      <c r="P310" s="66">
        <v>0</v>
      </c>
      <c r="Q310" s="74">
        <v>0</v>
      </c>
      <c r="R310" s="75">
        <f t="shared" si="6"/>
        <v>0</v>
      </c>
    </row>
    <row r="311" spans="1:18">
      <c r="A311" s="63" t="s">
        <v>297</v>
      </c>
      <c r="B311" s="64">
        <v>1</v>
      </c>
      <c r="C311" s="65">
        <v>100</v>
      </c>
      <c r="D311" s="63" t="s">
        <v>298</v>
      </c>
      <c r="E311" s="63" t="s">
        <v>18</v>
      </c>
      <c r="F311" s="66">
        <v>0</v>
      </c>
      <c r="G311" s="66">
        <v>0</v>
      </c>
      <c r="H311" s="66">
        <v>0</v>
      </c>
      <c r="I311" s="66">
        <v>0</v>
      </c>
      <c r="J311" s="66">
        <v>0</v>
      </c>
      <c r="K311" s="66">
        <v>0</v>
      </c>
      <c r="L311" s="66">
        <v>0</v>
      </c>
      <c r="M311" s="66">
        <v>0</v>
      </c>
      <c r="N311" s="66">
        <v>0</v>
      </c>
      <c r="O311" s="66">
        <v>0</v>
      </c>
      <c r="P311" s="66">
        <v>0</v>
      </c>
      <c r="Q311" s="74">
        <v>0</v>
      </c>
      <c r="R311" s="75">
        <f t="shared" si="6"/>
        <v>0</v>
      </c>
    </row>
    <row r="312" spans="1:18">
      <c r="A312" s="63" t="s">
        <v>279</v>
      </c>
      <c r="B312" s="64">
        <v>1</v>
      </c>
      <c r="C312" s="65">
        <v>100</v>
      </c>
      <c r="D312" s="63" t="s">
        <v>280</v>
      </c>
      <c r="E312" s="63" t="s">
        <v>281</v>
      </c>
      <c r="F312" s="66">
        <v>180</v>
      </c>
      <c r="G312" s="66">
        <v>30</v>
      </c>
      <c r="H312" s="66">
        <v>300</v>
      </c>
      <c r="I312" s="66">
        <v>0</v>
      </c>
      <c r="J312" s="66">
        <v>360</v>
      </c>
      <c r="K312" s="66">
        <v>450</v>
      </c>
      <c r="L312" s="66">
        <v>100</v>
      </c>
      <c r="M312" s="66">
        <v>310</v>
      </c>
      <c r="N312" s="66">
        <v>620</v>
      </c>
      <c r="O312" s="66">
        <v>830</v>
      </c>
      <c r="P312" s="66">
        <v>250</v>
      </c>
      <c r="Q312" s="74">
        <v>100</v>
      </c>
      <c r="R312" s="75">
        <f t="shared" si="6"/>
        <v>3530</v>
      </c>
    </row>
    <row r="313" spans="1:18">
      <c r="A313" s="63" t="s">
        <v>257</v>
      </c>
      <c r="B313" s="64">
        <v>1</v>
      </c>
      <c r="C313" s="65">
        <v>3</v>
      </c>
      <c r="D313" s="63" t="s">
        <v>258</v>
      </c>
      <c r="E313" s="63" t="s">
        <v>259</v>
      </c>
      <c r="F313" s="66">
        <v>0</v>
      </c>
      <c r="G313" s="66">
        <v>0</v>
      </c>
      <c r="H313" s="66">
        <v>0</v>
      </c>
      <c r="I313" s="66">
        <v>0</v>
      </c>
      <c r="J313" s="66">
        <v>0</v>
      </c>
      <c r="K313" s="66">
        <v>0</v>
      </c>
      <c r="L313" s="66">
        <v>0</v>
      </c>
      <c r="M313" s="66">
        <v>0</v>
      </c>
      <c r="N313" s="66">
        <v>0</v>
      </c>
      <c r="O313" s="66">
        <v>0</v>
      </c>
      <c r="P313" s="66">
        <v>0</v>
      </c>
      <c r="Q313" s="74">
        <v>0</v>
      </c>
      <c r="R313" s="75">
        <f t="shared" si="6"/>
        <v>0</v>
      </c>
    </row>
    <row r="314" spans="1:18">
      <c r="A314" s="63" t="s">
        <v>257</v>
      </c>
      <c r="B314" s="64">
        <v>1</v>
      </c>
      <c r="C314" s="65">
        <v>12</v>
      </c>
      <c r="D314" s="63" t="s">
        <v>258</v>
      </c>
      <c r="E314" s="63" t="s">
        <v>259</v>
      </c>
      <c r="F314" s="66">
        <v>221</v>
      </c>
      <c r="G314" s="66">
        <v>238</v>
      </c>
      <c r="H314" s="66">
        <v>252</v>
      </c>
      <c r="I314" s="66">
        <v>354</v>
      </c>
      <c r="J314" s="66">
        <v>122</v>
      </c>
      <c r="K314" s="66">
        <v>226</v>
      </c>
      <c r="L314" s="66">
        <v>70</v>
      </c>
      <c r="M314" s="66">
        <v>196</v>
      </c>
      <c r="N314" s="66">
        <v>374</v>
      </c>
      <c r="O314" s="66">
        <v>42</v>
      </c>
      <c r="P314" s="66">
        <v>342</v>
      </c>
      <c r="Q314" s="74">
        <v>174</v>
      </c>
      <c r="R314" s="75">
        <f t="shared" si="6"/>
        <v>2611</v>
      </c>
    </row>
    <row r="315" spans="1:18">
      <c r="A315" s="63" t="s">
        <v>257</v>
      </c>
      <c r="B315" s="64">
        <v>1</v>
      </c>
      <c r="C315" s="65">
        <v>1000</v>
      </c>
      <c r="D315" s="63" t="s">
        <v>258</v>
      </c>
      <c r="E315" s="63" t="s">
        <v>259</v>
      </c>
      <c r="F315" s="66">
        <v>0</v>
      </c>
      <c r="G315" s="66">
        <v>0</v>
      </c>
      <c r="H315" s="66">
        <v>0</v>
      </c>
      <c r="I315" s="66">
        <v>0</v>
      </c>
      <c r="J315" s="66">
        <v>0</v>
      </c>
      <c r="K315" s="66">
        <v>0</v>
      </c>
      <c r="L315" s="66">
        <v>0</v>
      </c>
      <c r="M315" s="66">
        <v>0</v>
      </c>
      <c r="N315" s="66">
        <v>0</v>
      </c>
      <c r="O315" s="66">
        <v>0</v>
      </c>
      <c r="P315" s="66">
        <v>0</v>
      </c>
      <c r="Q315" s="74">
        <v>0</v>
      </c>
      <c r="R315" s="75">
        <f t="shared" si="6"/>
        <v>0</v>
      </c>
    </row>
    <row r="316" spans="1:18">
      <c r="A316" s="63" t="s">
        <v>266</v>
      </c>
      <c r="B316" s="64">
        <v>1</v>
      </c>
      <c r="C316" s="65">
        <v>1</v>
      </c>
      <c r="D316" s="63" t="s">
        <v>173</v>
      </c>
      <c r="E316" s="63" t="s">
        <v>259</v>
      </c>
      <c r="F316" s="66">
        <v>0</v>
      </c>
      <c r="G316" s="66">
        <v>0</v>
      </c>
      <c r="H316" s="66">
        <v>0</v>
      </c>
      <c r="I316" s="66">
        <v>0</v>
      </c>
      <c r="J316" s="66">
        <v>0</v>
      </c>
      <c r="K316" s="66">
        <v>0</v>
      </c>
      <c r="L316" s="66">
        <v>0</v>
      </c>
      <c r="M316" s="66">
        <v>0</v>
      </c>
      <c r="N316" s="66">
        <v>0</v>
      </c>
      <c r="O316" s="66">
        <v>0</v>
      </c>
      <c r="P316" s="66">
        <v>0</v>
      </c>
      <c r="Q316" s="74">
        <v>0</v>
      </c>
      <c r="R316" s="75">
        <f t="shared" si="6"/>
        <v>0</v>
      </c>
    </row>
    <row r="317" spans="1:18">
      <c r="A317" s="63" t="s">
        <v>266</v>
      </c>
      <c r="B317" s="64">
        <v>1</v>
      </c>
      <c r="C317" s="65">
        <v>12</v>
      </c>
      <c r="D317" s="63" t="s">
        <v>173</v>
      </c>
      <c r="E317" s="63" t="s">
        <v>259</v>
      </c>
      <c r="F317" s="66">
        <v>80</v>
      </c>
      <c r="G317" s="66">
        <v>180</v>
      </c>
      <c r="H317" s="66">
        <v>226</v>
      </c>
      <c r="I317" s="66">
        <v>192</v>
      </c>
      <c r="J317" s="66">
        <v>538</v>
      </c>
      <c r="K317" s="66">
        <v>42</v>
      </c>
      <c r="L317" s="66">
        <v>74</v>
      </c>
      <c r="M317" s="66">
        <v>159</v>
      </c>
      <c r="N317" s="66">
        <v>176</v>
      </c>
      <c r="O317" s="66">
        <v>200</v>
      </c>
      <c r="P317" s="66">
        <v>282</v>
      </c>
      <c r="Q317" s="74">
        <v>30</v>
      </c>
      <c r="R317" s="75">
        <f t="shared" ref="R317:R370" si="7">SUM(F317:Q317)</f>
        <v>2179</v>
      </c>
    </row>
    <row r="318" spans="1:18">
      <c r="A318" s="63" t="s">
        <v>266</v>
      </c>
      <c r="B318" s="64">
        <v>1</v>
      </c>
      <c r="C318" s="65">
        <v>3</v>
      </c>
      <c r="D318" s="63" t="s">
        <v>258</v>
      </c>
      <c r="E318" s="63" t="s">
        <v>259</v>
      </c>
      <c r="F318" s="66">
        <v>0</v>
      </c>
      <c r="G318" s="66">
        <v>0</v>
      </c>
      <c r="H318" s="66">
        <v>0</v>
      </c>
      <c r="I318" s="66">
        <v>0</v>
      </c>
      <c r="J318" s="66">
        <v>0</v>
      </c>
      <c r="K318" s="66">
        <v>0</v>
      </c>
      <c r="L318" s="66">
        <v>0</v>
      </c>
      <c r="M318" s="66">
        <v>0</v>
      </c>
      <c r="N318" s="66">
        <v>0</v>
      </c>
      <c r="O318" s="66">
        <v>0</v>
      </c>
      <c r="P318" s="66">
        <v>0</v>
      </c>
      <c r="Q318" s="74">
        <v>0</v>
      </c>
      <c r="R318" s="75">
        <f t="shared" si="7"/>
        <v>0</v>
      </c>
    </row>
    <row r="319" spans="1:18">
      <c r="A319" s="63" t="s">
        <v>266</v>
      </c>
      <c r="B319" s="64">
        <v>1</v>
      </c>
      <c r="C319" s="65">
        <v>12</v>
      </c>
      <c r="D319" s="63" t="s">
        <v>258</v>
      </c>
      <c r="E319" s="63" t="s">
        <v>259</v>
      </c>
      <c r="F319" s="66">
        <v>1607</v>
      </c>
      <c r="G319" s="66">
        <v>1944</v>
      </c>
      <c r="H319" s="66">
        <v>1415</v>
      </c>
      <c r="I319" s="66">
        <v>1633</v>
      </c>
      <c r="J319" s="66">
        <v>2499</v>
      </c>
      <c r="K319" s="66">
        <v>2991</v>
      </c>
      <c r="L319" s="66">
        <v>4219</v>
      </c>
      <c r="M319" s="66">
        <v>2914</v>
      </c>
      <c r="N319" s="66">
        <v>2024</v>
      </c>
      <c r="O319" s="66">
        <v>3250</v>
      </c>
      <c r="P319" s="66">
        <v>1609</v>
      </c>
      <c r="Q319" s="74">
        <v>1803</v>
      </c>
      <c r="R319" s="75">
        <f t="shared" si="7"/>
        <v>27908</v>
      </c>
    </row>
    <row r="320" spans="1:18">
      <c r="A320" s="63" t="s">
        <v>266</v>
      </c>
      <c r="B320" s="64">
        <v>1</v>
      </c>
      <c r="C320" s="65">
        <v>1000</v>
      </c>
      <c r="D320" s="63" t="s">
        <v>258</v>
      </c>
      <c r="E320" s="63" t="s">
        <v>259</v>
      </c>
      <c r="F320" s="66">
        <v>0</v>
      </c>
      <c r="G320" s="66">
        <v>0</v>
      </c>
      <c r="H320" s="66">
        <v>0</v>
      </c>
      <c r="I320" s="66">
        <v>0</v>
      </c>
      <c r="J320" s="66">
        <v>0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66">
        <v>0</v>
      </c>
      <c r="Q320" s="74">
        <v>0</v>
      </c>
      <c r="R320" s="75">
        <f t="shared" si="7"/>
        <v>0</v>
      </c>
    </row>
    <row r="321" spans="1:18">
      <c r="A321" s="63" t="s">
        <v>266</v>
      </c>
      <c r="B321" s="64">
        <v>1</v>
      </c>
      <c r="C321" s="65">
        <v>12</v>
      </c>
      <c r="D321" s="63" t="s">
        <v>252</v>
      </c>
      <c r="E321" s="63" t="s">
        <v>259</v>
      </c>
      <c r="F321" s="66">
        <v>96</v>
      </c>
      <c r="G321" s="66">
        <v>108</v>
      </c>
      <c r="H321" s="66">
        <v>60</v>
      </c>
      <c r="I321" s="66">
        <v>126</v>
      </c>
      <c r="J321" s="66">
        <v>216</v>
      </c>
      <c r="K321" s="66">
        <v>0</v>
      </c>
      <c r="L321" s="66">
        <v>141</v>
      </c>
      <c r="M321" s="66">
        <v>72</v>
      </c>
      <c r="N321" s="66">
        <v>702</v>
      </c>
      <c r="O321" s="66">
        <v>396</v>
      </c>
      <c r="P321" s="66">
        <v>12</v>
      </c>
      <c r="Q321" s="74">
        <v>140</v>
      </c>
      <c r="R321" s="75">
        <f t="shared" si="7"/>
        <v>2069</v>
      </c>
    </row>
    <row r="322" spans="1:18">
      <c r="A322" s="63" t="s">
        <v>254</v>
      </c>
      <c r="B322" s="64">
        <v>1</v>
      </c>
      <c r="C322" s="65">
        <v>20</v>
      </c>
      <c r="D322" s="63" t="s">
        <v>255</v>
      </c>
      <c r="E322" s="63" t="s">
        <v>138</v>
      </c>
      <c r="F322" s="66">
        <v>0</v>
      </c>
      <c r="G322" s="66">
        <v>0</v>
      </c>
      <c r="H322" s="66">
        <v>0</v>
      </c>
      <c r="I322" s="66">
        <v>0</v>
      </c>
      <c r="J322" s="66">
        <v>0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66">
        <v>0</v>
      </c>
      <c r="Q322" s="74">
        <v>0</v>
      </c>
      <c r="R322" s="75">
        <f t="shared" si="7"/>
        <v>0</v>
      </c>
    </row>
    <row r="323" spans="1:18">
      <c r="A323" s="63" t="s">
        <v>266</v>
      </c>
      <c r="B323" s="64">
        <v>25</v>
      </c>
      <c r="C323" s="65">
        <v>1</v>
      </c>
      <c r="D323" s="63" t="s">
        <v>267</v>
      </c>
      <c r="E323" s="63" t="s">
        <v>138</v>
      </c>
      <c r="F323" s="66">
        <v>0</v>
      </c>
      <c r="G323" s="66">
        <v>0</v>
      </c>
      <c r="H323" s="66">
        <v>0</v>
      </c>
      <c r="I323" s="66">
        <v>0</v>
      </c>
      <c r="J323" s="66">
        <v>0</v>
      </c>
      <c r="K323" s="66">
        <v>0</v>
      </c>
      <c r="L323" s="66">
        <v>0</v>
      </c>
      <c r="M323" s="66">
        <v>0</v>
      </c>
      <c r="N323" s="66">
        <v>0</v>
      </c>
      <c r="O323" s="66">
        <v>0</v>
      </c>
      <c r="P323" s="66">
        <v>0</v>
      </c>
      <c r="Q323" s="74">
        <v>0</v>
      </c>
      <c r="R323" s="75">
        <f t="shared" si="7"/>
        <v>0</v>
      </c>
    </row>
    <row r="324" spans="1:18">
      <c r="A324" s="63" t="s">
        <v>266</v>
      </c>
      <c r="B324" s="64">
        <v>25</v>
      </c>
      <c r="C324" s="65">
        <v>1</v>
      </c>
      <c r="D324" s="63" t="s">
        <v>268</v>
      </c>
      <c r="E324" s="63" t="s">
        <v>138</v>
      </c>
      <c r="F324" s="66">
        <v>0</v>
      </c>
      <c r="G324" s="66">
        <v>0</v>
      </c>
      <c r="H324" s="66">
        <v>0</v>
      </c>
      <c r="I324" s="66">
        <v>0</v>
      </c>
      <c r="J324" s="66">
        <v>0</v>
      </c>
      <c r="K324" s="66">
        <v>0</v>
      </c>
      <c r="L324" s="66">
        <v>0</v>
      </c>
      <c r="M324" s="66">
        <v>0</v>
      </c>
      <c r="N324" s="66">
        <v>0</v>
      </c>
      <c r="O324" s="66">
        <v>0</v>
      </c>
      <c r="P324" s="66">
        <v>0</v>
      </c>
      <c r="Q324" s="74">
        <v>0</v>
      </c>
      <c r="R324" s="75">
        <f t="shared" si="7"/>
        <v>0</v>
      </c>
    </row>
    <row r="325" spans="1:18">
      <c r="A325" s="63" t="s">
        <v>275</v>
      </c>
      <c r="B325" s="64">
        <v>1</v>
      </c>
      <c r="C325" s="65">
        <v>4</v>
      </c>
      <c r="D325" s="63" t="s">
        <v>276</v>
      </c>
      <c r="E325" s="63" t="s">
        <v>138</v>
      </c>
      <c r="F325" s="66">
        <v>0</v>
      </c>
      <c r="G325" s="66">
        <v>0</v>
      </c>
      <c r="H325" s="66">
        <v>0</v>
      </c>
      <c r="I325" s="66">
        <v>0</v>
      </c>
      <c r="J325" s="66">
        <v>0</v>
      </c>
      <c r="K325" s="66">
        <v>0</v>
      </c>
      <c r="L325" s="66">
        <v>0</v>
      </c>
      <c r="M325" s="66">
        <v>0</v>
      </c>
      <c r="N325" s="66">
        <v>0</v>
      </c>
      <c r="O325" s="66">
        <v>0</v>
      </c>
      <c r="P325" s="66">
        <v>0</v>
      </c>
      <c r="Q325" s="74">
        <v>0</v>
      </c>
      <c r="R325" s="75">
        <f t="shared" si="7"/>
        <v>0</v>
      </c>
    </row>
    <row r="326" spans="1:18">
      <c r="A326" s="63" t="s">
        <v>275</v>
      </c>
      <c r="B326" s="64">
        <v>1</v>
      </c>
      <c r="C326" s="65">
        <v>1</v>
      </c>
      <c r="D326" s="63" t="s">
        <v>277</v>
      </c>
      <c r="E326" s="63" t="s">
        <v>138</v>
      </c>
      <c r="F326" s="66">
        <v>0</v>
      </c>
      <c r="G326" s="66">
        <v>0</v>
      </c>
      <c r="H326" s="66">
        <v>0</v>
      </c>
      <c r="I326" s="66">
        <v>0</v>
      </c>
      <c r="J326" s="66">
        <v>0</v>
      </c>
      <c r="K326" s="66">
        <v>0</v>
      </c>
      <c r="L326" s="66">
        <v>0</v>
      </c>
      <c r="M326" s="66">
        <v>0</v>
      </c>
      <c r="N326" s="66">
        <v>0</v>
      </c>
      <c r="O326" s="66">
        <v>0</v>
      </c>
      <c r="P326" s="66">
        <v>0</v>
      </c>
      <c r="Q326" s="74">
        <v>0</v>
      </c>
      <c r="R326" s="75">
        <f t="shared" si="7"/>
        <v>0</v>
      </c>
    </row>
    <row r="327" spans="1:18">
      <c r="A327" s="63" t="s">
        <v>275</v>
      </c>
      <c r="B327" s="64">
        <v>10</v>
      </c>
      <c r="C327" s="65">
        <v>1</v>
      </c>
      <c r="D327" s="63" t="s">
        <v>277</v>
      </c>
      <c r="E327" s="63" t="s">
        <v>138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66">
        <v>0</v>
      </c>
      <c r="Q327" s="74">
        <v>0</v>
      </c>
      <c r="R327" s="75">
        <f t="shared" si="7"/>
        <v>0</v>
      </c>
    </row>
    <row r="328" spans="1:18">
      <c r="A328" s="63" t="s">
        <v>282</v>
      </c>
      <c r="B328" s="64">
        <v>25</v>
      </c>
      <c r="C328" s="65">
        <v>2</v>
      </c>
      <c r="D328" s="63" t="s">
        <v>284</v>
      </c>
      <c r="E328" s="63" t="s">
        <v>138</v>
      </c>
      <c r="F328" s="66">
        <v>0</v>
      </c>
      <c r="G328" s="66">
        <v>0</v>
      </c>
      <c r="H328" s="66">
        <v>0</v>
      </c>
      <c r="I328" s="66">
        <v>0</v>
      </c>
      <c r="J328" s="66">
        <v>0</v>
      </c>
      <c r="K328" s="66">
        <v>0</v>
      </c>
      <c r="L328" s="66">
        <v>0</v>
      </c>
      <c r="M328" s="66">
        <v>0</v>
      </c>
      <c r="N328" s="66">
        <v>0</v>
      </c>
      <c r="O328" s="66">
        <v>0</v>
      </c>
      <c r="P328" s="66">
        <v>0</v>
      </c>
      <c r="Q328" s="74">
        <v>0</v>
      </c>
      <c r="R328" s="75">
        <f t="shared" si="7"/>
        <v>0</v>
      </c>
    </row>
    <row r="329" spans="1:18">
      <c r="A329" s="63" t="s">
        <v>285</v>
      </c>
      <c r="B329" s="64">
        <v>1</v>
      </c>
      <c r="C329" s="65">
        <v>1</v>
      </c>
      <c r="D329" s="63" t="s">
        <v>36</v>
      </c>
      <c r="E329" s="63" t="s">
        <v>138</v>
      </c>
      <c r="F329" s="66">
        <v>0</v>
      </c>
      <c r="G329" s="66">
        <v>0</v>
      </c>
      <c r="H329" s="66">
        <v>0</v>
      </c>
      <c r="I329" s="66">
        <v>0</v>
      </c>
      <c r="J329" s="66">
        <v>0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66">
        <v>0</v>
      </c>
      <c r="Q329" s="74">
        <v>0</v>
      </c>
      <c r="R329" s="75">
        <f t="shared" si="7"/>
        <v>0</v>
      </c>
    </row>
    <row r="330" spans="1:18">
      <c r="A330" s="63" t="s">
        <v>286</v>
      </c>
      <c r="B330" s="64">
        <v>1</v>
      </c>
      <c r="C330" s="65">
        <v>10</v>
      </c>
      <c r="D330" s="63" t="s">
        <v>287</v>
      </c>
      <c r="E330" s="63" t="s">
        <v>138</v>
      </c>
      <c r="F330" s="66">
        <v>0</v>
      </c>
      <c r="G330" s="66">
        <v>0</v>
      </c>
      <c r="H330" s="66">
        <v>0</v>
      </c>
      <c r="I330" s="66">
        <v>0</v>
      </c>
      <c r="J330" s="66">
        <v>0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66">
        <v>0</v>
      </c>
      <c r="Q330" s="74">
        <v>0</v>
      </c>
      <c r="R330" s="75">
        <f t="shared" si="7"/>
        <v>0</v>
      </c>
    </row>
    <row r="331" spans="1:18">
      <c r="A331" s="63" t="s">
        <v>286</v>
      </c>
      <c r="B331" s="64">
        <v>25</v>
      </c>
      <c r="C331" s="65">
        <v>2</v>
      </c>
      <c r="D331" s="63" t="s">
        <v>307</v>
      </c>
      <c r="E331" s="63" t="s">
        <v>138</v>
      </c>
      <c r="F331" s="66">
        <v>0</v>
      </c>
      <c r="G331" s="66">
        <v>0</v>
      </c>
      <c r="H331" s="66">
        <v>0</v>
      </c>
      <c r="I331" s="66">
        <v>0</v>
      </c>
      <c r="J331" s="66">
        <v>0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74">
        <v>0</v>
      </c>
      <c r="R331" s="75">
        <f t="shared" si="7"/>
        <v>0</v>
      </c>
    </row>
    <row r="332" spans="1:18">
      <c r="A332" s="63" t="s">
        <v>286</v>
      </c>
      <c r="B332" s="64">
        <v>10</v>
      </c>
      <c r="C332" s="65">
        <v>2</v>
      </c>
      <c r="D332" s="63" t="s">
        <v>288</v>
      </c>
      <c r="E332" s="63" t="s">
        <v>138</v>
      </c>
      <c r="F332" s="66">
        <v>0</v>
      </c>
      <c r="G332" s="66">
        <v>0</v>
      </c>
      <c r="H332" s="66">
        <v>0</v>
      </c>
      <c r="I332" s="66">
        <v>0</v>
      </c>
      <c r="J332" s="66">
        <v>0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66">
        <v>0</v>
      </c>
      <c r="Q332" s="74">
        <v>0</v>
      </c>
      <c r="R332" s="75">
        <f t="shared" si="7"/>
        <v>0</v>
      </c>
    </row>
    <row r="333" spans="1:18">
      <c r="A333" s="63" t="s">
        <v>286</v>
      </c>
      <c r="B333" s="64">
        <v>25</v>
      </c>
      <c r="C333" s="65">
        <v>2</v>
      </c>
      <c r="D333" s="63" t="s">
        <v>288</v>
      </c>
      <c r="E333" s="63" t="s">
        <v>138</v>
      </c>
      <c r="F333" s="66">
        <v>0</v>
      </c>
      <c r="G333" s="66">
        <v>0</v>
      </c>
      <c r="H333" s="66">
        <v>0</v>
      </c>
      <c r="I333" s="66">
        <v>0</v>
      </c>
      <c r="J333" s="66">
        <v>0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66">
        <v>0</v>
      </c>
      <c r="Q333" s="74">
        <v>0</v>
      </c>
      <c r="R333" s="75">
        <f t="shared" si="7"/>
        <v>0</v>
      </c>
    </row>
    <row r="334" spans="1:18">
      <c r="A334" s="63" t="s">
        <v>289</v>
      </c>
      <c r="B334" s="64">
        <v>1</v>
      </c>
      <c r="C334" s="65">
        <v>2</v>
      </c>
      <c r="D334" s="63" t="s">
        <v>290</v>
      </c>
      <c r="E334" s="63" t="s">
        <v>138</v>
      </c>
      <c r="F334" s="66">
        <v>0</v>
      </c>
      <c r="G334" s="66">
        <v>0</v>
      </c>
      <c r="H334" s="66">
        <v>0</v>
      </c>
      <c r="I334" s="66">
        <v>0</v>
      </c>
      <c r="J334" s="66">
        <v>0</v>
      </c>
      <c r="K334" s="66">
        <v>0</v>
      </c>
      <c r="L334" s="66">
        <v>0</v>
      </c>
      <c r="M334" s="66">
        <v>0</v>
      </c>
      <c r="N334" s="66">
        <v>0</v>
      </c>
      <c r="O334" s="66">
        <v>0</v>
      </c>
      <c r="P334" s="66">
        <v>0</v>
      </c>
      <c r="Q334" s="74">
        <v>0</v>
      </c>
      <c r="R334" s="75">
        <f t="shared" si="7"/>
        <v>0</v>
      </c>
    </row>
    <row r="335" spans="1:18">
      <c r="A335" s="63" t="s">
        <v>289</v>
      </c>
      <c r="B335" s="64">
        <v>5</v>
      </c>
      <c r="C335" s="65">
        <v>2</v>
      </c>
      <c r="D335" s="63" t="s">
        <v>290</v>
      </c>
      <c r="E335" s="63" t="s">
        <v>138</v>
      </c>
      <c r="F335" s="66">
        <v>0</v>
      </c>
      <c r="G335" s="66">
        <v>0</v>
      </c>
      <c r="H335" s="66">
        <v>0</v>
      </c>
      <c r="I335" s="66">
        <v>0</v>
      </c>
      <c r="J335" s="66">
        <v>0</v>
      </c>
      <c r="K335" s="66">
        <v>0</v>
      </c>
      <c r="L335" s="66">
        <v>0</v>
      </c>
      <c r="M335" s="66">
        <v>0</v>
      </c>
      <c r="N335" s="66">
        <v>0</v>
      </c>
      <c r="O335" s="66">
        <v>0</v>
      </c>
      <c r="P335" s="66">
        <v>0</v>
      </c>
      <c r="Q335" s="74">
        <v>0</v>
      </c>
      <c r="R335" s="75">
        <f t="shared" si="7"/>
        <v>0</v>
      </c>
    </row>
    <row r="336" spans="1:18">
      <c r="A336" s="63" t="s">
        <v>289</v>
      </c>
      <c r="B336" s="64">
        <v>10</v>
      </c>
      <c r="C336" s="65">
        <v>2</v>
      </c>
      <c r="D336" s="63" t="s">
        <v>290</v>
      </c>
      <c r="E336" s="63" t="s">
        <v>138</v>
      </c>
      <c r="F336" s="66">
        <v>0</v>
      </c>
      <c r="G336" s="66">
        <v>0</v>
      </c>
      <c r="H336" s="66">
        <v>0</v>
      </c>
      <c r="I336" s="66">
        <v>0</v>
      </c>
      <c r="J336" s="66">
        <v>0</v>
      </c>
      <c r="K336" s="66">
        <v>0</v>
      </c>
      <c r="L336" s="66">
        <v>0</v>
      </c>
      <c r="M336" s="66">
        <v>0</v>
      </c>
      <c r="N336" s="66">
        <v>0</v>
      </c>
      <c r="O336" s="66">
        <v>0</v>
      </c>
      <c r="P336" s="66">
        <v>0</v>
      </c>
      <c r="Q336" s="74">
        <v>0</v>
      </c>
      <c r="R336" s="75">
        <f t="shared" si="7"/>
        <v>0</v>
      </c>
    </row>
    <row r="337" spans="1:18">
      <c r="A337" s="63" t="s">
        <v>289</v>
      </c>
      <c r="B337" s="64">
        <v>25</v>
      </c>
      <c r="C337" s="65">
        <v>2</v>
      </c>
      <c r="D337" s="63" t="s">
        <v>290</v>
      </c>
      <c r="E337" s="63" t="s">
        <v>138</v>
      </c>
      <c r="F337" s="66">
        <v>0</v>
      </c>
      <c r="G337" s="66">
        <v>0</v>
      </c>
      <c r="H337" s="66">
        <v>0</v>
      </c>
      <c r="I337" s="66">
        <v>0</v>
      </c>
      <c r="J337" s="66">
        <v>0</v>
      </c>
      <c r="K337" s="66">
        <v>0</v>
      </c>
      <c r="L337" s="66">
        <v>0</v>
      </c>
      <c r="M337" s="66">
        <v>0</v>
      </c>
      <c r="N337" s="66">
        <v>0</v>
      </c>
      <c r="O337" s="66">
        <v>0</v>
      </c>
      <c r="P337" s="66">
        <v>0</v>
      </c>
      <c r="Q337" s="74">
        <v>0</v>
      </c>
      <c r="R337" s="75">
        <f t="shared" si="7"/>
        <v>0</v>
      </c>
    </row>
    <row r="338" spans="1:18">
      <c r="A338" s="63" t="s">
        <v>294</v>
      </c>
      <c r="B338" s="64">
        <v>1</v>
      </c>
      <c r="C338" s="65">
        <v>5</v>
      </c>
      <c r="D338" s="63" t="s">
        <v>295</v>
      </c>
      <c r="E338" s="63" t="s">
        <v>138</v>
      </c>
      <c r="F338" s="66">
        <v>0</v>
      </c>
      <c r="G338" s="66">
        <v>0</v>
      </c>
      <c r="H338" s="66">
        <v>0</v>
      </c>
      <c r="I338" s="66">
        <v>0</v>
      </c>
      <c r="J338" s="66">
        <v>0</v>
      </c>
      <c r="K338" s="66">
        <v>0</v>
      </c>
      <c r="L338" s="66">
        <v>0</v>
      </c>
      <c r="M338" s="66">
        <v>0</v>
      </c>
      <c r="N338" s="66">
        <v>0</v>
      </c>
      <c r="O338" s="66">
        <v>0</v>
      </c>
      <c r="P338" s="66">
        <v>0</v>
      </c>
      <c r="Q338" s="74">
        <v>0</v>
      </c>
      <c r="R338" s="75">
        <f t="shared" si="7"/>
        <v>0</v>
      </c>
    </row>
    <row r="339" spans="1:18">
      <c r="A339" s="63" t="s">
        <v>297</v>
      </c>
      <c r="B339" s="64">
        <v>25</v>
      </c>
      <c r="C339" s="65">
        <v>1</v>
      </c>
      <c r="D339" s="63" t="s">
        <v>299</v>
      </c>
      <c r="E339" s="63" t="s">
        <v>138</v>
      </c>
      <c r="F339" s="66">
        <v>0</v>
      </c>
      <c r="G339" s="66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74">
        <v>0</v>
      </c>
      <c r="R339" s="75">
        <f t="shared" si="7"/>
        <v>0</v>
      </c>
    </row>
    <row r="340" spans="1:18">
      <c r="A340" s="63" t="s">
        <v>300</v>
      </c>
      <c r="B340" s="64">
        <v>1</v>
      </c>
      <c r="C340" s="65">
        <v>1</v>
      </c>
      <c r="D340" s="63" t="s">
        <v>277</v>
      </c>
      <c r="E340" s="63" t="s">
        <v>138</v>
      </c>
      <c r="F340" s="66">
        <v>0</v>
      </c>
      <c r="G340" s="66">
        <v>0</v>
      </c>
      <c r="H340" s="66">
        <v>0</v>
      </c>
      <c r="I340" s="66">
        <v>0</v>
      </c>
      <c r="J340" s="66">
        <v>0</v>
      </c>
      <c r="K340" s="66">
        <v>0</v>
      </c>
      <c r="L340" s="66">
        <v>0</v>
      </c>
      <c r="M340" s="66">
        <v>0</v>
      </c>
      <c r="N340" s="66">
        <v>0</v>
      </c>
      <c r="O340" s="66">
        <v>0</v>
      </c>
      <c r="P340" s="66">
        <v>0</v>
      </c>
      <c r="Q340" s="74">
        <v>0</v>
      </c>
      <c r="R340" s="75">
        <f t="shared" si="7"/>
        <v>0</v>
      </c>
    </row>
    <row r="341" spans="1:18">
      <c r="A341" s="63" t="s">
        <v>300</v>
      </c>
      <c r="B341" s="64">
        <v>1</v>
      </c>
      <c r="C341" s="65">
        <v>1</v>
      </c>
      <c r="D341" s="63" t="s">
        <v>301</v>
      </c>
      <c r="E341" s="63" t="s">
        <v>138</v>
      </c>
      <c r="F341" s="66">
        <v>0</v>
      </c>
      <c r="G341" s="66">
        <v>0</v>
      </c>
      <c r="H341" s="66">
        <v>0</v>
      </c>
      <c r="I341" s="66">
        <v>0</v>
      </c>
      <c r="J341" s="66">
        <v>0</v>
      </c>
      <c r="K341" s="66">
        <v>0</v>
      </c>
      <c r="L341" s="66">
        <v>0</v>
      </c>
      <c r="M341" s="66">
        <v>0</v>
      </c>
      <c r="N341" s="66">
        <v>0</v>
      </c>
      <c r="O341" s="66">
        <v>0</v>
      </c>
      <c r="P341" s="66">
        <v>0</v>
      </c>
      <c r="Q341" s="74">
        <v>0</v>
      </c>
      <c r="R341" s="75">
        <f t="shared" si="7"/>
        <v>0</v>
      </c>
    </row>
    <row r="342" spans="1:18">
      <c r="A342" s="63" t="s">
        <v>266</v>
      </c>
      <c r="B342" s="64">
        <v>10</v>
      </c>
      <c r="C342" s="65">
        <v>1</v>
      </c>
      <c r="D342" s="63" t="s">
        <v>267</v>
      </c>
      <c r="E342" s="63" t="s">
        <v>140</v>
      </c>
      <c r="F342" s="66">
        <v>0</v>
      </c>
      <c r="G342" s="66">
        <v>0</v>
      </c>
      <c r="H342" s="66">
        <v>0</v>
      </c>
      <c r="I342" s="66">
        <v>0</v>
      </c>
      <c r="J342" s="66">
        <v>0</v>
      </c>
      <c r="K342" s="66">
        <v>0</v>
      </c>
      <c r="L342" s="66">
        <v>0</v>
      </c>
      <c r="M342" s="66">
        <v>0</v>
      </c>
      <c r="N342" s="66">
        <v>0</v>
      </c>
      <c r="O342" s="66">
        <v>0</v>
      </c>
      <c r="P342" s="66">
        <v>0</v>
      </c>
      <c r="Q342" s="74">
        <v>0</v>
      </c>
      <c r="R342" s="75">
        <f t="shared" si="7"/>
        <v>0</v>
      </c>
    </row>
    <row r="343" spans="1:18">
      <c r="A343" s="63" t="s">
        <v>282</v>
      </c>
      <c r="B343" s="64">
        <v>10</v>
      </c>
      <c r="C343" s="65">
        <v>2</v>
      </c>
      <c r="D343" s="63" t="s">
        <v>284</v>
      </c>
      <c r="E343" s="63" t="s">
        <v>140</v>
      </c>
      <c r="F343" s="66">
        <v>0</v>
      </c>
      <c r="G343" s="66">
        <v>0</v>
      </c>
      <c r="H343" s="66">
        <v>0</v>
      </c>
      <c r="I343" s="66">
        <v>0</v>
      </c>
      <c r="J343" s="66">
        <v>0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66">
        <v>0</v>
      </c>
      <c r="Q343" s="74">
        <v>0</v>
      </c>
      <c r="R343" s="75">
        <f t="shared" si="7"/>
        <v>0</v>
      </c>
    </row>
    <row r="344" spans="1:18">
      <c r="A344" s="63" t="s">
        <v>289</v>
      </c>
      <c r="B344" s="64">
        <v>10</v>
      </c>
      <c r="C344" s="65">
        <v>2</v>
      </c>
      <c r="D344" s="63" t="s">
        <v>290</v>
      </c>
      <c r="E344" s="63" t="s">
        <v>140</v>
      </c>
      <c r="F344" s="66">
        <v>0</v>
      </c>
      <c r="G344" s="66">
        <v>0</v>
      </c>
      <c r="H344" s="66">
        <v>0</v>
      </c>
      <c r="I344" s="66">
        <v>0</v>
      </c>
      <c r="J344" s="66">
        <v>0</v>
      </c>
      <c r="K344" s="66">
        <v>0</v>
      </c>
      <c r="L344" s="66">
        <v>0</v>
      </c>
      <c r="M344" s="66">
        <v>0</v>
      </c>
      <c r="N344" s="66">
        <v>0</v>
      </c>
      <c r="O344" s="66">
        <v>0</v>
      </c>
      <c r="P344" s="66">
        <v>0</v>
      </c>
      <c r="Q344" s="74">
        <v>0</v>
      </c>
      <c r="R344" s="75">
        <f t="shared" si="7"/>
        <v>0</v>
      </c>
    </row>
    <row r="345" spans="1:18">
      <c r="A345" s="63" t="s">
        <v>254</v>
      </c>
      <c r="B345" s="64">
        <v>1</v>
      </c>
      <c r="C345" s="65">
        <v>5</v>
      </c>
      <c r="D345" s="63" t="s">
        <v>256</v>
      </c>
      <c r="E345" s="63" t="s">
        <v>132</v>
      </c>
      <c r="F345" s="66">
        <v>0</v>
      </c>
      <c r="G345" s="66">
        <v>0</v>
      </c>
      <c r="H345" s="66">
        <v>0</v>
      </c>
      <c r="I345" s="66">
        <v>0</v>
      </c>
      <c r="J345" s="66">
        <v>0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66">
        <v>0</v>
      </c>
      <c r="Q345" s="74">
        <v>0</v>
      </c>
      <c r="R345" s="75">
        <f t="shared" si="7"/>
        <v>0</v>
      </c>
    </row>
    <row r="346" spans="1:18">
      <c r="A346" s="63" t="s">
        <v>254</v>
      </c>
      <c r="B346" s="64">
        <v>1</v>
      </c>
      <c r="C346" s="65">
        <v>50</v>
      </c>
      <c r="D346" s="63" t="s">
        <v>256</v>
      </c>
      <c r="E346" s="63" t="s">
        <v>132</v>
      </c>
      <c r="F346" s="66">
        <v>3600</v>
      </c>
      <c r="G346" s="66">
        <v>3600</v>
      </c>
      <c r="H346" s="66">
        <v>1000</v>
      </c>
      <c r="I346" s="66">
        <v>5200</v>
      </c>
      <c r="J346" s="66">
        <v>4900</v>
      </c>
      <c r="K346" s="66">
        <v>3150</v>
      </c>
      <c r="L346" s="66">
        <v>3600</v>
      </c>
      <c r="M346" s="66">
        <v>5650</v>
      </c>
      <c r="N346" s="66">
        <v>1850</v>
      </c>
      <c r="O346" s="66">
        <v>3300</v>
      </c>
      <c r="P346" s="66">
        <v>5400</v>
      </c>
      <c r="Q346" s="74">
        <v>6000</v>
      </c>
      <c r="R346" s="75">
        <f t="shared" si="7"/>
        <v>47250</v>
      </c>
    </row>
    <row r="347" spans="1:18">
      <c r="A347" s="63" t="s">
        <v>275</v>
      </c>
      <c r="B347" s="64">
        <v>1</v>
      </c>
      <c r="C347" s="65">
        <v>30</v>
      </c>
      <c r="D347" s="63" t="s">
        <v>278</v>
      </c>
      <c r="E347" s="63" t="s">
        <v>132</v>
      </c>
      <c r="F347" s="66">
        <v>0</v>
      </c>
      <c r="G347" s="66">
        <v>0</v>
      </c>
      <c r="H347" s="66">
        <v>0</v>
      </c>
      <c r="I347" s="66">
        <v>0</v>
      </c>
      <c r="J347" s="66">
        <v>0</v>
      </c>
      <c r="K347" s="66">
        <v>0</v>
      </c>
      <c r="L347" s="66">
        <v>0</v>
      </c>
      <c r="M347" s="66">
        <v>0</v>
      </c>
      <c r="N347" s="66">
        <v>0</v>
      </c>
      <c r="O347" s="66">
        <v>0</v>
      </c>
      <c r="P347" s="66">
        <v>0</v>
      </c>
      <c r="Q347" s="74">
        <v>0</v>
      </c>
      <c r="R347" s="75">
        <f t="shared" si="7"/>
        <v>0</v>
      </c>
    </row>
    <row r="348" spans="1:18">
      <c r="A348" s="63" t="s">
        <v>292</v>
      </c>
      <c r="B348" s="64">
        <v>1</v>
      </c>
      <c r="C348" s="65">
        <v>118</v>
      </c>
      <c r="D348" s="63" t="s">
        <v>293</v>
      </c>
      <c r="E348" s="63" t="s">
        <v>132</v>
      </c>
      <c r="F348" s="66">
        <v>0</v>
      </c>
      <c r="G348" s="66">
        <v>0</v>
      </c>
      <c r="H348" s="66">
        <v>0</v>
      </c>
      <c r="I348" s="66">
        <v>0</v>
      </c>
      <c r="J348" s="66">
        <v>0</v>
      </c>
      <c r="K348" s="66">
        <v>0</v>
      </c>
      <c r="L348" s="66">
        <v>0</v>
      </c>
      <c r="M348" s="66">
        <v>0</v>
      </c>
      <c r="N348" s="66">
        <v>0</v>
      </c>
      <c r="O348" s="66">
        <v>0</v>
      </c>
      <c r="P348" s="66">
        <v>0</v>
      </c>
      <c r="Q348" s="74">
        <v>0</v>
      </c>
      <c r="R348" s="75">
        <f t="shared" si="7"/>
        <v>0</v>
      </c>
    </row>
    <row r="349" spans="1:18">
      <c r="A349" s="63" t="s">
        <v>242</v>
      </c>
      <c r="B349" s="64">
        <v>1</v>
      </c>
      <c r="C349" s="65">
        <v>3</v>
      </c>
      <c r="D349" s="63" t="s">
        <v>246</v>
      </c>
      <c r="E349" s="63" t="s">
        <v>247</v>
      </c>
      <c r="F349" s="66">
        <v>54</v>
      </c>
      <c r="G349" s="66">
        <v>147</v>
      </c>
      <c r="H349" s="66">
        <v>48</v>
      </c>
      <c r="I349" s="66">
        <v>60</v>
      </c>
      <c r="J349" s="66">
        <v>105</v>
      </c>
      <c r="K349" s="66">
        <v>168</v>
      </c>
      <c r="L349" s="66">
        <v>132</v>
      </c>
      <c r="M349" s="66">
        <v>138</v>
      </c>
      <c r="N349" s="66">
        <v>72</v>
      </c>
      <c r="O349" s="66">
        <v>117</v>
      </c>
      <c r="P349" s="66">
        <v>129</v>
      </c>
      <c r="Q349" s="74">
        <v>75</v>
      </c>
      <c r="R349" s="75">
        <f t="shared" si="7"/>
        <v>1245</v>
      </c>
    </row>
    <row r="350" spans="1:18">
      <c r="A350" s="63" t="s">
        <v>248</v>
      </c>
      <c r="B350" s="64">
        <v>1</v>
      </c>
      <c r="C350" s="65">
        <v>4</v>
      </c>
      <c r="D350" s="63" t="s">
        <v>249</v>
      </c>
      <c r="E350" s="63" t="s">
        <v>250</v>
      </c>
      <c r="F350" s="66">
        <v>2570</v>
      </c>
      <c r="G350" s="66">
        <v>3176</v>
      </c>
      <c r="H350" s="66">
        <v>3048</v>
      </c>
      <c r="I350" s="66">
        <v>1632</v>
      </c>
      <c r="J350" s="66">
        <v>0</v>
      </c>
      <c r="K350" s="66">
        <v>1439</v>
      </c>
      <c r="L350" s="66">
        <v>2972</v>
      </c>
      <c r="M350" s="66">
        <v>2550</v>
      </c>
      <c r="N350" s="66">
        <v>2804</v>
      </c>
      <c r="O350" s="66">
        <v>2746</v>
      </c>
      <c r="P350" s="66">
        <v>2728</v>
      </c>
      <c r="Q350" s="74">
        <v>2784</v>
      </c>
      <c r="R350" s="75">
        <f t="shared" si="7"/>
        <v>28449</v>
      </c>
    </row>
    <row r="351" spans="1:18">
      <c r="A351" s="63" t="s">
        <v>248</v>
      </c>
      <c r="B351" s="64">
        <v>1</v>
      </c>
      <c r="C351" s="65">
        <v>10</v>
      </c>
      <c r="D351" s="63" t="s">
        <v>249</v>
      </c>
      <c r="E351" s="63" t="s">
        <v>250</v>
      </c>
      <c r="F351" s="66">
        <v>0</v>
      </c>
      <c r="G351" s="66">
        <v>0</v>
      </c>
      <c r="H351" s="66">
        <v>0</v>
      </c>
      <c r="I351" s="66">
        <v>0</v>
      </c>
      <c r="J351" s="66">
        <v>0</v>
      </c>
      <c r="K351" s="66">
        <v>0</v>
      </c>
      <c r="L351" s="66">
        <v>0</v>
      </c>
      <c r="M351" s="66">
        <v>0</v>
      </c>
      <c r="N351" s="66">
        <v>0</v>
      </c>
      <c r="O351" s="66">
        <v>0</v>
      </c>
      <c r="P351" s="66">
        <v>0</v>
      </c>
      <c r="Q351" s="74">
        <v>0</v>
      </c>
      <c r="R351" s="75">
        <f t="shared" si="7"/>
        <v>0</v>
      </c>
    </row>
    <row r="352" spans="1:18">
      <c r="A352" s="63" t="s">
        <v>248</v>
      </c>
      <c r="B352" s="64">
        <v>1</v>
      </c>
      <c r="C352" s="65">
        <v>24</v>
      </c>
      <c r="D352" s="63" t="s">
        <v>249</v>
      </c>
      <c r="E352" s="63" t="s">
        <v>250</v>
      </c>
      <c r="F352" s="66">
        <v>0</v>
      </c>
      <c r="G352" s="66">
        <v>0</v>
      </c>
      <c r="H352" s="66">
        <v>0</v>
      </c>
      <c r="I352" s="66">
        <v>1426</v>
      </c>
      <c r="J352" s="66">
        <v>3646</v>
      </c>
      <c r="K352" s="66">
        <v>337</v>
      </c>
      <c r="L352" s="66">
        <v>0</v>
      </c>
      <c r="M352" s="66">
        <v>0</v>
      </c>
      <c r="N352" s="66">
        <v>0</v>
      </c>
      <c r="O352" s="66">
        <v>0</v>
      </c>
      <c r="P352" s="66">
        <v>0</v>
      </c>
      <c r="Q352" s="74">
        <v>0</v>
      </c>
      <c r="R352" s="75">
        <f t="shared" si="7"/>
        <v>5409</v>
      </c>
    </row>
    <row r="353" spans="1:18">
      <c r="A353" s="63" t="s">
        <v>248</v>
      </c>
      <c r="B353" s="64">
        <v>3</v>
      </c>
      <c r="C353" s="65">
        <v>4</v>
      </c>
      <c r="D353" s="63" t="s">
        <v>249</v>
      </c>
      <c r="E353" s="63" t="s">
        <v>250</v>
      </c>
      <c r="F353" s="66">
        <v>0</v>
      </c>
      <c r="G353" s="66">
        <v>0</v>
      </c>
      <c r="H353" s="66">
        <v>0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66">
        <v>0</v>
      </c>
      <c r="Q353" s="74">
        <v>0</v>
      </c>
      <c r="R353" s="75">
        <f t="shared" si="7"/>
        <v>0</v>
      </c>
    </row>
    <row r="354" spans="1:18">
      <c r="A354" s="63" t="s">
        <v>262</v>
      </c>
      <c r="B354" s="64">
        <v>1</v>
      </c>
      <c r="C354" s="65">
        <v>1</v>
      </c>
      <c r="D354" s="63" t="s">
        <v>22</v>
      </c>
      <c r="E354" s="63" t="s">
        <v>263</v>
      </c>
      <c r="F354" s="66">
        <v>0</v>
      </c>
      <c r="G354" s="66">
        <v>0</v>
      </c>
      <c r="H354" s="66">
        <v>0</v>
      </c>
      <c r="I354" s="66">
        <v>0</v>
      </c>
      <c r="J354" s="66">
        <v>0</v>
      </c>
      <c r="K354" s="66">
        <v>0</v>
      </c>
      <c r="L354" s="66">
        <v>0</v>
      </c>
      <c r="M354" s="66">
        <v>0</v>
      </c>
      <c r="N354" s="66">
        <v>0</v>
      </c>
      <c r="O354" s="66">
        <v>0</v>
      </c>
      <c r="P354" s="66">
        <v>0</v>
      </c>
      <c r="Q354" s="74">
        <v>0</v>
      </c>
      <c r="R354" s="75">
        <f t="shared" si="7"/>
        <v>0</v>
      </c>
    </row>
    <row r="355" spans="1:18">
      <c r="A355" s="63" t="s">
        <v>262</v>
      </c>
      <c r="B355" s="64">
        <v>1</v>
      </c>
      <c r="C355" s="65">
        <v>30</v>
      </c>
      <c r="D355" s="63" t="s">
        <v>22</v>
      </c>
      <c r="E355" s="63" t="s">
        <v>263</v>
      </c>
      <c r="F355" s="66">
        <v>10600</v>
      </c>
      <c r="G355" s="66">
        <v>17424</v>
      </c>
      <c r="H355" s="66">
        <v>16005</v>
      </c>
      <c r="I355" s="66">
        <v>19085</v>
      </c>
      <c r="J355" s="66">
        <v>21701</v>
      </c>
      <c r="K355" s="66">
        <v>22789</v>
      </c>
      <c r="L355" s="66">
        <v>25240</v>
      </c>
      <c r="M355" s="66">
        <v>7972</v>
      </c>
      <c r="N355" s="66">
        <v>270</v>
      </c>
      <c r="O355" s="66">
        <v>14506</v>
      </c>
      <c r="P355" s="66">
        <v>16141</v>
      </c>
      <c r="Q355" s="74">
        <v>22086</v>
      </c>
      <c r="R355" s="75">
        <f t="shared" si="7"/>
        <v>193819</v>
      </c>
    </row>
    <row r="356" spans="1:18">
      <c r="A356" s="63" t="s">
        <v>262</v>
      </c>
      <c r="B356" s="64">
        <v>1</v>
      </c>
      <c r="C356" s="65">
        <v>10</v>
      </c>
      <c r="D356" s="63" t="s">
        <v>183</v>
      </c>
      <c r="E356" s="63" t="s">
        <v>263</v>
      </c>
      <c r="F356" s="66">
        <v>0</v>
      </c>
      <c r="G356" s="66">
        <v>0</v>
      </c>
      <c r="H356" s="66">
        <v>0</v>
      </c>
      <c r="I356" s="66">
        <v>0</v>
      </c>
      <c r="J356" s="66">
        <v>0</v>
      </c>
      <c r="K356" s="66">
        <v>0</v>
      </c>
      <c r="L356" s="66">
        <v>0</v>
      </c>
      <c r="M356" s="66">
        <v>0</v>
      </c>
      <c r="N356" s="66">
        <v>0</v>
      </c>
      <c r="O356" s="66">
        <v>0</v>
      </c>
      <c r="P356" s="66">
        <v>0</v>
      </c>
      <c r="Q356" s="74">
        <v>0</v>
      </c>
      <c r="R356" s="75">
        <f t="shared" si="7"/>
        <v>0</v>
      </c>
    </row>
    <row r="357" spans="1:18">
      <c r="A357" s="63" t="s">
        <v>262</v>
      </c>
      <c r="B357" s="64">
        <v>1</v>
      </c>
      <c r="C357" s="65">
        <v>30</v>
      </c>
      <c r="D357" s="63" t="s">
        <v>183</v>
      </c>
      <c r="E357" s="63" t="s">
        <v>263</v>
      </c>
      <c r="F357" s="66">
        <v>10012</v>
      </c>
      <c r="G357" s="66">
        <v>11759</v>
      </c>
      <c r="H357" s="66">
        <v>12118</v>
      </c>
      <c r="I357" s="66">
        <v>12954</v>
      </c>
      <c r="J357" s="66">
        <v>8545</v>
      </c>
      <c r="K357" s="66">
        <v>16019</v>
      </c>
      <c r="L357" s="66">
        <v>20982</v>
      </c>
      <c r="M357" s="66">
        <v>13983</v>
      </c>
      <c r="N357" s="66">
        <v>21785</v>
      </c>
      <c r="O357" s="66">
        <v>15302</v>
      </c>
      <c r="P357" s="66">
        <v>15080</v>
      </c>
      <c r="Q357" s="74">
        <v>22000</v>
      </c>
      <c r="R357" s="75">
        <f t="shared" si="7"/>
        <v>180539</v>
      </c>
    </row>
    <row r="358" spans="1:18">
      <c r="A358" s="63" t="s">
        <v>272</v>
      </c>
      <c r="B358" s="64">
        <v>1</v>
      </c>
      <c r="C358" s="65">
        <v>1</v>
      </c>
      <c r="D358" s="63" t="s">
        <v>273</v>
      </c>
      <c r="E358" s="63" t="s">
        <v>274</v>
      </c>
      <c r="F358" s="66">
        <v>54</v>
      </c>
      <c r="G358" s="66">
        <v>19</v>
      </c>
      <c r="H358" s="66">
        <v>88</v>
      </c>
      <c r="I358" s="66">
        <v>17</v>
      </c>
      <c r="J358" s="66">
        <v>28</v>
      </c>
      <c r="K358" s="66">
        <v>149</v>
      </c>
      <c r="L358" s="66">
        <v>75</v>
      </c>
      <c r="M358" s="66">
        <v>98</v>
      </c>
      <c r="N358" s="66">
        <v>39</v>
      </c>
      <c r="O358" s="66">
        <v>83</v>
      </c>
      <c r="P358" s="66">
        <v>76</v>
      </c>
      <c r="Q358" s="74">
        <v>53</v>
      </c>
      <c r="R358" s="75">
        <f t="shared" si="7"/>
        <v>779</v>
      </c>
    </row>
    <row r="359" spans="1:18">
      <c r="A359" s="63" t="s">
        <v>262</v>
      </c>
      <c r="B359" s="64">
        <v>1</v>
      </c>
      <c r="C359" s="65">
        <v>10</v>
      </c>
      <c r="D359" s="63" t="s">
        <v>22</v>
      </c>
      <c r="E359" s="63" t="s">
        <v>264</v>
      </c>
      <c r="F359" s="66">
        <v>100</v>
      </c>
      <c r="G359" s="66">
        <v>20</v>
      </c>
      <c r="H359" s="66">
        <v>0</v>
      </c>
      <c r="I359" s="66">
        <v>20</v>
      </c>
      <c r="J359" s="66">
        <v>0</v>
      </c>
      <c r="K359" s="66">
        <v>230</v>
      </c>
      <c r="L359" s="66">
        <v>0</v>
      </c>
      <c r="M359" s="66">
        <v>220</v>
      </c>
      <c r="N359" s="66">
        <v>20</v>
      </c>
      <c r="O359" s="66">
        <v>0</v>
      </c>
      <c r="P359" s="66">
        <v>220</v>
      </c>
      <c r="Q359" s="74">
        <v>220</v>
      </c>
      <c r="R359" s="75">
        <f t="shared" si="7"/>
        <v>1050</v>
      </c>
    </row>
    <row r="360" spans="1:18">
      <c r="A360" s="63" t="s">
        <v>262</v>
      </c>
      <c r="B360" s="64">
        <v>1</v>
      </c>
      <c r="C360" s="65">
        <v>10</v>
      </c>
      <c r="D360" s="63" t="s">
        <v>183</v>
      </c>
      <c r="E360" s="63" t="s">
        <v>264</v>
      </c>
      <c r="F360" s="66">
        <v>180</v>
      </c>
      <c r="G360" s="66">
        <v>40</v>
      </c>
      <c r="H360" s="66">
        <v>450</v>
      </c>
      <c r="I360" s="66">
        <v>10</v>
      </c>
      <c r="J360" s="66">
        <v>110</v>
      </c>
      <c r="K360" s="66">
        <v>0</v>
      </c>
      <c r="L360" s="66">
        <v>0</v>
      </c>
      <c r="M360" s="66">
        <v>0</v>
      </c>
      <c r="N360" s="66">
        <v>0</v>
      </c>
      <c r="O360" s="66">
        <v>0</v>
      </c>
      <c r="P360" s="66">
        <v>0</v>
      </c>
      <c r="Q360" s="74">
        <v>0</v>
      </c>
      <c r="R360" s="75">
        <f t="shared" si="7"/>
        <v>790</v>
      </c>
    </row>
    <row r="361" spans="1:18">
      <c r="A361" s="63" t="s">
        <v>266</v>
      </c>
      <c r="B361" s="64">
        <v>1</v>
      </c>
      <c r="C361" s="65">
        <v>118</v>
      </c>
      <c r="D361" s="63" t="s">
        <v>269</v>
      </c>
      <c r="E361" s="63" t="s">
        <v>270</v>
      </c>
      <c r="F361" s="6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  <c r="L361" s="66">
        <v>0</v>
      </c>
      <c r="M361" s="66">
        <v>0</v>
      </c>
      <c r="N361" s="66">
        <v>0</v>
      </c>
      <c r="O361" s="66">
        <v>3900</v>
      </c>
      <c r="P361" s="66">
        <v>6750</v>
      </c>
      <c r="Q361" s="74">
        <v>14370</v>
      </c>
      <c r="R361" s="75">
        <f t="shared" si="7"/>
        <v>25020</v>
      </c>
    </row>
    <row r="362" spans="1:18">
      <c r="A362" s="63" t="s">
        <v>266</v>
      </c>
      <c r="B362" s="64">
        <v>1</v>
      </c>
      <c r="C362" s="65">
        <v>120</v>
      </c>
      <c r="D362" s="63" t="s">
        <v>269</v>
      </c>
      <c r="E362" s="63" t="s">
        <v>270</v>
      </c>
      <c r="F362" s="66">
        <v>0</v>
      </c>
      <c r="G362" s="66">
        <v>0</v>
      </c>
      <c r="H362" s="66">
        <v>0</v>
      </c>
      <c r="I362" s="66">
        <v>0</v>
      </c>
      <c r="J362" s="66">
        <v>0</v>
      </c>
      <c r="K362" s="66">
        <v>0</v>
      </c>
      <c r="L362" s="66">
        <v>0</v>
      </c>
      <c r="M362" s="66">
        <v>0</v>
      </c>
      <c r="N362" s="66">
        <v>0</v>
      </c>
      <c r="O362" s="66">
        <v>0</v>
      </c>
      <c r="P362" s="66">
        <v>0</v>
      </c>
      <c r="Q362" s="74">
        <v>0</v>
      </c>
      <c r="R362" s="75">
        <f t="shared" si="7"/>
        <v>0</v>
      </c>
    </row>
    <row r="363" spans="1:18">
      <c r="A363" s="63" t="s">
        <v>266</v>
      </c>
      <c r="B363" s="64">
        <v>1</v>
      </c>
      <c r="C363" s="65">
        <v>473</v>
      </c>
      <c r="D363" s="63" t="s">
        <v>269</v>
      </c>
      <c r="E363" s="63" t="s">
        <v>270</v>
      </c>
      <c r="F363" s="66">
        <v>5790</v>
      </c>
      <c r="G363" s="66">
        <v>2580</v>
      </c>
      <c r="H363" s="66">
        <v>4650</v>
      </c>
      <c r="I363" s="66">
        <v>4140</v>
      </c>
      <c r="J363" s="66">
        <v>14520</v>
      </c>
      <c r="K363" s="66">
        <v>1590</v>
      </c>
      <c r="L363" s="66">
        <v>7140</v>
      </c>
      <c r="M363" s="66">
        <v>9810</v>
      </c>
      <c r="N363" s="66">
        <v>12420</v>
      </c>
      <c r="O363" s="66">
        <v>1590</v>
      </c>
      <c r="P363" s="66">
        <v>0</v>
      </c>
      <c r="Q363" s="74">
        <v>0</v>
      </c>
      <c r="R363" s="75">
        <f t="shared" si="7"/>
        <v>64230</v>
      </c>
    </row>
    <row r="364" spans="1:18">
      <c r="A364" s="63" t="s">
        <v>266</v>
      </c>
      <c r="B364" s="64">
        <v>1</v>
      </c>
      <c r="C364" s="65">
        <v>480</v>
      </c>
      <c r="D364" s="63" t="s">
        <v>269</v>
      </c>
      <c r="E364" s="63" t="s">
        <v>270</v>
      </c>
      <c r="F364" s="66">
        <v>0</v>
      </c>
      <c r="G364" s="66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0</v>
      </c>
      <c r="Q364" s="74">
        <v>0</v>
      </c>
      <c r="R364" s="75">
        <f t="shared" si="7"/>
        <v>0</v>
      </c>
    </row>
    <row r="365" spans="1:18">
      <c r="A365" s="63" t="s">
        <v>266</v>
      </c>
      <c r="B365" s="64">
        <v>24</v>
      </c>
      <c r="C365" s="65">
        <v>120</v>
      </c>
      <c r="D365" s="63" t="s">
        <v>269</v>
      </c>
      <c r="E365" s="63" t="s">
        <v>270</v>
      </c>
      <c r="F365" s="66">
        <v>0</v>
      </c>
      <c r="G365" s="66">
        <v>0</v>
      </c>
      <c r="H365" s="66">
        <v>0</v>
      </c>
      <c r="I365" s="66">
        <v>0</v>
      </c>
      <c r="J365" s="66">
        <v>0</v>
      </c>
      <c r="K365" s="66">
        <v>0</v>
      </c>
      <c r="L365" s="66">
        <v>0</v>
      </c>
      <c r="M365" s="66">
        <v>0</v>
      </c>
      <c r="N365" s="66">
        <v>0</v>
      </c>
      <c r="O365" s="66">
        <v>0</v>
      </c>
      <c r="P365" s="66">
        <v>0</v>
      </c>
      <c r="Q365" s="74">
        <v>0</v>
      </c>
      <c r="R365" s="75">
        <f t="shared" si="7"/>
        <v>0</v>
      </c>
    </row>
    <row r="366" spans="1:18">
      <c r="A366" s="63" t="s">
        <v>266</v>
      </c>
      <c r="B366" s="64">
        <v>1</v>
      </c>
      <c r="C366" s="65">
        <v>1</v>
      </c>
      <c r="D366" s="63" t="s">
        <v>267</v>
      </c>
      <c r="E366" s="63" t="s">
        <v>271</v>
      </c>
      <c r="F366" s="66">
        <v>0</v>
      </c>
      <c r="G366" s="66">
        <v>0</v>
      </c>
      <c r="H366" s="66">
        <v>0</v>
      </c>
      <c r="I366" s="66">
        <v>0</v>
      </c>
      <c r="J366" s="66">
        <v>0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66">
        <v>0</v>
      </c>
      <c r="Q366" s="74">
        <v>0</v>
      </c>
      <c r="R366" s="75">
        <f t="shared" si="7"/>
        <v>0</v>
      </c>
    </row>
    <row r="367" spans="1:18">
      <c r="A367" s="63" t="s">
        <v>266</v>
      </c>
      <c r="B367" s="64">
        <v>25</v>
      </c>
      <c r="C367" s="65">
        <v>1</v>
      </c>
      <c r="D367" s="63" t="s">
        <v>267</v>
      </c>
      <c r="E367" s="63" t="s">
        <v>271</v>
      </c>
      <c r="F367" s="66">
        <v>0</v>
      </c>
      <c r="G367" s="66">
        <v>0</v>
      </c>
      <c r="H367" s="66">
        <v>0</v>
      </c>
      <c r="I367" s="66">
        <v>0</v>
      </c>
      <c r="J367" s="66">
        <v>0</v>
      </c>
      <c r="K367" s="66">
        <v>0</v>
      </c>
      <c r="L367" s="66">
        <v>0</v>
      </c>
      <c r="M367" s="66">
        <v>0</v>
      </c>
      <c r="N367" s="66">
        <v>0</v>
      </c>
      <c r="O367" s="66">
        <v>0</v>
      </c>
      <c r="P367" s="66">
        <v>0</v>
      </c>
      <c r="Q367" s="74">
        <v>0</v>
      </c>
      <c r="R367" s="75">
        <f t="shared" si="7"/>
        <v>0</v>
      </c>
    </row>
    <row r="368" spans="1:18">
      <c r="A368" s="63" t="s">
        <v>260</v>
      </c>
      <c r="B368" s="64">
        <v>1</v>
      </c>
      <c r="C368" s="65">
        <v>16</v>
      </c>
      <c r="D368" s="63" t="s">
        <v>258</v>
      </c>
      <c r="E368" s="63" t="s">
        <v>261</v>
      </c>
      <c r="F368" s="66">
        <v>0</v>
      </c>
      <c r="G368" s="66">
        <v>0</v>
      </c>
      <c r="H368" s="66">
        <v>0</v>
      </c>
      <c r="I368" s="66">
        <v>0</v>
      </c>
      <c r="J368" s="66">
        <v>0</v>
      </c>
      <c r="K368" s="66">
        <v>0</v>
      </c>
      <c r="L368" s="66">
        <v>0</v>
      </c>
      <c r="M368" s="66">
        <v>0</v>
      </c>
      <c r="N368" s="66">
        <v>0</v>
      </c>
      <c r="O368" s="66">
        <v>0</v>
      </c>
      <c r="P368" s="66">
        <v>0</v>
      </c>
      <c r="Q368" s="74">
        <v>0</v>
      </c>
      <c r="R368" s="75">
        <f t="shared" si="7"/>
        <v>0</v>
      </c>
    </row>
    <row r="369" spans="1:18">
      <c r="A369" s="63" t="s">
        <v>260</v>
      </c>
      <c r="B369" s="64">
        <v>1</v>
      </c>
      <c r="C369" s="65">
        <v>100</v>
      </c>
      <c r="D369" s="63" t="s">
        <v>258</v>
      </c>
      <c r="E369" s="63" t="s">
        <v>261</v>
      </c>
      <c r="F369" s="66">
        <v>0</v>
      </c>
      <c r="G369" s="66">
        <v>0</v>
      </c>
      <c r="H369" s="66">
        <v>0</v>
      </c>
      <c r="I369" s="66">
        <v>0</v>
      </c>
      <c r="J369" s="66">
        <v>0</v>
      </c>
      <c r="K369" s="66">
        <v>0</v>
      </c>
      <c r="L369" s="66">
        <v>0</v>
      </c>
      <c r="M369" s="66">
        <v>0</v>
      </c>
      <c r="N369" s="66">
        <v>0</v>
      </c>
      <c r="O369" s="66">
        <v>0</v>
      </c>
      <c r="P369" s="66">
        <v>0</v>
      </c>
      <c r="Q369" s="74">
        <v>0</v>
      </c>
      <c r="R369" s="75">
        <f t="shared" si="7"/>
        <v>0</v>
      </c>
    </row>
    <row r="370" spans="1:18">
      <c r="A370" s="63" t="s">
        <v>260</v>
      </c>
      <c r="B370" s="64">
        <v>1</v>
      </c>
      <c r="C370" s="65">
        <v>1000</v>
      </c>
      <c r="D370" s="63" t="s">
        <v>258</v>
      </c>
      <c r="E370" s="68" t="s">
        <v>261</v>
      </c>
      <c r="F370" s="69">
        <v>0</v>
      </c>
      <c r="G370" s="69">
        <v>0</v>
      </c>
      <c r="H370" s="69">
        <v>0</v>
      </c>
      <c r="I370" s="69">
        <v>0</v>
      </c>
      <c r="J370" s="69">
        <v>0</v>
      </c>
      <c r="K370" s="69">
        <v>0</v>
      </c>
      <c r="L370" s="69">
        <v>0</v>
      </c>
      <c r="M370" s="69">
        <v>0</v>
      </c>
      <c r="N370" s="69">
        <v>0</v>
      </c>
      <c r="O370" s="69">
        <v>0</v>
      </c>
      <c r="P370" s="69">
        <v>0</v>
      </c>
      <c r="Q370" s="76">
        <v>0</v>
      </c>
      <c r="R370" s="75">
        <f t="shared" si="7"/>
        <v>0</v>
      </c>
    </row>
    <row r="371" spans="1:18" ht="14.25">
      <c r="E371" s="70" t="s">
        <v>59</v>
      </c>
      <c r="F371" s="75">
        <f>SUM(F252:F370)</f>
        <v>368319</v>
      </c>
      <c r="G371" s="75">
        <f t="shared" ref="G371:R371" si="8">SUM(G252:G370)</f>
        <v>524075</v>
      </c>
      <c r="H371" s="75">
        <f t="shared" si="8"/>
        <v>557713</v>
      </c>
      <c r="I371" s="75">
        <f t="shared" si="8"/>
        <v>531551</v>
      </c>
      <c r="J371" s="75">
        <f t="shared" si="8"/>
        <v>674920</v>
      </c>
      <c r="K371" s="75">
        <f t="shared" si="8"/>
        <v>643126</v>
      </c>
      <c r="L371" s="75">
        <f t="shared" si="8"/>
        <v>669140</v>
      </c>
      <c r="M371" s="75">
        <f t="shared" si="8"/>
        <v>629669</v>
      </c>
      <c r="N371" s="75">
        <f t="shared" si="8"/>
        <v>672768</v>
      </c>
      <c r="O371" s="75">
        <f t="shared" si="8"/>
        <v>612482</v>
      </c>
      <c r="P371" s="75">
        <f t="shared" si="8"/>
        <v>677823</v>
      </c>
      <c r="Q371" s="75">
        <f t="shared" si="8"/>
        <v>743505</v>
      </c>
      <c r="R371" s="77">
        <f t="shared" si="8"/>
        <v>7305091</v>
      </c>
    </row>
    <row r="373" spans="1:18">
      <c r="F373" s="145" t="s">
        <v>62</v>
      </c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</row>
    <row r="374" spans="1:18" ht="30" customHeight="1">
      <c r="A374" s="61" t="s">
        <v>3</v>
      </c>
      <c r="B374" s="61" t="s">
        <v>44</v>
      </c>
      <c r="C374" s="61" t="s">
        <v>45</v>
      </c>
      <c r="D374" s="61" t="s">
        <v>5</v>
      </c>
      <c r="E374" s="61" t="s">
        <v>6</v>
      </c>
      <c r="F374" s="62" t="s">
        <v>46</v>
      </c>
      <c r="G374" s="62" t="s">
        <v>47</v>
      </c>
      <c r="H374" s="62" t="s">
        <v>48</v>
      </c>
      <c r="I374" s="62" t="s">
        <v>49</v>
      </c>
      <c r="J374" s="62" t="s">
        <v>50</v>
      </c>
      <c r="K374" s="62" t="s">
        <v>51</v>
      </c>
      <c r="L374" s="62" t="s">
        <v>52</v>
      </c>
      <c r="M374" s="62" t="s">
        <v>53</v>
      </c>
      <c r="N374" s="62" t="s">
        <v>54</v>
      </c>
      <c r="O374" s="62" t="s">
        <v>55</v>
      </c>
      <c r="P374" s="62" t="s">
        <v>56</v>
      </c>
      <c r="Q374" s="62" t="s">
        <v>57</v>
      </c>
      <c r="R374" s="73" t="s">
        <v>58</v>
      </c>
    </row>
    <row r="375" spans="1:18">
      <c r="A375" s="63" t="s">
        <v>242</v>
      </c>
      <c r="B375" s="64">
        <v>1</v>
      </c>
      <c r="C375" s="65">
        <v>1</v>
      </c>
      <c r="D375" s="63" t="s">
        <v>243</v>
      </c>
      <c r="E375" s="63" t="s">
        <v>35</v>
      </c>
      <c r="F375" s="66">
        <f>F6+F129+F252</f>
        <v>37</v>
      </c>
      <c r="G375" s="66">
        <f t="shared" ref="G375:Q375" si="9">G6+G129+G252</f>
        <v>50</v>
      </c>
      <c r="H375" s="66">
        <f t="shared" si="9"/>
        <v>64</v>
      </c>
      <c r="I375" s="66">
        <f t="shared" si="9"/>
        <v>86</v>
      </c>
      <c r="J375" s="66">
        <f t="shared" si="9"/>
        <v>48</v>
      </c>
      <c r="K375" s="66">
        <f t="shared" si="9"/>
        <v>60</v>
      </c>
      <c r="L375" s="66">
        <f t="shared" si="9"/>
        <v>119</v>
      </c>
      <c r="M375" s="66">
        <f t="shared" si="9"/>
        <v>64</v>
      </c>
      <c r="N375" s="66">
        <f t="shared" si="9"/>
        <v>56</v>
      </c>
      <c r="O375" s="66">
        <f t="shared" si="9"/>
        <v>37</v>
      </c>
      <c r="P375" s="66">
        <f t="shared" si="9"/>
        <v>41</v>
      </c>
      <c r="Q375" s="66">
        <f t="shared" si="9"/>
        <v>40</v>
      </c>
      <c r="R375" s="75">
        <f>SUM(F375:Q375)</f>
        <v>702</v>
      </c>
    </row>
    <row r="376" spans="1:18">
      <c r="A376" s="63" t="s">
        <v>242</v>
      </c>
      <c r="B376" s="64">
        <v>1</v>
      </c>
      <c r="C376" s="65">
        <v>5</v>
      </c>
      <c r="D376" s="63" t="s">
        <v>243</v>
      </c>
      <c r="E376" s="63" t="s">
        <v>35</v>
      </c>
      <c r="F376" s="66">
        <f t="shared" ref="F376:Q391" si="10">F7+F130+F253</f>
        <v>60</v>
      </c>
      <c r="G376" s="66">
        <f t="shared" si="10"/>
        <v>32</v>
      </c>
      <c r="H376" s="66">
        <f t="shared" si="10"/>
        <v>63</v>
      </c>
      <c r="I376" s="66">
        <f t="shared" si="10"/>
        <v>46</v>
      </c>
      <c r="J376" s="66">
        <f t="shared" si="10"/>
        <v>22</v>
      </c>
      <c r="K376" s="66">
        <f t="shared" si="10"/>
        <v>21</v>
      </c>
      <c r="L376" s="66">
        <f t="shared" si="10"/>
        <v>11</v>
      </c>
      <c r="M376" s="66">
        <f t="shared" si="10"/>
        <v>21</v>
      </c>
      <c r="N376" s="66">
        <f t="shared" si="10"/>
        <v>29</v>
      </c>
      <c r="O376" s="66">
        <f t="shared" si="10"/>
        <v>20</v>
      </c>
      <c r="P376" s="66">
        <f t="shared" si="10"/>
        <v>26</v>
      </c>
      <c r="Q376" s="66">
        <f t="shared" si="10"/>
        <v>14</v>
      </c>
      <c r="R376" s="75">
        <f t="shared" ref="R376:R439" si="11">SUM(F376:Q376)</f>
        <v>365</v>
      </c>
    </row>
    <row r="377" spans="1:18">
      <c r="A377" s="63" t="s">
        <v>242</v>
      </c>
      <c r="B377" s="64">
        <v>1</v>
      </c>
      <c r="C377" s="65">
        <v>2</v>
      </c>
      <c r="D377" s="63" t="s">
        <v>244</v>
      </c>
      <c r="E377" s="63" t="s">
        <v>35</v>
      </c>
      <c r="F377" s="66">
        <f t="shared" si="10"/>
        <v>66</v>
      </c>
      <c r="G377" s="66">
        <f t="shared" si="10"/>
        <v>43</v>
      </c>
      <c r="H377" s="66">
        <f t="shared" si="10"/>
        <v>37</v>
      </c>
      <c r="I377" s="66">
        <f t="shared" si="10"/>
        <v>41</v>
      </c>
      <c r="J377" s="66">
        <f t="shared" si="10"/>
        <v>18</v>
      </c>
      <c r="K377" s="66">
        <f t="shared" si="10"/>
        <v>42</v>
      </c>
      <c r="L377" s="66">
        <f t="shared" si="10"/>
        <v>52</v>
      </c>
      <c r="M377" s="66">
        <f t="shared" si="10"/>
        <v>40</v>
      </c>
      <c r="N377" s="66">
        <f t="shared" si="10"/>
        <v>62</v>
      </c>
      <c r="O377" s="66">
        <f t="shared" si="10"/>
        <v>56</v>
      </c>
      <c r="P377" s="66">
        <f t="shared" si="10"/>
        <v>52.5</v>
      </c>
      <c r="Q377" s="66">
        <f t="shared" si="10"/>
        <v>28</v>
      </c>
      <c r="R377" s="75">
        <f t="shared" si="11"/>
        <v>537.5</v>
      </c>
    </row>
    <row r="378" spans="1:18">
      <c r="A378" s="63" t="s">
        <v>242</v>
      </c>
      <c r="B378" s="64">
        <v>1</v>
      </c>
      <c r="C378" s="65">
        <v>5</v>
      </c>
      <c r="D378" s="63" t="s">
        <v>244</v>
      </c>
      <c r="E378" s="63" t="s">
        <v>35</v>
      </c>
      <c r="F378" s="66">
        <f t="shared" si="10"/>
        <v>22</v>
      </c>
      <c r="G378" s="66">
        <f t="shared" si="10"/>
        <v>0</v>
      </c>
      <c r="H378" s="66">
        <f t="shared" si="10"/>
        <v>0</v>
      </c>
      <c r="I378" s="66">
        <f t="shared" si="10"/>
        <v>0</v>
      </c>
      <c r="J378" s="66">
        <f t="shared" si="10"/>
        <v>0</v>
      </c>
      <c r="K378" s="66">
        <f t="shared" si="10"/>
        <v>0</v>
      </c>
      <c r="L378" s="66">
        <f t="shared" si="10"/>
        <v>0</v>
      </c>
      <c r="M378" s="66">
        <f t="shared" si="10"/>
        <v>0</v>
      </c>
      <c r="N378" s="66">
        <f t="shared" si="10"/>
        <v>0</v>
      </c>
      <c r="O378" s="66">
        <f t="shared" si="10"/>
        <v>0</v>
      </c>
      <c r="P378" s="66">
        <f t="shared" si="10"/>
        <v>0</v>
      </c>
      <c r="Q378" s="66">
        <f t="shared" si="10"/>
        <v>0</v>
      </c>
      <c r="R378" s="75">
        <f t="shared" si="11"/>
        <v>22</v>
      </c>
    </row>
    <row r="379" spans="1:18">
      <c r="A379" s="63" t="s">
        <v>242</v>
      </c>
      <c r="B379" s="64">
        <v>1</v>
      </c>
      <c r="C379" s="65">
        <v>6</v>
      </c>
      <c r="D379" s="63" t="s">
        <v>244</v>
      </c>
      <c r="E379" s="63" t="s">
        <v>35</v>
      </c>
      <c r="F379" s="66">
        <f t="shared" si="10"/>
        <v>72</v>
      </c>
      <c r="G379" s="66">
        <f t="shared" si="10"/>
        <v>72</v>
      </c>
      <c r="H379" s="66">
        <f t="shared" si="10"/>
        <v>80</v>
      </c>
      <c r="I379" s="66">
        <f t="shared" si="10"/>
        <v>63</v>
      </c>
      <c r="J379" s="66">
        <f t="shared" si="10"/>
        <v>88</v>
      </c>
      <c r="K379" s="66">
        <f t="shared" si="10"/>
        <v>115</v>
      </c>
      <c r="L379" s="66">
        <f t="shared" si="10"/>
        <v>103</v>
      </c>
      <c r="M379" s="66">
        <f t="shared" si="10"/>
        <v>109</v>
      </c>
      <c r="N379" s="66">
        <f t="shared" si="10"/>
        <v>85</v>
      </c>
      <c r="O379" s="66">
        <f t="shared" si="10"/>
        <v>124</v>
      </c>
      <c r="P379" s="66">
        <f t="shared" si="10"/>
        <v>119</v>
      </c>
      <c r="Q379" s="66">
        <f t="shared" si="10"/>
        <v>112</v>
      </c>
      <c r="R379" s="75">
        <f t="shared" si="11"/>
        <v>1142</v>
      </c>
    </row>
    <row r="380" spans="1:18">
      <c r="A380" s="63" t="s">
        <v>242</v>
      </c>
      <c r="B380" s="64">
        <v>1</v>
      </c>
      <c r="C380" s="65">
        <v>30</v>
      </c>
      <c r="D380" s="63" t="s">
        <v>304</v>
      </c>
      <c r="E380" s="63" t="s">
        <v>35</v>
      </c>
      <c r="F380" s="66">
        <f t="shared" si="10"/>
        <v>6</v>
      </c>
      <c r="G380" s="66">
        <f t="shared" si="10"/>
        <v>20</v>
      </c>
      <c r="H380" s="66">
        <f t="shared" si="10"/>
        <v>16</v>
      </c>
      <c r="I380" s="66">
        <f t="shared" si="10"/>
        <v>4</v>
      </c>
      <c r="J380" s="66">
        <f t="shared" si="10"/>
        <v>9</v>
      </c>
      <c r="K380" s="66">
        <f t="shared" si="10"/>
        <v>14</v>
      </c>
      <c r="L380" s="66">
        <f t="shared" si="10"/>
        <v>11</v>
      </c>
      <c r="M380" s="66">
        <f t="shared" si="10"/>
        <v>5</v>
      </c>
      <c r="N380" s="66">
        <f t="shared" si="10"/>
        <v>3</v>
      </c>
      <c r="O380" s="66">
        <f t="shared" si="10"/>
        <v>2</v>
      </c>
      <c r="P380" s="66">
        <f t="shared" si="10"/>
        <v>4</v>
      </c>
      <c r="Q380" s="66">
        <f t="shared" si="10"/>
        <v>8</v>
      </c>
      <c r="R380" s="75">
        <f t="shared" si="11"/>
        <v>102</v>
      </c>
    </row>
    <row r="381" spans="1:18">
      <c r="A381" s="63" t="s">
        <v>242</v>
      </c>
      <c r="B381" s="64">
        <v>1</v>
      </c>
      <c r="C381" s="65">
        <v>5</v>
      </c>
      <c r="D381" s="63" t="s">
        <v>245</v>
      </c>
      <c r="E381" s="63" t="s">
        <v>35</v>
      </c>
      <c r="F381" s="66">
        <f t="shared" si="10"/>
        <v>13</v>
      </c>
      <c r="G381" s="66">
        <f t="shared" si="10"/>
        <v>6</v>
      </c>
      <c r="H381" s="66">
        <f t="shared" si="10"/>
        <v>6</v>
      </c>
      <c r="I381" s="66">
        <f t="shared" si="10"/>
        <v>2</v>
      </c>
      <c r="J381" s="66">
        <f t="shared" si="10"/>
        <v>5</v>
      </c>
      <c r="K381" s="66">
        <f t="shared" si="10"/>
        <v>5</v>
      </c>
      <c r="L381" s="66">
        <f t="shared" si="10"/>
        <v>6</v>
      </c>
      <c r="M381" s="66">
        <f t="shared" si="10"/>
        <v>3</v>
      </c>
      <c r="N381" s="66">
        <f t="shared" si="10"/>
        <v>1</v>
      </c>
      <c r="O381" s="66">
        <f t="shared" si="10"/>
        <v>1</v>
      </c>
      <c r="P381" s="66">
        <f t="shared" si="10"/>
        <v>2</v>
      </c>
      <c r="Q381" s="66">
        <f t="shared" si="10"/>
        <v>5</v>
      </c>
      <c r="R381" s="75">
        <f t="shared" si="11"/>
        <v>55</v>
      </c>
    </row>
    <row r="382" spans="1:18">
      <c r="A382" s="63" t="s">
        <v>242</v>
      </c>
      <c r="B382" s="64">
        <v>1</v>
      </c>
      <c r="C382" s="65">
        <v>6</v>
      </c>
      <c r="D382" s="63" t="s">
        <v>245</v>
      </c>
      <c r="E382" s="63" t="s">
        <v>35</v>
      </c>
      <c r="F382" s="66">
        <f t="shared" si="10"/>
        <v>23</v>
      </c>
      <c r="G382" s="66">
        <f t="shared" si="10"/>
        <v>19</v>
      </c>
      <c r="H382" s="66">
        <f t="shared" si="10"/>
        <v>17</v>
      </c>
      <c r="I382" s="66">
        <f t="shared" si="10"/>
        <v>16</v>
      </c>
      <c r="J382" s="66">
        <f t="shared" si="10"/>
        <v>24</v>
      </c>
      <c r="K382" s="66">
        <f t="shared" si="10"/>
        <v>31</v>
      </c>
      <c r="L382" s="66">
        <f t="shared" si="10"/>
        <v>18</v>
      </c>
      <c r="M382" s="66">
        <f t="shared" si="10"/>
        <v>34</v>
      </c>
      <c r="N382" s="66">
        <f t="shared" si="10"/>
        <v>35</v>
      </c>
      <c r="O382" s="66">
        <f t="shared" si="10"/>
        <v>36</v>
      </c>
      <c r="P382" s="66">
        <f t="shared" si="10"/>
        <v>26</v>
      </c>
      <c r="Q382" s="66">
        <f t="shared" si="10"/>
        <v>29</v>
      </c>
      <c r="R382" s="75">
        <f t="shared" si="11"/>
        <v>308</v>
      </c>
    </row>
    <row r="383" spans="1:18">
      <c r="A383" s="63" t="s">
        <v>265</v>
      </c>
      <c r="B383" s="64">
        <v>1</v>
      </c>
      <c r="C383" s="65">
        <v>60</v>
      </c>
      <c r="D383" s="63" t="s">
        <v>20</v>
      </c>
      <c r="E383" s="63" t="s">
        <v>35</v>
      </c>
      <c r="F383" s="66">
        <f t="shared" si="10"/>
        <v>25859</v>
      </c>
      <c r="G383" s="66">
        <f t="shared" si="10"/>
        <v>29791</v>
      </c>
      <c r="H383" s="66">
        <f t="shared" si="10"/>
        <v>30222</v>
      </c>
      <c r="I383" s="66">
        <f t="shared" si="10"/>
        <v>31013</v>
      </c>
      <c r="J383" s="66">
        <f t="shared" si="10"/>
        <v>31507</v>
      </c>
      <c r="K383" s="66">
        <f t="shared" si="10"/>
        <v>35328</v>
      </c>
      <c r="L383" s="66">
        <f t="shared" si="10"/>
        <v>31243</v>
      </c>
      <c r="M383" s="66">
        <f t="shared" si="10"/>
        <v>32684</v>
      </c>
      <c r="N383" s="66">
        <f t="shared" si="10"/>
        <v>33318</v>
      </c>
      <c r="O383" s="66">
        <f t="shared" si="10"/>
        <v>29318</v>
      </c>
      <c r="P383" s="66">
        <f t="shared" si="10"/>
        <v>34969</v>
      </c>
      <c r="Q383" s="66">
        <f t="shared" si="10"/>
        <v>32283</v>
      </c>
      <c r="R383" s="75">
        <f t="shared" si="11"/>
        <v>377535</v>
      </c>
    </row>
    <row r="384" spans="1:18">
      <c r="A384" s="63" t="s">
        <v>265</v>
      </c>
      <c r="B384" s="64">
        <v>1</v>
      </c>
      <c r="C384" s="65">
        <v>100</v>
      </c>
      <c r="D384" s="63" t="s">
        <v>20</v>
      </c>
      <c r="E384" s="63" t="s">
        <v>35</v>
      </c>
      <c r="F384" s="66">
        <f t="shared" si="10"/>
        <v>60</v>
      </c>
      <c r="G384" s="66">
        <f t="shared" si="10"/>
        <v>120</v>
      </c>
      <c r="H384" s="66">
        <f t="shared" si="10"/>
        <v>195</v>
      </c>
      <c r="I384" s="66">
        <f t="shared" si="10"/>
        <v>270</v>
      </c>
      <c r="J384" s="66">
        <f t="shared" si="10"/>
        <v>388</v>
      </c>
      <c r="K384" s="66">
        <f t="shared" si="10"/>
        <v>150</v>
      </c>
      <c r="L384" s="66">
        <f t="shared" si="10"/>
        <v>270</v>
      </c>
      <c r="M384" s="66">
        <f t="shared" si="10"/>
        <v>120</v>
      </c>
      <c r="N384" s="66">
        <f t="shared" si="10"/>
        <v>450</v>
      </c>
      <c r="O384" s="66">
        <f t="shared" si="10"/>
        <v>510</v>
      </c>
      <c r="P384" s="66">
        <f t="shared" si="10"/>
        <v>210</v>
      </c>
      <c r="Q384" s="66">
        <f t="shared" si="10"/>
        <v>283</v>
      </c>
      <c r="R384" s="75">
        <f t="shared" si="11"/>
        <v>3026</v>
      </c>
    </row>
    <row r="385" spans="1:18">
      <c r="A385" s="63" t="s">
        <v>265</v>
      </c>
      <c r="B385" s="64">
        <v>1</v>
      </c>
      <c r="C385" s="65">
        <v>25</v>
      </c>
      <c r="D385" s="63" t="s">
        <v>305</v>
      </c>
      <c r="E385" s="63" t="s">
        <v>35</v>
      </c>
      <c r="F385" s="66">
        <f t="shared" si="10"/>
        <v>470</v>
      </c>
      <c r="G385" s="66">
        <f t="shared" si="10"/>
        <v>277</v>
      </c>
      <c r="H385" s="66">
        <f t="shared" si="10"/>
        <v>275</v>
      </c>
      <c r="I385" s="66">
        <f t="shared" si="10"/>
        <v>620</v>
      </c>
      <c r="J385" s="66">
        <f t="shared" si="10"/>
        <v>525</v>
      </c>
      <c r="K385" s="66">
        <f t="shared" si="10"/>
        <v>840</v>
      </c>
      <c r="L385" s="66">
        <f t="shared" si="10"/>
        <v>360</v>
      </c>
      <c r="M385" s="66">
        <f t="shared" si="10"/>
        <v>690</v>
      </c>
      <c r="N385" s="66">
        <f t="shared" si="10"/>
        <v>1140</v>
      </c>
      <c r="O385" s="66">
        <f t="shared" si="10"/>
        <v>847</v>
      </c>
      <c r="P385" s="66">
        <f t="shared" si="10"/>
        <v>831</v>
      </c>
      <c r="Q385" s="66">
        <f t="shared" si="10"/>
        <v>540</v>
      </c>
      <c r="R385" s="75">
        <f t="shared" si="11"/>
        <v>7415</v>
      </c>
    </row>
    <row r="386" spans="1:18">
      <c r="A386" s="63" t="s">
        <v>265</v>
      </c>
      <c r="B386" s="64">
        <v>1</v>
      </c>
      <c r="C386" s="65">
        <v>30</v>
      </c>
      <c r="D386" s="63" t="s">
        <v>23</v>
      </c>
      <c r="E386" s="63" t="s">
        <v>35</v>
      </c>
      <c r="F386" s="66">
        <f t="shared" si="10"/>
        <v>120</v>
      </c>
      <c r="G386" s="66">
        <f t="shared" si="10"/>
        <v>300</v>
      </c>
      <c r="H386" s="66">
        <f t="shared" si="10"/>
        <v>0</v>
      </c>
      <c r="I386" s="66">
        <f t="shared" si="10"/>
        <v>120</v>
      </c>
      <c r="J386" s="66">
        <f t="shared" si="10"/>
        <v>60</v>
      </c>
      <c r="K386" s="66">
        <f t="shared" si="10"/>
        <v>90</v>
      </c>
      <c r="L386" s="66">
        <f t="shared" si="10"/>
        <v>120</v>
      </c>
      <c r="M386" s="66">
        <f t="shared" si="10"/>
        <v>90</v>
      </c>
      <c r="N386" s="66">
        <f t="shared" si="10"/>
        <v>150</v>
      </c>
      <c r="O386" s="66">
        <f t="shared" si="10"/>
        <v>60</v>
      </c>
      <c r="P386" s="66">
        <f t="shared" si="10"/>
        <v>60</v>
      </c>
      <c r="Q386" s="66">
        <f t="shared" si="10"/>
        <v>60</v>
      </c>
      <c r="R386" s="75">
        <f t="shared" si="11"/>
        <v>1230</v>
      </c>
    </row>
    <row r="387" spans="1:18">
      <c r="A387" s="63" t="s">
        <v>265</v>
      </c>
      <c r="B387" s="64">
        <v>1</v>
      </c>
      <c r="C387" s="65">
        <v>60</v>
      </c>
      <c r="D387" s="63" t="s">
        <v>23</v>
      </c>
      <c r="E387" s="63" t="s">
        <v>35</v>
      </c>
      <c r="F387" s="66">
        <f t="shared" si="10"/>
        <v>21253</v>
      </c>
      <c r="G387" s="66">
        <f t="shared" si="10"/>
        <v>24744</v>
      </c>
      <c r="H387" s="66">
        <f t="shared" si="10"/>
        <v>25871</v>
      </c>
      <c r="I387" s="66">
        <f t="shared" si="10"/>
        <v>26484</v>
      </c>
      <c r="J387" s="66">
        <f t="shared" si="10"/>
        <v>23493</v>
      </c>
      <c r="K387" s="66">
        <f t="shared" si="10"/>
        <v>28265</v>
      </c>
      <c r="L387" s="66">
        <f t="shared" si="10"/>
        <v>27511</v>
      </c>
      <c r="M387" s="66">
        <f t="shared" si="10"/>
        <v>26940</v>
      </c>
      <c r="N387" s="66">
        <f t="shared" si="10"/>
        <v>29334</v>
      </c>
      <c r="O387" s="66">
        <f t="shared" si="10"/>
        <v>24509</v>
      </c>
      <c r="P387" s="66">
        <f t="shared" si="10"/>
        <v>27807</v>
      </c>
      <c r="Q387" s="66">
        <f t="shared" si="10"/>
        <v>30449</v>
      </c>
      <c r="R387" s="75">
        <f t="shared" si="11"/>
        <v>316660</v>
      </c>
    </row>
    <row r="388" spans="1:18">
      <c r="A388" s="63" t="s">
        <v>265</v>
      </c>
      <c r="B388" s="64">
        <v>1</v>
      </c>
      <c r="C388" s="65">
        <v>60</v>
      </c>
      <c r="D388" s="63" t="s">
        <v>26</v>
      </c>
      <c r="E388" s="63" t="s">
        <v>35</v>
      </c>
      <c r="F388" s="66">
        <f t="shared" si="10"/>
        <v>7377</v>
      </c>
      <c r="G388" s="66">
        <f t="shared" si="10"/>
        <v>5975</v>
      </c>
      <c r="H388" s="66">
        <f t="shared" si="10"/>
        <v>6978</v>
      </c>
      <c r="I388" s="66">
        <f t="shared" si="10"/>
        <v>8002</v>
      </c>
      <c r="J388" s="66">
        <f t="shared" si="10"/>
        <v>8066</v>
      </c>
      <c r="K388" s="66">
        <f t="shared" si="10"/>
        <v>9319</v>
      </c>
      <c r="L388" s="66">
        <f t="shared" si="10"/>
        <v>7340</v>
      </c>
      <c r="M388" s="66">
        <f t="shared" si="10"/>
        <v>8236</v>
      </c>
      <c r="N388" s="66">
        <f t="shared" si="10"/>
        <v>7335</v>
      </c>
      <c r="O388" s="66">
        <f t="shared" si="10"/>
        <v>7484</v>
      </c>
      <c r="P388" s="66">
        <f t="shared" si="10"/>
        <v>7963</v>
      </c>
      <c r="Q388" s="66">
        <f t="shared" si="10"/>
        <v>7805</v>
      </c>
      <c r="R388" s="75">
        <f t="shared" si="11"/>
        <v>91880</v>
      </c>
    </row>
    <row r="389" spans="1:18">
      <c r="A389" s="63" t="s">
        <v>282</v>
      </c>
      <c r="B389" s="64">
        <v>1</v>
      </c>
      <c r="C389" s="65">
        <v>30</v>
      </c>
      <c r="D389" s="63" t="s">
        <v>283</v>
      </c>
      <c r="E389" s="63" t="s">
        <v>35</v>
      </c>
      <c r="F389" s="66">
        <f t="shared" si="10"/>
        <v>361</v>
      </c>
      <c r="G389" s="66">
        <f t="shared" si="10"/>
        <v>1165</v>
      </c>
      <c r="H389" s="66">
        <f t="shared" si="10"/>
        <v>710</v>
      </c>
      <c r="I389" s="66">
        <f t="shared" si="10"/>
        <v>1203</v>
      </c>
      <c r="J389" s="66">
        <f t="shared" si="10"/>
        <v>1052</v>
      </c>
      <c r="K389" s="66">
        <f t="shared" si="10"/>
        <v>996</v>
      </c>
      <c r="L389" s="66">
        <f t="shared" si="10"/>
        <v>890</v>
      </c>
      <c r="M389" s="66">
        <f t="shared" si="10"/>
        <v>850</v>
      </c>
      <c r="N389" s="66">
        <f t="shared" si="10"/>
        <v>860</v>
      </c>
      <c r="O389" s="66">
        <f t="shared" si="10"/>
        <v>1021</v>
      </c>
      <c r="P389" s="66">
        <f t="shared" si="10"/>
        <v>939</v>
      </c>
      <c r="Q389" s="66">
        <f t="shared" si="10"/>
        <v>809</v>
      </c>
      <c r="R389" s="75">
        <f t="shared" si="11"/>
        <v>10856</v>
      </c>
    </row>
    <row r="390" spans="1:18">
      <c r="A390" s="63" t="s">
        <v>282</v>
      </c>
      <c r="B390" s="64">
        <v>1</v>
      </c>
      <c r="C390" s="65">
        <v>100</v>
      </c>
      <c r="D390" s="63" t="s">
        <v>283</v>
      </c>
      <c r="E390" s="63" t="s">
        <v>35</v>
      </c>
      <c r="F390" s="66">
        <f t="shared" si="10"/>
        <v>7581</v>
      </c>
      <c r="G390" s="66">
        <f t="shared" si="10"/>
        <v>9885</v>
      </c>
      <c r="H390" s="66">
        <f t="shared" si="10"/>
        <v>7451</v>
      </c>
      <c r="I390" s="66">
        <f t="shared" si="10"/>
        <v>8036</v>
      </c>
      <c r="J390" s="66">
        <f t="shared" si="10"/>
        <v>10273</v>
      </c>
      <c r="K390" s="66">
        <f t="shared" si="10"/>
        <v>8723</v>
      </c>
      <c r="L390" s="66">
        <f t="shared" si="10"/>
        <v>11218</v>
      </c>
      <c r="M390" s="66">
        <f t="shared" si="10"/>
        <v>8406</v>
      </c>
      <c r="N390" s="66">
        <f t="shared" si="10"/>
        <v>10896</v>
      </c>
      <c r="O390" s="66">
        <f t="shared" si="10"/>
        <v>9353</v>
      </c>
      <c r="P390" s="66">
        <f t="shared" si="10"/>
        <v>9558</v>
      </c>
      <c r="Q390" s="66">
        <f t="shared" si="10"/>
        <v>12824</v>
      </c>
      <c r="R390" s="75">
        <f t="shared" si="11"/>
        <v>114204</v>
      </c>
    </row>
    <row r="391" spans="1:18">
      <c r="A391" s="63" t="s">
        <v>296</v>
      </c>
      <c r="B391" s="64">
        <v>1</v>
      </c>
      <c r="C391" s="65">
        <v>50</v>
      </c>
      <c r="D391" s="63" t="s">
        <v>17</v>
      </c>
      <c r="E391" s="63" t="s">
        <v>35</v>
      </c>
      <c r="F391" s="66">
        <f t="shared" si="10"/>
        <v>180</v>
      </c>
      <c r="G391" s="66">
        <f t="shared" si="10"/>
        <v>60</v>
      </c>
      <c r="H391" s="66">
        <f t="shared" si="10"/>
        <v>60</v>
      </c>
      <c r="I391" s="66">
        <f t="shared" si="10"/>
        <v>180</v>
      </c>
      <c r="J391" s="66">
        <f t="shared" si="10"/>
        <v>0</v>
      </c>
      <c r="K391" s="66">
        <f t="shared" si="10"/>
        <v>240</v>
      </c>
      <c r="L391" s="66">
        <f t="shared" si="10"/>
        <v>180</v>
      </c>
      <c r="M391" s="66">
        <f t="shared" si="10"/>
        <v>157</v>
      </c>
      <c r="N391" s="66">
        <f t="shared" si="10"/>
        <v>299</v>
      </c>
      <c r="O391" s="66">
        <f t="shared" si="10"/>
        <v>120</v>
      </c>
      <c r="P391" s="66">
        <f t="shared" si="10"/>
        <v>120</v>
      </c>
      <c r="Q391" s="66">
        <f t="shared" si="10"/>
        <v>60</v>
      </c>
      <c r="R391" s="75">
        <f t="shared" si="11"/>
        <v>1656</v>
      </c>
    </row>
    <row r="392" spans="1:18">
      <c r="A392" s="63" t="s">
        <v>302</v>
      </c>
      <c r="B392" s="64">
        <v>1</v>
      </c>
      <c r="C392" s="65">
        <v>1</v>
      </c>
      <c r="D392" s="63" t="s">
        <v>303</v>
      </c>
      <c r="E392" s="63" t="s">
        <v>35</v>
      </c>
      <c r="F392" s="66">
        <f t="shared" ref="F392:Q407" si="12">F23+F146+F269</f>
        <v>0</v>
      </c>
      <c r="G392" s="66">
        <f t="shared" si="12"/>
        <v>0</v>
      </c>
      <c r="H392" s="66">
        <f t="shared" si="12"/>
        <v>0</v>
      </c>
      <c r="I392" s="66">
        <f t="shared" si="12"/>
        <v>0</v>
      </c>
      <c r="J392" s="66">
        <f t="shared" si="12"/>
        <v>0</v>
      </c>
      <c r="K392" s="66">
        <f t="shared" si="12"/>
        <v>0</v>
      </c>
      <c r="L392" s="66">
        <f t="shared" si="12"/>
        <v>0</v>
      </c>
      <c r="M392" s="66">
        <f t="shared" si="12"/>
        <v>0</v>
      </c>
      <c r="N392" s="66">
        <f t="shared" si="12"/>
        <v>0</v>
      </c>
      <c r="O392" s="66">
        <f t="shared" si="12"/>
        <v>0</v>
      </c>
      <c r="P392" s="66">
        <f t="shared" si="12"/>
        <v>1</v>
      </c>
      <c r="Q392" s="66">
        <f t="shared" si="12"/>
        <v>0</v>
      </c>
      <c r="R392" s="75">
        <f t="shared" si="11"/>
        <v>1</v>
      </c>
    </row>
    <row r="393" spans="1:18">
      <c r="A393" s="63" t="s">
        <v>251</v>
      </c>
      <c r="B393" s="64">
        <v>1</v>
      </c>
      <c r="C393" s="65">
        <v>5</v>
      </c>
      <c r="D393" s="63" t="s">
        <v>252</v>
      </c>
      <c r="E393" s="63" t="s">
        <v>18</v>
      </c>
      <c r="F393" s="66">
        <f t="shared" si="12"/>
        <v>0</v>
      </c>
      <c r="G393" s="66">
        <f t="shared" si="12"/>
        <v>5</v>
      </c>
      <c r="H393" s="66">
        <f t="shared" si="12"/>
        <v>5</v>
      </c>
      <c r="I393" s="66">
        <f t="shared" si="12"/>
        <v>0</v>
      </c>
      <c r="J393" s="66">
        <f t="shared" si="12"/>
        <v>0</v>
      </c>
      <c r="K393" s="66">
        <f t="shared" si="12"/>
        <v>0</v>
      </c>
      <c r="L393" s="66">
        <f t="shared" si="12"/>
        <v>0</v>
      </c>
      <c r="M393" s="66">
        <f t="shared" si="12"/>
        <v>5</v>
      </c>
      <c r="N393" s="66">
        <f t="shared" si="12"/>
        <v>0</v>
      </c>
      <c r="O393" s="66">
        <f t="shared" si="12"/>
        <v>0</v>
      </c>
      <c r="P393" s="66">
        <f t="shared" si="12"/>
        <v>0</v>
      </c>
      <c r="Q393" s="66">
        <f t="shared" si="12"/>
        <v>0</v>
      </c>
      <c r="R393" s="75">
        <f t="shared" si="11"/>
        <v>15</v>
      </c>
    </row>
    <row r="394" spans="1:18">
      <c r="A394" s="63" t="s">
        <v>251</v>
      </c>
      <c r="B394" s="64">
        <v>1</v>
      </c>
      <c r="C394" s="65">
        <v>5</v>
      </c>
      <c r="D394" s="63" t="s">
        <v>253</v>
      </c>
      <c r="E394" s="63" t="s">
        <v>18</v>
      </c>
      <c r="F394" s="66">
        <f t="shared" si="12"/>
        <v>52</v>
      </c>
      <c r="G394" s="66">
        <f t="shared" si="12"/>
        <v>52</v>
      </c>
      <c r="H394" s="66">
        <f t="shared" si="12"/>
        <v>57</v>
      </c>
      <c r="I394" s="66">
        <f t="shared" si="12"/>
        <v>137</v>
      </c>
      <c r="J394" s="66">
        <f t="shared" si="12"/>
        <v>67</v>
      </c>
      <c r="K394" s="66">
        <f t="shared" si="12"/>
        <v>35</v>
      </c>
      <c r="L394" s="66">
        <f t="shared" si="12"/>
        <v>202</v>
      </c>
      <c r="M394" s="66">
        <f t="shared" si="12"/>
        <v>0</v>
      </c>
      <c r="N394" s="66">
        <f t="shared" si="12"/>
        <v>202</v>
      </c>
      <c r="O394" s="66">
        <f t="shared" si="12"/>
        <v>7</v>
      </c>
      <c r="P394" s="66">
        <f t="shared" si="12"/>
        <v>7</v>
      </c>
      <c r="Q394" s="66">
        <f t="shared" si="12"/>
        <v>229</v>
      </c>
      <c r="R394" s="75">
        <f t="shared" si="11"/>
        <v>1047</v>
      </c>
    </row>
    <row r="395" spans="1:18">
      <c r="A395" s="63" t="s">
        <v>254</v>
      </c>
      <c r="B395" s="64">
        <v>1</v>
      </c>
      <c r="C395" s="65">
        <v>3</v>
      </c>
      <c r="D395" s="63" t="s">
        <v>22</v>
      </c>
      <c r="E395" s="63" t="s">
        <v>18</v>
      </c>
      <c r="F395" s="66">
        <f t="shared" si="12"/>
        <v>41</v>
      </c>
      <c r="G395" s="66">
        <f t="shared" si="12"/>
        <v>115</v>
      </c>
      <c r="H395" s="66">
        <f t="shared" si="12"/>
        <v>122</v>
      </c>
      <c r="I395" s="66">
        <f t="shared" si="12"/>
        <v>58</v>
      </c>
      <c r="J395" s="66">
        <f t="shared" si="12"/>
        <v>50</v>
      </c>
      <c r="K395" s="66">
        <f t="shared" si="12"/>
        <v>48</v>
      </c>
      <c r="L395" s="66">
        <f t="shared" si="12"/>
        <v>6</v>
      </c>
      <c r="M395" s="66">
        <f t="shared" si="12"/>
        <v>75</v>
      </c>
      <c r="N395" s="66">
        <f t="shared" si="12"/>
        <v>41</v>
      </c>
      <c r="O395" s="66">
        <f t="shared" si="12"/>
        <v>64</v>
      </c>
      <c r="P395" s="66">
        <f t="shared" si="12"/>
        <v>12</v>
      </c>
      <c r="Q395" s="66">
        <f t="shared" si="12"/>
        <v>35</v>
      </c>
      <c r="R395" s="75">
        <f t="shared" si="11"/>
        <v>667</v>
      </c>
    </row>
    <row r="396" spans="1:18">
      <c r="A396" s="63" t="s">
        <v>254</v>
      </c>
      <c r="B396" s="64">
        <v>1</v>
      </c>
      <c r="C396" s="65">
        <v>30</v>
      </c>
      <c r="D396" s="63" t="s">
        <v>22</v>
      </c>
      <c r="E396" s="63" t="s">
        <v>18</v>
      </c>
      <c r="F396" s="66">
        <f t="shared" si="12"/>
        <v>442595.5</v>
      </c>
      <c r="G396" s="66">
        <f t="shared" si="12"/>
        <v>497306</v>
      </c>
      <c r="H396" s="66">
        <f t="shared" si="12"/>
        <v>478885.5</v>
      </c>
      <c r="I396" s="66">
        <f t="shared" si="12"/>
        <v>467651</v>
      </c>
      <c r="J396" s="66">
        <f t="shared" si="12"/>
        <v>460384</v>
      </c>
      <c r="K396" s="66">
        <f t="shared" si="12"/>
        <v>487733.1</v>
      </c>
      <c r="L396" s="66">
        <f t="shared" si="12"/>
        <v>473308.5</v>
      </c>
      <c r="M396" s="66">
        <f t="shared" si="12"/>
        <v>502046.5</v>
      </c>
      <c r="N396" s="66">
        <f t="shared" si="12"/>
        <v>547468</v>
      </c>
      <c r="O396" s="66">
        <f t="shared" si="12"/>
        <v>462657.6</v>
      </c>
      <c r="P396" s="66">
        <f t="shared" si="12"/>
        <v>533836</v>
      </c>
      <c r="Q396" s="66">
        <f t="shared" si="12"/>
        <v>566404.9</v>
      </c>
      <c r="R396" s="75">
        <f t="shared" si="11"/>
        <v>5920276.5999999996</v>
      </c>
    </row>
    <row r="397" spans="1:18">
      <c r="A397" s="63" t="s">
        <v>254</v>
      </c>
      <c r="B397" s="64">
        <v>1</v>
      </c>
      <c r="C397" s="65">
        <v>100</v>
      </c>
      <c r="D397" s="63" t="s">
        <v>22</v>
      </c>
      <c r="E397" s="63" t="s">
        <v>18</v>
      </c>
      <c r="F397" s="66">
        <f t="shared" si="12"/>
        <v>6491</v>
      </c>
      <c r="G397" s="66">
        <f t="shared" si="12"/>
        <v>7602</v>
      </c>
      <c r="H397" s="66">
        <f t="shared" si="12"/>
        <v>8250</v>
      </c>
      <c r="I397" s="66">
        <f t="shared" si="12"/>
        <v>5298</v>
      </c>
      <c r="J397" s="66">
        <f t="shared" si="12"/>
        <v>5823</v>
      </c>
      <c r="K397" s="66">
        <f t="shared" si="12"/>
        <v>7333</v>
      </c>
      <c r="L397" s="66">
        <f t="shared" si="12"/>
        <v>4948</v>
      </c>
      <c r="M397" s="66">
        <f t="shared" si="12"/>
        <v>6629</v>
      </c>
      <c r="N397" s="66">
        <f t="shared" si="12"/>
        <v>5962</v>
      </c>
      <c r="O397" s="66">
        <f t="shared" si="12"/>
        <v>5231</v>
      </c>
      <c r="P397" s="66">
        <f t="shared" si="12"/>
        <v>6516</v>
      </c>
      <c r="Q397" s="66">
        <f t="shared" si="12"/>
        <v>6535</v>
      </c>
      <c r="R397" s="75">
        <f t="shared" si="11"/>
        <v>76618</v>
      </c>
    </row>
    <row r="398" spans="1:18">
      <c r="A398" s="63" t="s">
        <v>254</v>
      </c>
      <c r="B398" s="64">
        <v>1</v>
      </c>
      <c r="C398" s="65">
        <v>3</v>
      </c>
      <c r="D398" s="63" t="s">
        <v>183</v>
      </c>
      <c r="E398" s="63" t="s">
        <v>18</v>
      </c>
      <c r="F398" s="66">
        <f t="shared" si="12"/>
        <v>368</v>
      </c>
      <c r="G398" s="66">
        <f t="shared" si="12"/>
        <v>382</v>
      </c>
      <c r="H398" s="66">
        <f t="shared" si="12"/>
        <v>593</v>
      </c>
      <c r="I398" s="66">
        <f t="shared" si="12"/>
        <v>389</v>
      </c>
      <c r="J398" s="66">
        <f t="shared" si="12"/>
        <v>472</v>
      </c>
      <c r="K398" s="66">
        <f t="shared" si="12"/>
        <v>631</v>
      </c>
      <c r="L398" s="66">
        <f t="shared" si="12"/>
        <v>422</v>
      </c>
      <c r="M398" s="66">
        <f t="shared" si="12"/>
        <v>930</v>
      </c>
      <c r="N398" s="66">
        <f t="shared" si="12"/>
        <v>581</v>
      </c>
      <c r="O398" s="66">
        <f t="shared" si="12"/>
        <v>369</v>
      </c>
      <c r="P398" s="66">
        <f t="shared" si="12"/>
        <v>418</v>
      </c>
      <c r="Q398" s="66">
        <f t="shared" si="12"/>
        <v>478</v>
      </c>
      <c r="R398" s="75">
        <f t="shared" si="11"/>
        <v>6033</v>
      </c>
    </row>
    <row r="399" spans="1:18">
      <c r="A399" s="63" t="s">
        <v>254</v>
      </c>
      <c r="B399" s="64">
        <v>1</v>
      </c>
      <c r="C399" s="65">
        <v>30</v>
      </c>
      <c r="D399" s="63" t="s">
        <v>183</v>
      </c>
      <c r="E399" s="63" t="s">
        <v>18</v>
      </c>
      <c r="F399" s="66">
        <f t="shared" si="12"/>
        <v>212929.5</v>
      </c>
      <c r="G399" s="66">
        <f t="shared" si="12"/>
        <v>228029</v>
      </c>
      <c r="H399" s="66">
        <f t="shared" si="12"/>
        <v>230905</v>
      </c>
      <c r="I399" s="66">
        <f t="shared" si="12"/>
        <v>228783</v>
      </c>
      <c r="J399" s="66">
        <f t="shared" si="12"/>
        <v>226372</v>
      </c>
      <c r="K399" s="66">
        <f t="shared" si="12"/>
        <v>233830</v>
      </c>
      <c r="L399" s="66">
        <f t="shared" si="12"/>
        <v>229439</v>
      </c>
      <c r="M399" s="66">
        <f t="shared" si="12"/>
        <v>246754</v>
      </c>
      <c r="N399" s="66">
        <f t="shared" si="12"/>
        <v>258864</v>
      </c>
      <c r="O399" s="66">
        <f t="shared" si="12"/>
        <v>217574</v>
      </c>
      <c r="P399" s="66">
        <f t="shared" si="12"/>
        <v>249914</v>
      </c>
      <c r="Q399" s="66">
        <f t="shared" si="12"/>
        <v>258561</v>
      </c>
      <c r="R399" s="75">
        <f t="shared" si="11"/>
        <v>2821954.5</v>
      </c>
    </row>
    <row r="400" spans="1:18">
      <c r="A400" s="63" t="s">
        <v>254</v>
      </c>
      <c r="B400" s="64">
        <v>1</v>
      </c>
      <c r="C400" s="65">
        <v>100</v>
      </c>
      <c r="D400" s="63" t="s">
        <v>183</v>
      </c>
      <c r="E400" s="63" t="s">
        <v>18</v>
      </c>
      <c r="F400" s="66">
        <f t="shared" si="12"/>
        <v>712</v>
      </c>
      <c r="G400" s="66">
        <f t="shared" si="12"/>
        <v>1414</v>
      </c>
      <c r="H400" s="66">
        <f t="shared" si="12"/>
        <v>614</v>
      </c>
      <c r="I400" s="66">
        <f t="shared" si="12"/>
        <v>605</v>
      </c>
      <c r="J400" s="66">
        <f t="shared" si="12"/>
        <v>730</v>
      </c>
      <c r="K400" s="66">
        <f t="shared" si="12"/>
        <v>633</v>
      </c>
      <c r="L400" s="66">
        <f t="shared" si="12"/>
        <v>364</v>
      </c>
      <c r="M400" s="66">
        <f t="shared" si="12"/>
        <v>280</v>
      </c>
      <c r="N400" s="66">
        <f t="shared" si="12"/>
        <v>680</v>
      </c>
      <c r="O400" s="66">
        <f t="shared" si="12"/>
        <v>355</v>
      </c>
      <c r="P400" s="66">
        <f t="shared" si="12"/>
        <v>494</v>
      </c>
      <c r="Q400" s="66">
        <f t="shared" si="12"/>
        <v>700</v>
      </c>
      <c r="R400" s="75">
        <f t="shared" si="11"/>
        <v>7581</v>
      </c>
    </row>
    <row r="401" spans="1:18">
      <c r="A401" s="63" t="s">
        <v>257</v>
      </c>
      <c r="B401" s="64">
        <v>1</v>
      </c>
      <c r="C401" s="65">
        <v>10</v>
      </c>
      <c r="D401" s="63" t="s">
        <v>23</v>
      </c>
      <c r="E401" s="63" t="s">
        <v>18</v>
      </c>
      <c r="F401" s="66">
        <f t="shared" si="12"/>
        <v>0</v>
      </c>
      <c r="G401" s="66">
        <f t="shared" si="12"/>
        <v>0</v>
      </c>
      <c r="H401" s="66">
        <f t="shared" si="12"/>
        <v>0</v>
      </c>
      <c r="I401" s="66">
        <f t="shared" si="12"/>
        <v>20</v>
      </c>
      <c r="J401" s="66">
        <f t="shared" si="12"/>
        <v>0</v>
      </c>
      <c r="K401" s="66">
        <f t="shared" si="12"/>
        <v>0</v>
      </c>
      <c r="L401" s="66">
        <f t="shared" si="12"/>
        <v>0</v>
      </c>
      <c r="M401" s="66">
        <f t="shared" si="12"/>
        <v>0</v>
      </c>
      <c r="N401" s="66">
        <f t="shared" si="12"/>
        <v>10</v>
      </c>
      <c r="O401" s="66">
        <f t="shared" si="12"/>
        <v>0</v>
      </c>
      <c r="P401" s="66">
        <f t="shared" si="12"/>
        <v>20</v>
      </c>
      <c r="Q401" s="66">
        <f t="shared" si="12"/>
        <v>0</v>
      </c>
      <c r="R401" s="75">
        <f t="shared" si="11"/>
        <v>50</v>
      </c>
    </row>
    <row r="402" spans="1:18">
      <c r="A402" s="63" t="s">
        <v>257</v>
      </c>
      <c r="B402" s="64">
        <v>1</v>
      </c>
      <c r="C402" s="65">
        <v>100</v>
      </c>
      <c r="D402" s="63" t="s">
        <v>23</v>
      </c>
      <c r="E402" s="63" t="s">
        <v>18</v>
      </c>
      <c r="F402" s="66">
        <f t="shared" si="12"/>
        <v>32949</v>
      </c>
      <c r="G402" s="66">
        <f t="shared" si="12"/>
        <v>37780</v>
      </c>
      <c r="H402" s="66">
        <f t="shared" si="12"/>
        <v>43076</v>
      </c>
      <c r="I402" s="66">
        <f t="shared" si="12"/>
        <v>39610</v>
      </c>
      <c r="J402" s="66">
        <f t="shared" si="12"/>
        <v>40627</v>
      </c>
      <c r="K402" s="66">
        <f t="shared" si="12"/>
        <v>40030</v>
      </c>
      <c r="L402" s="66">
        <f t="shared" si="12"/>
        <v>41214</v>
      </c>
      <c r="M402" s="66">
        <f t="shared" si="12"/>
        <v>42346</v>
      </c>
      <c r="N402" s="66">
        <f t="shared" si="12"/>
        <v>42773</v>
      </c>
      <c r="O402" s="66">
        <f t="shared" si="12"/>
        <v>36667</v>
      </c>
      <c r="P402" s="66">
        <f t="shared" si="12"/>
        <v>40260</v>
      </c>
      <c r="Q402" s="66">
        <f t="shared" si="12"/>
        <v>46725</v>
      </c>
      <c r="R402" s="75">
        <f t="shared" si="11"/>
        <v>484057</v>
      </c>
    </row>
    <row r="403" spans="1:18">
      <c r="A403" s="63" t="s">
        <v>257</v>
      </c>
      <c r="B403" s="64">
        <v>1</v>
      </c>
      <c r="C403" s="65">
        <v>100</v>
      </c>
      <c r="D403" s="63" t="s">
        <v>26</v>
      </c>
      <c r="E403" s="63" t="s">
        <v>18</v>
      </c>
      <c r="F403" s="66">
        <f t="shared" si="12"/>
        <v>92282</v>
      </c>
      <c r="G403" s="66">
        <f t="shared" si="12"/>
        <v>104979</v>
      </c>
      <c r="H403" s="66">
        <f t="shared" si="12"/>
        <v>105009</v>
      </c>
      <c r="I403" s="66">
        <f t="shared" si="12"/>
        <v>103471</v>
      </c>
      <c r="J403" s="66">
        <f t="shared" si="12"/>
        <v>99906</v>
      </c>
      <c r="K403" s="66">
        <f t="shared" si="12"/>
        <v>108221</v>
      </c>
      <c r="L403" s="66">
        <f t="shared" si="12"/>
        <v>102211</v>
      </c>
      <c r="M403" s="66">
        <f t="shared" si="12"/>
        <v>104141</v>
      </c>
      <c r="N403" s="66">
        <f t="shared" si="12"/>
        <v>109417</v>
      </c>
      <c r="O403" s="66">
        <f t="shared" si="12"/>
        <v>100975</v>
      </c>
      <c r="P403" s="66">
        <f t="shared" si="12"/>
        <v>99227</v>
      </c>
      <c r="Q403" s="66">
        <f t="shared" si="12"/>
        <v>107873.5</v>
      </c>
      <c r="R403" s="75">
        <f t="shared" si="11"/>
        <v>1237712.5</v>
      </c>
    </row>
    <row r="404" spans="1:18">
      <c r="A404" s="63" t="s">
        <v>257</v>
      </c>
      <c r="B404" s="64">
        <v>1</v>
      </c>
      <c r="C404" s="65">
        <v>500</v>
      </c>
      <c r="D404" s="63" t="s">
        <v>26</v>
      </c>
      <c r="E404" s="63" t="s">
        <v>18</v>
      </c>
      <c r="F404" s="66">
        <f t="shared" si="12"/>
        <v>253</v>
      </c>
      <c r="G404" s="66">
        <f t="shared" si="12"/>
        <v>383</v>
      </c>
      <c r="H404" s="66">
        <f t="shared" si="12"/>
        <v>360</v>
      </c>
      <c r="I404" s="66">
        <f t="shared" si="12"/>
        <v>65</v>
      </c>
      <c r="J404" s="66">
        <f t="shared" si="12"/>
        <v>203</v>
      </c>
      <c r="K404" s="66">
        <f t="shared" si="12"/>
        <v>204</v>
      </c>
      <c r="L404" s="66">
        <f t="shared" si="12"/>
        <v>96</v>
      </c>
      <c r="M404" s="66">
        <f t="shared" si="12"/>
        <v>418</v>
      </c>
      <c r="N404" s="66">
        <f t="shared" si="12"/>
        <v>365</v>
      </c>
      <c r="O404" s="66">
        <f t="shared" si="12"/>
        <v>406</v>
      </c>
      <c r="P404" s="66">
        <f t="shared" si="12"/>
        <v>495</v>
      </c>
      <c r="Q404" s="66">
        <f t="shared" si="12"/>
        <v>75</v>
      </c>
      <c r="R404" s="75">
        <f t="shared" si="11"/>
        <v>3323</v>
      </c>
    </row>
    <row r="405" spans="1:18">
      <c r="A405" s="63" t="s">
        <v>260</v>
      </c>
      <c r="B405" s="64">
        <v>1</v>
      </c>
      <c r="C405" s="65">
        <v>1</v>
      </c>
      <c r="D405" s="63" t="s">
        <v>173</v>
      </c>
      <c r="E405" s="63" t="s">
        <v>18</v>
      </c>
      <c r="F405" s="66">
        <f t="shared" si="12"/>
        <v>0</v>
      </c>
      <c r="G405" s="66">
        <f t="shared" si="12"/>
        <v>0</v>
      </c>
      <c r="H405" s="66">
        <f t="shared" si="12"/>
        <v>0</v>
      </c>
      <c r="I405" s="66">
        <f t="shared" si="12"/>
        <v>0</v>
      </c>
      <c r="J405" s="66">
        <f t="shared" si="12"/>
        <v>0</v>
      </c>
      <c r="K405" s="66">
        <f t="shared" si="12"/>
        <v>0</v>
      </c>
      <c r="L405" s="66">
        <f t="shared" si="12"/>
        <v>0</v>
      </c>
      <c r="M405" s="66">
        <f t="shared" si="12"/>
        <v>0</v>
      </c>
      <c r="N405" s="66">
        <f t="shared" si="12"/>
        <v>30</v>
      </c>
      <c r="O405" s="66">
        <f t="shared" si="12"/>
        <v>0</v>
      </c>
      <c r="P405" s="66">
        <f t="shared" si="12"/>
        <v>0</v>
      </c>
      <c r="Q405" s="66">
        <f t="shared" si="12"/>
        <v>0</v>
      </c>
      <c r="R405" s="75">
        <f t="shared" si="11"/>
        <v>30</v>
      </c>
    </row>
    <row r="406" spans="1:18">
      <c r="A406" s="63" t="s">
        <v>260</v>
      </c>
      <c r="B406" s="64">
        <v>1</v>
      </c>
      <c r="C406" s="65">
        <v>90</v>
      </c>
      <c r="D406" s="63" t="s">
        <v>173</v>
      </c>
      <c r="E406" s="63" t="s">
        <v>18</v>
      </c>
      <c r="F406" s="66">
        <f t="shared" si="12"/>
        <v>1221</v>
      </c>
      <c r="G406" s="66">
        <f t="shared" si="12"/>
        <v>1499</v>
      </c>
      <c r="H406" s="66">
        <f t="shared" si="12"/>
        <v>1832</v>
      </c>
      <c r="I406" s="66">
        <f t="shared" si="12"/>
        <v>1734</v>
      </c>
      <c r="J406" s="66">
        <f t="shared" si="12"/>
        <v>1632</v>
      </c>
      <c r="K406" s="66">
        <f t="shared" si="12"/>
        <v>2254</v>
      </c>
      <c r="L406" s="66">
        <f t="shared" si="12"/>
        <v>1708</v>
      </c>
      <c r="M406" s="66">
        <f t="shared" si="12"/>
        <v>1897</v>
      </c>
      <c r="N406" s="66">
        <f t="shared" si="12"/>
        <v>1947</v>
      </c>
      <c r="O406" s="66">
        <f t="shared" si="12"/>
        <v>1517</v>
      </c>
      <c r="P406" s="66">
        <f t="shared" si="12"/>
        <v>1371</v>
      </c>
      <c r="Q406" s="66">
        <f t="shared" si="12"/>
        <v>1149</v>
      </c>
      <c r="R406" s="75">
        <f t="shared" si="11"/>
        <v>19761</v>
      </c>
    </row>
    <row r="407" spans="1:18">
      <c r="A407" s="63" t="s">
        <v>260</v>
      </c>
      <c r="B407" s="64">
        <v>1</v>
      </c>
      <c r="C407" s="65">
        <v>100</v>
      </c>
      <c r="D407" s="63" t="s">
        <v>173</v>
      </c>
      <c r="E407" s="63" t="s">
        <v>18</v>
      </c>
      <c r="F407" s="66">
        <f t="shared" si="12"/>
        <v>56007</v>
      </c>
      <c r="G407" s="66">
        <f t="shared" si="12"/>
        <v>58819</v>
      </c>
      <c r="H407" s="66">
        <f t="shared" si="12"/>
        <v>58007</v>
      </c>
      <c r="I407" s="66">
        <f t="shared" si="12"/>
        <v>58429</v>
      </c>
      <c r="J407" s="66">
        <f t="shared" si="12"/>
        <v>55133</v>
      </c>
      <c r="K407" s="66">
        <f t="shared" si="12"/>
        <v>58249</v>
      </c>
      <c r="L407" s="66">
        <f t="shared" si="12"/>
        <v>48425</v>
      </c>
      <c r="M407" s="66">
        <f t="shared" si="12"/>
        <v>60310.5</v>
      </c>
      <c r="N407" s="66">
        <f t="shared" si="12"/>
        <v>63346</v>
      </c>
      <c r="O407" s="66">
        <f t="shared" si="12"/>
        <v>49728</v>
      </c>
      <c r="P407" s="66">
        <f t="shared" si="12"/>
        <v>58465</v>
      </c>
      <c r="Q407" s="66">
        <f t="shared" si="12"/>
        <v>56000</v>
      </c>
      <c r="R407" s="75">
        <f t="shared" si="11"/>
        <v>680918.5</v>
      </c>
    </row>
    <row r="408" spans="1:18">
      <c r="A408" s="63" t="s">
        <v>260</v>
      </c>
      <c r="B408" s="64">
        <v>1</v>
      </c>
      <c r="C408" s="65">
        <v>500</v>
      </c>
      <c r="D408" s="63" t="s">
        <v>173</v>
      </c>
      <c r="E408" s="63" t="s">
        <v>18</v>
      </c>
      <c r="F408" s="66">
        <f t="shared" ref="F408:Q423" si="13">F39+F162+F285</f>
        <v>60</v>
      </c>
      <c r="G408" s="66">
        <f t="shared" si="13"/>
        <v>0</v>
      </c>
      <c r="H408" s="66">
        <f t="shared" si="13"/>
        <v>30</v>
      </c>
      <c r="I408" s="66">
        <f t="shared" si="13"/>
        <v>0</v>
      </c>
      <c r="J408" s="66">
        <f t="shared" si="13"/>
        <v>0</v>
      </c>
      <c r="K408" s="66">
        <f t="shared" si="13"/>
        <v>0</v>
      </c>
      <c r="L408" s="66">
        <f t="shared" si="13"/>
        <v>0</v>
      </c>
      <c r="M408" s="66">
        <f t="shared" si="13"/>
        <v>0</v>
      </c>
      <c r="N408" s="66">
        <f t="shared" si="13"/>
        <v>30</v>
      </c>
      <c r="O408" s="66">
        <f t="shared" si="13"/>
        <v>30</v>
      </c>
      <c r="P408" s="66">
        <f t="shared" si="13"/>
        <v>60</v>
      </c>
      <c r="Q408" s="66">
        <f t="shared" si="13"/>
        <v>0</v>
      </c>
      <c r="R408" s="75">
        <f t="shared" si="11"/>
        <v>210</v>
      </c>
    </row>
    <row r="409" spans="1:18">
      <c r="A409" s="63" t="s">
        <v>260</v>
      </c>
      <c r="B409" s="64">
        <v>1</v>
      </c>
      <c r="C409" s="65">
        <v>1000</v>
      </c>
      <c r="D409" s="63" t="s">
        <v>173</v>
      </c>
      <c r="E409" s="63" t="s">
        <v>18</v>
      </c>
      <c r="F409" s="66">
        <f t="shared" si="13"/>
        <v>45124</v>
      </c>
      <c r="G409" s="66">
        <f t="shared" si="13"/>
        <v>57854</v>
      </c>
      <c r="H409" s="66">
        <f t="shared" si="13"/>
        <v>57285</v>
      </c>
      <c r="I409" s="66">
        <f t="shared" si="13"/>
        <v>58141</v>
      </c>
      <c r="J409" s="66">
        <f t="shared" si="13"/>
        <v>78085</v>
      </c>
      <c r="K409" s="66">
        <f t="shared" si="13"/>
        <v>64397</v>
      </c>
      <c r="L409" s="66">
        <f t="shared" si="13"/>
        <v>73988</v>
      </c>
      <c r="M409" s="66">
        <f t="shared" si="13"/>
        <v>80688</v>
      </c>
      <c r="N409" s="66">
        <f t="shared" si="13"/>
        <v>70259</v>
      </c>
      <c r="O409" s="66">
        <f t="shared" si="13"/>
        <v>69971</v>
      </c>
      <c r="P409" s="66">
        <f t="shared" si="13"/>
        <v>72624</v>
      </c>
      <c r="Q409" s="66">
        <f t="shared" si="13"/>
        <v>82139</v>
      </c>
      <c r="R409" s="75">
        <f t="shared" si="11"/>
        <v>810555</v>
      </c>
    </row>
    <row r="410" spans="1:18">
      <c r="A410" s="63" t="s">
        <v>260</v>
      </c>
      <c r="B410" s="64">
        <v>1</v>
      </c>
      <c r="C410" s="65">
        <v>1</v>
      </c>
      <c r="D410" s="63" t="s">
        <v>258</v>
      </c>
      <c r="E410" s="63" t="s">
        <v>18</v>
      </c>
      <c r="F410" s="66">
        <f t="shared" si="13"/>
        <v>120</v>
      </c>
      <c r="G410" s="66">
        <f t="shared" si="13"/>
        <v>0</v>
      </c>
      <c r="H410" s="66">
        <f t="shared" si="13"/>
        <v>0</v>
      </c>
      <c r="I410" s="66">
        <f t="shared" si="13"/>
        <v>0</v>
      </c>
      <c r="J410" s="66">
        <f t="shared" si="13"/>
        <v>0</v>
      </c>
      <c r="K410" s="66">
        <f t="shared" si="13"/>
        <v>0</v>
      </c>
      <c r="L410" s="66">
        <f t="shared" si="13"/>
        <v>0</v>
      </c>
      <c r="M410" s="66">
        <f t="shared" si="13"/>
        <v>0</v>
      </c>
      <c r="N410" s="66">
        <f t="shared" si="13"/>
        <v>0</v>
      </c>
      <c r="O410" s="66">
        <f t="shared" si="13"/>
        <v>0</v>
      </c>
      <c r="P410" s="66">
        <f t="shared" si="13"/>
        <v>0</v>
      </c>
      <c r="Q410" s="66">
        <f t="shared" si="13"/>
        <v>0</v>
      </c>
      <c r="R410" s="75">
        <f t="shared" si="11"/>
        <v>120</v>
      </c>
    </row>
    <row r="411" spans="1:18">
      <c r="A411" s="63" t="s">
        <v>260</v>
      </c>
      <c r="B411" s="64">
        <v>1</v>
      </c>
      <c r="C411" s="65">
        <v>8</v>
      </c>
      <c r="D411" s="63" t="s">
        <v>258</v>
      </c>
      <c r="E411" s="63" t="s">
        <v>18</v>
      </c>
      <c r="F411" s="66">
        <f t="shared" si="13"/>
        <v>480</v>
      </c>
      <c r="G411" s="66">
        <f t="shared" si="13"/>
        <v>16</v>
      </c>
      <c r="H411" s="66">
        <f t="shared" si="13"/>
        <v>0</v>
      </c>
      <c r="I411" s="66">
        <f t="shared" si="13"/>
        <v>0</v>
      </c>
      <c r="J411" s="66">
        <f t="shared" si="13"/>
        <v>0</v>
      </c>
      <c r="K411" s="66">
        <f t="shared" si="13"/>
        <v>0</v>
      </c>
      <c r="L411" s="66">
        <f t="shared" si="13"/>
        <v>0</v>
      </c>
      <c r="M411" s="66">
        <f t="shared" si="13"/>
        <v>160</v>
      </c>
      <c r="N411" s="66">
        <f t="shared" si="13"/>
        <v>320</v>
      </c>
      <c r="O411" s="66">
        <f t="shared" si="13"/>
        <v>320</v>
      </c>
      <c r="P411" s="66">
        <f t="shared" si="13"/>
        <v>0</v>
      </c>
      <c r="Q411" s="66">
        <f t="shared" si="13"/>
        <v>80</v>
      </c>
      <c r="R411" s="75">
        <f t="shared" si="11"/>
        <v>1376</v>
      </c>
    </row>
    <row r="412" spans="1:18">
      <c r="A412" s="63" t="s">
        <v>260</v>
      </c>
      <c r="B412" s="64">
        <v>1</v>
      </c>
      <c r="C412" s="65">
        <v>30</v>
      </c>
      <c r="D412" s="63" t="s">
        <v>258</v>
      </c>
      <c r="E412" s="63" t="s">
        <v>18</v>
      </c>
      <c r="F412" s="66">
        <f t="shared" si="13"/>
        <v>20</v>
      </c>
      <c r="G412" s="66">
        <f t="shared" si="13"/>
        <v>60</v>
      </c>
      <c r="H412" s="66">
        <f t="shared" si="13"/>
        <v>0</v>
      </c>
      <c r="I412" s="66">
        <f t="shared" si="13"/>
        <v>0</v>
      </c>
      <c r="J412" s="66">
        <f t="shared" si="13"/>
        <v>0</v>
      </c>
      <c r="K412" s="66">
        <f t="shared" si="13"/>
        <v>0</v>
      </c>
      <c r="L412" s="66">
        <f t="shared" si="13"/>
        <v>0</v>
      </c>
      <c r="M412" s="66">
        <f t="shared" si="13"/>
        <v>0</v>
      </c>
      <c r="N412" s="66">
        <f t="shared" si="13"/>
        <v>0</v>
      </c>
      <c r="O412" s="66">
        <f t="shared" si="13"/>
        <v>0</v>
      </c>
      <c r="P412" s="66">
        <f t="shared" si="13"/>
        <v>0</v>
      </c>
      <c r="Q412" s="66">
        <f t="shared" si="13"/>
        <v>0</v>
      </c>
      <c r="R412" s="75">
        <f t="shared" si="11"/>
        <v>80</v>
      </c>
    </row>
    <row r="413" spans="1:18">
      <c r="A413" s="63" t="s">
        <v>260</v>
      </c>
      <c r="B413" s="64">
        <v>1</v>
      </c>
      <c r="C413" s="65">
        <v>50</v>
      </c>
      <c r="D413" s="63" t="s">
        <v>258</v>
      </c>
      <c r="E413" s="63" t="s">
        <v>18</v>
      </c>
      <c r="F413" s="66">
        <f t="shared" si="13"/>
        <v>0</v>
      </c>
      <c r="G413" s="66">
        <f t="shared" si="13"/>
        <v>0</v>
      </c>
      <c r="H413" s="66">
        <f t="shared" si="13"/>
        <v>0</v>
      </c>
      <c r="I413" s="66">
        <f t="shared" si="13"/>
        <v>0</v>
      </c>
      <c r="J413" s="66">
        <f t="shared" si="13"/>
        <v>0</v>
      </c>
      <c r="K413" s="66">
        <f t="shared" si="13"/>
        <v>0</v>
      </c>
      <c r="L413" s="66">
        <f t="shared" si="13"/>
        <v>0</v>
      </c>
      <c r="M413" s="66">
        <f t="shared" si="13"/>
        <v>90</v>
      </c>
      <c r="N413" s="66">
        <f t="shared" si="13"/>
        <v>0</v>
      </c>
      <c r="O413" s="66">
        <f t="shared" si="13"/>
        <v>90</v>
      </c>
      <c r="P413" s="66">
        <f t="shared" si="13"/>
        <v>180</v>
      </c>
      <c r="Q413" s="66">
        <f t="shared" si="13"/>
        <v>90</v>
      </c>
      <c r="R413" s="75">
        <f t="shared" si="11"/>
        <v>450</v>
      </c>
    </row>
    <row r="414" spans="1:18">
      <c r="A414" s="63" t="s">
        <v>260</v>
      </c>
      <c r="B414" s="64">
        <v>1</v>
      </c>
      <c r="C414" s="65">
        <v>90</v>
      </c>
      <c r="D414" s="63" t="s">
        <v>258</v>
      </c>
      <c r="E414" s="63" t="s">
        <v>18</v>
      </c>
      <c r="F414" s="66">
        <f t="shared" si="13"/>
        <v>18125</v>
      </c>
      <c r="G414" s="66">
        <f t="shared" si="13"/>
        <v>23828</v>
      </c>
      <c r="H414" s="66">
        <f t="shared" si="13"/>
        <v>23766</v>
      </c>
      <c r="I414" s="66">
        <f t="shared" si="13"/>
        <v>24529</v>
      </c>
      <c r="J414" s="66">
        <f t="shared" si="13"/>
        <v>300910</v>
      </c>
      <c r="K414" s="66">
        <f t="shared" si="13"/>
        <v>289850</v>
      </c>
      <c r="L414" s="66">
        <f t="shared" si="13"/>
        <v>268304</v>
      </c>
      <c r="M414" s="66">
        <f t="shared" si="13"/>
        <v>28244</v>
      </c>
      <c r="N414" s="66">
        <f t="shared" si="13"/>
        <v>24186</v>
      </c>
      <c r="O414" s="66">
        <f t="shared" si="13"/>
        <v>23740</v>
      </c>
      <c r="P414" s="66">
        <f t="shared" si="13"/>
        <v>23579</v>
      </c>
      <c r="Q414" s="66">
        <f t="shared" si="13"/>
        <v>26585</v>
      </c>
      <c r="R414" s="75">
        <f t="shared" si="11"/>
        <v>1075646</v>
      </c>
    </row>
    <row r="415" spans="1:18">
      <c r="A415" s="63" t="s">
        <v>260</v>
      </c>
      <c r="B415" s="64">
        <v>1</v>
      </c>
      <c r="C415" s="65">
        <v>100</v>
      </c>
      <c r="D415" s="63" t="s">
        <v>258</v>
      </c>
      <c r="E415" s="63" t="s">
        <v>18</v>
      </c>
      <c r="F415" s="66">
        <f t="shared" si="13"/>
        <v>186659.5</v>
      </c>
      <c r="G415" s="66">
        <f t="shared" si="13"/>
        <v>198901</v>
      </c>
      <c r="H415" s="66">
        <f t="shared" si="13"/>
        <v>197226</v>
      </c>
      <c r="I415" s="66">
        <f t="shared" si="13"/>
        <v>196799</v>
      </c>
      <c r="J415" s="66">
        <f t="shared" si="13"/>
        <v>193255</v>
      </c>
      <c r="K415" s="66">
        <f t="shared" si="13"/>
        <v>190756</v>
      </c>
      <c r="L415" s="66">
        <f t="shared" si="13"/>
        <v>179061</v>
      </c>
      <c r="M415" s="66">
        <f t="shared" si="13"/>
        <v>194683</v>
      </c>
      <c r="N415" s="66">
        <f t="shared" si="13"/>
        <v>194811</v>
      </c>
      <c r="O415" s="66">
        <f t="shared" si="13"/>
        <v>162907</v>
      </c>
      <c r="P415" s="66">
        <f t="shared" si="13"/>
        <v>183785</v>
      </c>
      <c r="Q415" s="66">
        <f t="shared" si="13"/>
        <v>190916</v>
      </c>
      <c r="R415" s="75">
        <f t="shared" si="11"/>
        <v>2269759.5</v>
      </c>
    </row>
    <row r="416" spans="1:18">
      <c r="A416" s="63" t="s">
        <v>260</v>
      </c>
      <c r="B416" s="64">
        <v>1</v>
      </c>
      <c r="C416" s="65">
        <v>500</v>
      </c>
      <c r="D416" s="63" t="s">
        <v>258</v>
      </c>
      <c r="E416" s="63" t="s">
        <v>18</v>
      </c>
      <c r="F416" s="66">
        <f t="shared" si="13"/>
        <v>450</v>
      </c>
      <c r="G416" s="66">
        <f t="shared" si="13"/>
        <v>775</v>
      </c>
      <c r="H416" s="66">
        <f t="shared" si="13"/>
        <v>960</v>
      </c>
      <c r="I416" s="66">
        <f t="shared" si="13"/>
        <v>968</v>
      </c>
      <c r="J416" s="66">
        <f t="shared" si="13"/>
        <v>940</v>
      </c>
      <c r="K416" s="66">
        <f t="shared" si="13"/>
        <v>1215</v>
      </c>
      <c r="L416" s="66">
        <f t="shared" si="13"/>
        <v>1015</v>
      </c>
      <c r="M416" s="66">
        <f t="shared" si="13"/>
        <v>1032</v>
      </c>
      <c r="N416" s="66">
        <f t="shared" si="13"/>
        <v>833</v>
      </c>
      <c r="O416" s="66">
        <f t="shared" si="13"/>
        <v>491</v>
      </c>
      <c r="P416" s="66">
        <f t="shared" si="13"/>
        <v>1238</v>
      </c>
      <c r="Q416" s="66">
        <f t="shared" si="13"/>
        <v>788</v>
      </c>
      <c r="R416" s="75">
        <f t="shared" si="11"/>
        <v>10705</v>
      </c>
    </row>
    <row r="417" spans="1:18">
      <c r="A417" s="63" t="s">
        <v>260</v>
      </c>
      <c r="B417" s="64">
        <v>1</v>
      </c>
      <c r="C417" s="65">
        <v>1000</v>
      </c>
      <c r="D417" s="63" t="s">
        <v>258</v>
      </c>
      <c r="E417" s="63" t="s">
        <v>18</v>
      </c>
      <c r="F417" s="66">
        <f t="shared" si="13"/>
        <v>335367</v>
      </c>
      <c r="G417" s="66">
        <f t="shared" si="13"/>
        <v>417776</v>
      </c>
      <c r="H417" s="66">
        <f t="shared" si="13"/>
        <v>434221</v>
      </c>
      <c r="I417" s="66">
        <f t="shared" si="13"/>
        <v>407801</v>
      </c>
      <c r="J417" s="66">
        <f t="shared" si="13"/>
        <v>206082</v>
      </c>
      <c r="K417" s="66">
        <f t="shared" si="13"/>
        <v>194842</v>
      </c>
      <c r="L417" s="66">
        <f t="shared" si="13"/>
        <v>223609</v>
      </c>
      <c r="M417" s="66">
        <f t="shared" si="13"/>
        <v>427278</v>
      </c>
      <c r="N417" s="66">
        <f t="shared" si="13"/>
        <v>463204</v>
      </c>
      <c r="O417" s="66">
        <f t="shared" si="13"/>
        <v>391585</v>
      </c>
      <c r="P417" s="66">
        <f t="shared" si="13"/>
        <v>466341</v>
      </c>
      <c r="Q417" s="66">
        <f t="shared" si="13"/>
        <v>474649</v>
      </c>
      <c r="R417" s="75">
        <f t="shared" si="11"/>
        <v>4442755</v>
      </c>
    </row>
    <row r="418" spans="1:18">
      <c r="A418" s="63" t="s">
        <v>260</v>
      </c>
      <c r="B418" s="64">
        <v>500</v>
      </c>
      <c r="C418" s="65">
        <v>2</v>
      </c>
      <c r="D418" s="63" t="s">
        <v>258</v>
      </c>
      <c r="E418" s="63" t="s">
        <v>18</v>
      </c>
      <c r="F418" s="66">
        <f t="shared" si="13"/>
        <v>4625</v>
      </c>
      <c r="G418" s="66">
        <f t="shared" si="13"/>
        <v>2241</v>
      </c>
      <c r="H418" s="66">
        <f t="shared" si="13"/>
        <v>1465</v>
      </c>
      <c r="I418" s="66">
        <f t="shared" si="13"/>
        <v>2066</v>
      </c>
      <c r="J418" s="66">
        <f t="shared" si="13"/>
        <v>2474</v>
      </c>
      <c r="K418" s="66">
        <f t="shared" si="13"/>
        <v>1425</v>
      </c>
      <c r="L418" s="66">
        <f t="shared" si="13"/>
        <v>1774</v>
      </c>
      <c r="M418" s="66">
        <f t="shared" si="13"/>
        <v>3999</v>
      </c>
      <c r="N418" s="66">
        <f t="shared" si="13"/>
        <v>1923</v>
      </c>
      <c r="O418" s="66">
        <f t="shared" si="13"/>
        <v>2380</v>
      </c>
      <c r="P418" s="66">
        <f t="shared" si="13"/>
        <v>1516</v>
      </c>
      <c r="Q418" s="66">
        <f t="shared" si="13"/>
        <v>1793</v>
      </c>
      <c r="R418" s="75">
        <f t="shared" si="11"/>
        <v>27681</v>
      </c>
    </row>
    <row r="419" spans="1:18">
      <c r="A419" s="63" t="s">
        <v>266</v>
      </c>
      <c r="B419" s="64">
        <v>1</v>
      </c>
      <c r="C419" s="65">
        <v>100</v>
      </c>
      <c r="D419" s="63" t="s">
        <v>173</v>
      </c>
      <c r="E419" s="63" t="s">
        <v>18</v>
      </c>
      <c r="F419" s="66">
        <f t="shared" si="13"/>
        <v>62470.5</v>
      </c>
      <c r="G419" s="66">
        <f t="shared" si="13"/>
        <v>65175</v>
      </c>
      <c r="H419" s="66">
        <f t="shared" si="13"/>
        <v>65139</v>
      </c>
      <c r="I419" s="66">
        <f t="shared" si="13"/>
        <v>64810</v>
      </c>
      <c r="J419" s="66">
        <f t="shared" si="13"/>
        <v>67252</v>
      </c>
      <c r="K419" s="66">
        <f t="shared" si="13"/>
        <v>62562</v>
      </c>
      <c r="L419" s="66">
        <f t="shared" si="13"/>
        <v>61633.5</v>
      </c>
      <c r="M419" s="66">
        <f t="shared" si="13"/>
        <v>65156</v>
      </c>
      <c r="N419" s="66">
        <f t="shared" si="13"/>
        <v>67000</v>
      </c>
      <c r="O419" s="66">
        <f t="shared" si="13"/>
        <v>57104</v>
      </c>
      <c r="P419" s="66">
        <f t="shared" si="13"/>
        <v>72888</v>
      </c>
      <c r="Q419" s="66">
        <f t="shared" si="13"/>
        <v>68523</v>
      </c>
      <c r="R419" s="75">
        <f t="shared" si="11"/>
        <v>779713</v>
      </c>
    </row>
    <row r="420" spans="1:18">
      <c r="A420" s="63" t="s">
        <v>266</v>
      </c>
      <c r="B420" s="64">
        <v>1</v>
      </c>
      <c r="C420" s="65">
        <v>100</v>
      </c>
      <c r="D420" s="63" t="s">
        <v>306</v>
      </c>
      <c r="E420" s="63" t="s">
        <v>18</v>
      </c>
      <c r="F420" s="66">
        <f t="shared" si="13"/>
        <v>59</v>
      </c>
      <c r="G420" s="66">
        <f t="shared" si="13"/>
        <v>24</v>
      </c>
      <c r="H420" s="66">
        <f t="shared" si="13"/>
        <v>154</v>
      </c>
      <c r="I420" s="66">
        <f t="shared" si="13"/>
        <v>98</v>
      </c>
      <c r="J420" s="66">
        <f t="shared" si="13"/>
        <v>100</v>
      </c>
      <c r="K420" s="66">
        <f t="shared" si="13"/>
        <v>0</v>
      </c>
      <c r="L420" s="66">
        <f t="shared" si="13"/>
        <v>0</v>
      </c>
      <c r="M420" s="66">
        <f t="shared" si="13"/>
        <v>0</v>
      </c>
      <c r="N420" s="66">
        <f t="shared" si="13"/>
        <v>10</v>
      </c>
      <c r="O420" s="66">
        <f t="shared" si="13"/>
        <v>15</v>
      </c>
      <c r="P420" s="66">
        <f t="shared" si="13"/>
        <v>0</v>
      </c>
      <c r="Q420" s="66">
        <f t="shared" si="13"/>
        <v>0</v>
      </c>
      <c r="R420" s="75">
        <f t="shared" si="11"/>
        <v>460</v>
      </c>
    </row>
    <row r="421" spans="1:18">
      <c r="A421" s="63" t="s">
        <v>266</v>
      </c>
      <c r="B421" s="64">
        <v>1</v>
      </c>
      <c r="C421" s="65">
        <v>6</v>
      </c>
      <c r="D421" s="63" t="s">
        <v>258</v>
      </c>
      <c r="E421" s="63" t="s">
        <v>18</v>
      </c>
      <c r="F421" s="66">
        <f t="shared" si="13"/>
        <v>30</v>
      </c>
      <c r="G421" s="66">
        <f t="shared" si="13"/>
        <v>36</v>
      </c>
      <c r="H421" s="66">
        <f t="shared" si="13"/>
        <v>72</v>
      </c>
      <c r="I421" s="66">
        <f t="shared" si="13"/>
        <v>54</v>
      </c>
      <c r="J421" s="66">
        <f t="shared" si="13"/>
        <v>30</v>
      </c>
      <c r="K421" s="66">
        <f t="shared" si="13"/>
        <v>12</v>
      </c>
      <c r="L421" s="66">
        <f t="shared" si="13"/>
        <v>30</v>
      </c>
      <c r="M421" s="66">
        <f t="shared" si="13"/>
        <v>6</v>
      </c>
      <c r="N421" s="66">
        <f t="shared" si="13"/>
        <v>18</v>
      </c>
      <c r="O421" s="66">
        <f t="shared" si="13"/>
        <v>24</v>
      </c>
      <c r="P421" s="66">
        <f t="shared" si="13"/>
        <v>18</v>
      </c>
      <c r="Q421" s="66">
        <f t="shared" si="13"/>
        <v>30</v>
      </c>
      <c r="R421" s="75">
        <f t="shared" si="11"/>
        <v>360</v>
      </c>
    </row>
    <row r="422" spans="1:18">
      <c r="A422" s="63" t="s">
        <v>266</v>
      </c>
      <c r="B422" s="64">
        <v>1</v>
      </c>
      <c r="C422" s="65">
        <v>10</v>
      </c>
      <c r="D422" s="63" t="s">
        <v>258</v>
      </c>
      <c r="E422" s="63" t="s">
        <v>18</v>
      </c>
      <c r="F422" s="66">
        <f t="shared" si="13"/>
        <v>460</v>
      </c>
      <c r="G422" s="66">
        <f t="shared" si="13"/>
        <v>410</v>
      </c>
      <c r="H422" s="66">
        <f t="shared" si="13"/>
        <v>489</v>
      </c>
      <c r="I422" s="66">
        <f t="shared" si="13"/>
        <v>385</v>
      </c>
      <c r="J422" s="66">
        <f t="shared" si="13"/>
        <v>350</v>
      </c>
      <c r="K422" s="66">
        <f t="shared" si="13"/>
        <v>210</v>
      </c>
      <c r="L422" s="66">
        <f t="shared" si="13"/>
        <v>370</v>
      </c>
      <c r="M422" s="66">
        <f t="shared" si="13"/>
        <v>360</v>
      </c>
      <c r="N422" s="66">
        <f t="shared" si="13"/>
        <v>376</v>
      </c>
      <c r="O422" s="66">
        <f t="shared" si="13"/>
        <v>220</v>
      </c>
      <c r="P422" s="66">
        <f t="shared" si="13"/>
        <v>402</v>
      </c>
      <c r="Q422" s="66">
        <f t="shared" si="13"/>
        <v>440</v>
      </c>
      <c r="R422" s="75">
        <f t="shared" si="11"/>
        <v>4472</v>
      </c>
    </row>
    <row r="423" spans="1:18">
      <c r="A423" s="63" t="s">
        <v>266</v>
      </c>
      <c r="B423" s="64">
        <v>1</v>
      </c>
      <c r="C423" s="65">
        <v>12</v>
      </c>
      <c r="D423" s="63" t="s">
        <v>258</v>
      </c>
      <c r="E423" s="63" t="s">
        <v>18</v>
      </c>
      <c r="F423" s="66">
        <f t="shared" si="13"/>
        <v>18</v>
      </c>
      <c r="G423" s="66">
        <f t="shared" si="13"/>
        <v>651</v>
      </c>
      <c r="H423" s="66">
        <f t="shared" si="13"/>
        <v>318</v>
      </c>
      <c r="I423" s="66">
        <f t="shared" si="13"/>
        <v>16</v>
      </c>
      <c r="J423" s="66">
        <f t="shared" si="13"/>
        <v>169</v>
      </c>
      <c r="K423" s="66">
        <f t="shared" si="13"/>
        <v>12</v>
      </c>
      <c r="L423" s="66">
        <f t="shared" si="13"/>
        <v>257</v>
      </c>
      <c r="M423" s="66">
        <f t="shared" si="13"/>
        <v>16</v>
      </c>
      <c r="N423" s="66">
        <f t="shared" si="13"/>
        <v>12</v>
      </c>
      <c r="O423" s="66">
        <f t="shared" si="13"/>
        <v>12</v>
      </c>
      <c r="P423" s="66">
        <f t="shared" si="13"/>
        <v>17</v>
      </c>
      <c r="Q423" s="66">
        <f t="shared" si="13"/>
        <v>27</v>
      </c>
      <c r="R423" s="75">
        <f t="shared" si="11"/>
        <v>1525</v>
      </c>
    </row>
    <row r="424" spans="1:18">
      <c r="A424" s="63" t="s">
        <v>266</v>
      </c>
      <c r="B424" s="64">
        <v>1</v>
      </c>
      <c r="C424" s="65">
        <v>100</v>
      </c>
      <c r="D424" s="63" t="s">
        <v>258</v>
      </c>
      <c r="E424" s="63" t="s">
        <v>18</v>
      </c>
      <c r="F424" s="66">
        <f t="shared" ref="F424:Q439" si="14">F55+F178+F301</f>
        <v>375202</v>
      </c>
      <c r="G424" s="66">
        <f t="shared" si="14"/>
        <v>395221</v>
      </c>
      <c r="H424" s="66">
        <f t="shared" si="14"/>
        <v>383925.5</v>
      </c>
      <c r="I424" s="66">
        <f t="shared" si="14"/>
        <v>382542</v>
      </c>
      <c r="J424" s="66">
        <f t="shared" si="14"/>
        <v>349381</v>
      </c>
      <c r="K424" s="66">
        <f t="shared" si="14"/>
        <v>358931</v>
      </c>
      <c r="L424" s="66">
        <f t="shared" si="14"/>
        <v>357347</v>
      </c>
      <c r="M424" s="66">
        <f t="shared" si="14"/>
        <v>353907</v>
      </c>
      <c r="N424" s="66">
        <f t="shared" si="14"/>
        <v>366413</v>
      </c>
      <c r="O424" s="66">
        <f t="shared" si="14"/>
        <v>314934</v>
      </c>
      <c r="P424" s="66">
        <f t="shared" si="14"/>
        <v>366906.35</v>
      </c>
      <c r="Q424" s="66">
        <f t="shared" si="14"/>
        <v>366311.5</v>
      </c>
      <c r="R424" s="75">
        <f t="shared" si="11"/>
        <v>4371021.3499999996</v>
      </c>
    </row>
    <row r="425" spans="1:18">
      <c r="A425" s="63" t="s">
        <v>266</v>
      </c>
      <c r="B425" s="64">
        <v>1</v>
      </c>
      <c r="C425" s="65">
        <v>1000</v>
      </c>
      <c r="D425" s="63" t="s">
        <v>258</v>
      </c>
      <c r="E425" s="63" t="s">
        <v>18</v>
      </c>
      <c r="F425" s="66">
        <f t="shared" si="14"/>
        <v>386060</v>
      </c>
      <c r="G425" s="66">
        <f t="shared" si="14"/>
        <v>434497</v>
      </c>
      <c r="H425" s="66">
        <f t="shared" si="14"/>
        <v>426751.44</v>
      </c>
      <c r="I425" s="66">
        <f t="shared" si="14"/>
        <v>398510</v>
      </c>
      <c r="J425" s="66">
        <f t="shared" si="14"/>
        <v>399825.5</v>
      </c>
      <c r="K425" s="66">
        <f t="shared" si="14"/>
        <v>427863</v>
      </c>
      <c r="L425" s="66">
        <f t="shared" si="14"/>
        <v>400863</v>
      </c>
      <c r="M425" s="66">
        <f t="shared" si="14"/>
        <v>415888</v>
      </c>
      <c r="N425" s="66">
        <f t="shared" si="14"/>
        <v>439163.5</v>
      </c>
      <c r="O425" s="66">
        <f t="shared" si="14"/>
        <v>378735</v>
      </c>
      <c r="P425" s="66">
        <f t="shared" si="14"/>
        <v>422775</v>
      </c>
      <c r="Q425" s="66">
        <f t="shared" si="14"/>
        <v>445728</v>
      </c>
      <c r="R425" s="75">
        <f t="shared" si="11"/>
        <v>4976659.4399999995</v>
      </c>
    </row>
    <row r="426" spans="1:18">
      <c r="A426" s="63" t="s">
        <v>266</v>
      </c>
      <c r="B426" s="64">
        <v>1</v>
      </c>
      <c r="C426" s="65">
        <v>2500</v>
      </c>
      <c r="D426" s="63" t="s">
        <v>258</v>
      </c>
      <c r="E426" s="63" t="s">
        <v>18</v>
      </c>
      <c r="F426" s="66">
        <f t="shared" si="14"/>
        <v>3853</v>
      </c>
      <c r="G426" s="66">
        <f t="shared" si="14"/>
        <v>3280</v>
      </c>
      <c r="H426" s="66">
        <f t="shared" si="14"/>
        <v>3471</v>
      </c>
      <c r="I426" s="66">
        <f t="shared" si="14"/>
        <v>3275</v>
      </c>
      <c r="J426" s="66">
        <f t="shared" si="14"/>
        <v>3705</v>
      </c>
      <c r="K426" s="66">
        <f t="shared" si="14"/>
        <v>3558</v>
      </c>
      <c r="L426" s="66">
        <f t="shared" si="14"/>
        <v>4629</v>
      </c>
      <c r="M426" s="66">
        <f t="shared" si="14"/>
        <v>6052</v>
      </c>
      <c r="N426" s="66">
        <f t="shared" si="14"/>
        <v>4378</v>
      </c>
      <c r="O426" s="66">
        <f t="shared" si="14"/>
        <v>3502</v>
      </c>
      <c r="P426" s="66">
        <f t="shared" si="14"/>
        <v>5244</v>
      </c>
      <c r="Q426" s="66">
        <f t="shared" si="14"/>
        <v>5860</v>
      </c>
      <c r="R426" s="75">
        <f t="shared" si="11"/>
        <v>50807</v>
      </c>
    </row>
    <row r="427" spans="1:18">
      <c r="A427" s="63" t="s">
        <v>266</v>
      </c>
      <c r="B427" s="64">
        <v>1</v>
      </c>
      <c r="C427" s="65">
        <v>100</v>
      </c>
      <c r="D427" s="63" t="s">
        <v>252</v>
      </c>
      <c r="E427" s="63" t="s">
        <v>18</v>
      </c>
      <c r="F427" s="66">
        <f t="shared" si="14"/>
        <v>9301</v>
      </c>
      <c r="G427" s="66">
        <f t="shared" si="14"/>
        <v>10091</v>
      </c>
      <c r="H427" s="66">
        <f t="shared" si="14"/>
        <v>11399</v>
      </c>
      <c r="I427" s="66">
        <f t="shared" si="14"/>
        <v>11108</v>
      </c>
      <c r="J427" s="66">
        <f t="shared" si="14"/>
        <v>10188</v>
      </c>
      <c r="K427" s="66">
        <f t="shared" si="14"/>
        <v>9998</v>
      </c>
      <c r="L427" s="66">
        <f t="shared" si="14"/>
        <v>10814</v>
      </c>
      <c r="M427" s="66">
        <f t="shared" si="14"/>
        <v>9952</v>
      </c>
      <c r="N427" s="66">
        <f t="shared" si="14"/>
        <v>9340</v>
      </c>
      <c r="O427" s="66">
        <f t="shared" si="14"/>
        <v>9143</v>
      </c>
      <c r="P427" s="66">
        <f t="shared" si="14"/>
        <v>10316</v>
      </c>
      <c r="Q427" s="66">
        <f t="shared" si="14"/>
        <v>9203</v>
      </c>
      <c r="R427" s="75">
        <f t="shared" si="11"/>
        <v>120853</v>
      </c>
    </row>
    <row r="428" spans="1:18">
      <c r="A428" s="63" t="s">
        <v>275</v>
      </c>
      <c r="B428" s="64">
        <v>1</v>
      </c>
      <c r="C428" s="65">
        <v>2</v>
      </c>
      <c r="D428" s="63" t="s">
        <v>17</v>
      </c>
      <c r="E428" s="63" t="s">
        <v>18</v>
      </c>
      <c r="F428" s="66">
        <f t="shared" si="14"/>
        <v>218</v>
      </c>
      <c r="G428" s="66">
        <f t="shared" si="14"/>
        <v>201</v>
      </c>
      <c r="H428" s="66">
        <f t="shared" si="14"/>
        <v>221</v>
      </c>
      <c r="I428" s="66">
        <f t="shared" si="14"/>
        <v>420</v>
      </c>
      <c r="J428" s="66">
        <f t="shared" si="14"/>
        <v>116</v>
      </c>
      <c r="K428" s="66">
        <f t="shared" si="14"/>
        <v>230</v>
      </c>
      <c r="L428" s="66">
        <f t="shared" si="14"/>
        <v>281</v>
      </c>
      <c r="M428" s="66">
        <f t="shared" si="14"/>
        <v>358</v>
      </c>
      <c r="N428" s="66">
        <f t="shared" si="14"/>
        <v>246</v>
      </c>
      <c r="O428" s="66">
        <f t="shared" si="14"/>
        <v>234</v>
      </c>
      <c r="P428" s="66">
        <f t="shared" si="14"/>
        <v>220</v>
      </c>
      <c r="Q428" s="66">
        <f t="shared" si="14"/>
        <v>230</v>
      </c>
      <c r="R428" s="75">
        <f t="shared" si="11"/>
        <v>2975</v>
      </c>
    </row>
    <row r="429" spans="1:18">
      <c r="A429" s="63" t="s">
        <v>275</v>
      </c>
      <c r="B429" s="64">
        <v>1</v>
      </c>
      <c r="C429" s="65">
        <v>20</v>
      </c>
      <c r="D429" s="63" t="s">
        <v>17</v>
      </c>
      <c r="E429" s="63" t="s">
        <v>18</v>
      </c>
      <c r="F429" s="66">
        <f t="shared" si="14"/>
        <v>1689</v>
      </c>
      <c r="G429" s="66">
        <f t="shared" si="14"/>
        <v>1458</v>
      </c>
      <c r="H429" s="66">
        <f t="shared" si="14"/>
        <v>1747</v>
      </c>
      <c r="I429" s="66">
        <f t="shared" si="14"/>
        <v>1279</v>
      </c>
      <c r="J429" s="66">
        <f t="shared" si="14"/>
        <v>1828</v>
      </c>
      <c r="K429" s="66">
        <f t="shared" si="14"/>
        <v>1607</v>
      </c>
      <c r="L429" s="66">
        <f t="shared" si="14"/>
        <v>1271</v>
      </c>
      <c r="M429" s="66">
        <f t="shared" si="14"/>
        <v>2174</v>
      </c>
      <c r="N429" s="66">
        <f t="shared" si="14"/>
        <v>1411</v>
      </c>
      <c r="O429" s="66">
        <f t="shared" si="14"/>
        <v>1223</v>
      </c>
      <c r="P429" s="66">
        <f t="shared" si="14"/>
        <v>1498</v>
      </c>
      <c r="Q429" s="66">
        <f t="shared" si="14"/>
        <v>1428</v>
      </c>
      <c r="R429" s="75">
        <f t="shared" si="11"/>
        <v>18613</v>
      </c>
    </row>
    <row r="430" spans="1:18">
      <c r="A430" s="63" t="s">
        <v>291</v>
      </c>
      <c r="B430" s="64">
        <v>1</v>
      </c>
      <c r="C430" s="65">
        <v>24</v>
      </c>
      <c r="D430" s="63" t="s">
        <v>252</v>
      </c>
      <c r="E430" s="63" t="s">
        <v>18</v>
      </c>
      <c r="F430" s="66">
        <f t="shared" si="14"/>
        <v>0</v>
      </c>
      <c r="G430" s="66">
        <f t="shared" si="14"/>
        <v>0</v>
      </c>
      <c r="H430" s="66">
        <f t="shared" si="14"/>
        <v>24</v>
      </c>
      <c r="I430" s="66">
        <f t="shared" si="14"/>
        <v>48</v>
      </c>
      <c r="J430" s="66">
        <f t="shared" si="14"/>
        <v>73</v>
      </c>
      <c r="K430" s="66">
        <f t="shared" si="14"/>
        <v>24</v>
      </c>
      <c r="L430" s="66">
        <f t="shared" si="14"/>
        <v>96</v>
      </c>
      <c r="M430" s="66">
        <f t="shared" si="14"/>
        <v>72</v>
      </c>
      <c r="N430" s="66">
        <f t="shared" si="14"/>
        <v>24</v>
      </c>
      <c r="O430" s="66">
        <f t="shared" si="14"/>
        <v>0</v>
      </c>
      <c r="P430" s="66">
        <f t="shared" si="14"/>
        <v>0</v>
      </c>
      <c r="Q430" s="66">
        <f t="shared" si="14"/>
        <v>0</v>
      </c>
      <c r="R430" s="75">
        <f t="shared" si="11"/>
        <v>361</v>
      </c>
    </row>
    <row r="431" spans="1:18">
      <c r="A431" s="63" t="s">
        <v>291</v>
      </c>
      <c r="B431" s="64">
        <v>1</v>
      </c>
      <c r="C431" s="65">
        <v>36</v>
      </c>
      <c r="D431" s="63" t="s">
        <v>252</v>
      </c>
      <c r="E431" s="63" t="s">
        <v>18</v>
      </c>
      <c r="F431" s="66">
        <f t="shared" si="14"/>
        <v>20</v>
      </c>
      <c r="G431" s="66">
        <f t="shared" si="14"/>
        <v>205</v>
      </c>
      <c r="H431" s="66">
        <f t="shared" si="14"/>
        <v>20</v>
      </c>
      <c r="I431" s="66">
        <f t="shared" si="14"/>
        <v>160</v>
      </c>
      <c r="J431" s="66">
        <f t="shared" si="14"/>
        <v>190</v>
      </c>
      <c r="K431" s="66">
        <f t="shared" si="14"/>
        <v>385</v>
      </c>
      <c r="L431" s="66">
        <f t="shared" si="14"/>
        <v>70</v>
      </c>
      <c r="M431" s="66">
        <f t="shared" si="14"/>
        <v>47</v>
      </c>
      <c r="N431" s="66">
        <f t="shared" si="14"/>
        <v>85</v>
      </c>
      <c r="O431" s="66">
        <f t="shared" si="14"/>
        <v>111</v>
      </c>
      <c r="P431" s="66">
        <f t="shared" si="14"/>
        <v>220</v>
      </c>
      <c r="Q431" s="66">
        <f t="shared" si="14"/>
        <v>112</v>
      </c>
      <c r="R431" s="75">
        <f t="shared" si="11"/>
        <v>1625</v>
      </c>
    </row>
    <row r="432" spans="1:18">
      <c r="A432" s="63" t="s">
        <v>291</v>
      </c>
      <c r="B432" s="64">
        <v>1</v>
      </c>
      <c r="C432" s="65">
        <v>100</v>
      </c>
      <c r="D432" s="63" t="s">
        <v>252</v>
      </c>
      <c r="E432" s="63" t="s">
        <v>18</v>
      </c>
      <c r="F432" s="66">
        <f t="shared" si="14"/>
        <v>880</v>
      </c>
      <c r="G432" s="66">
        <f t="shared" si="14"/>
        <v>1224</v>
      </c>
      <c r="H432" s="66">
        <f t="shared" si="14"/>
        <v>1210</v>
      </c>
      <c r="I432" s="66">
        <f t="shared" si="14"/>
        <v>1255</v>
      </c>
      <c r="J432" s="66">
        <f t="shared" si="14"/>
        <v>1894</v>
      </c>
      <c r="K432" s="66">
        <f t="shared" si="14"/>
        <v>2177</v>
      </c>
      <c r="L432" s="66">
        <f t="shared" si="14"/>
        <v>959</v>
      </c>
      <c r="M432" s="66">
        <f t="shared" si="14"/>
        <v>600</v>
      </c>
      <c r="N432" s="66">
        <f t="shared" si="14"/>
        <v>864</v>
      </c>
      <c r="O432" s="66">
        <f t="shared" si="14"/>
        <v>1027</v>
      </c>
      <c r="P432" s="66">
        <f t="shared" si="14"/>
        <v>1440</v>
      </c>
      <c r="Q432" s="66">
        <f t="shared" si="14"/>
        <v>1417</v>
      </c>
      <c r="R432" s="75">
        <f t="shared" si="11"/>
        <v>14947</v>
      </c>
    </row>
    <row r="433" spans="1:18">
      <c r="A433" s="63" t="s">
        <v>291</v>
      </c>
      <c r="B433" s="64">
        <v>1</v>
      </c>
      <c r="C433" s="65">
        <v>1000</v>
      </c>
      <c r="D433" s="63" t="s">
        <v>252</v>
      </c>
      <c r="E433" s="63" t="s">
        <v>18</v>
      </c>
      <c r="F433" s="66">
        <f t="shared" si="14"/>
        <v>210</v>
      </c>
      <c r="G433" s="66">
        <f t="shared" si="14"/>
        <v>60</v>
      </c>
      <c r="H433" s="66">
        <f t="shared" si="14"/>
        <v>174</v>
      </c>
      <c r="I433" s="66">
        <f t="shared" si="14"/>
        <v>140</v>
      </c>
      <c r="J433" s="66">
        <f t="shared" si="14"/>
        <v>96</v>
      </c>
      <c r="K433" s="66">
        <f t="shared" si="14"/>
        <v>150</v>
      </c>
      <c r="L433" s="66">
        <f t="shared" si="14"/>
        <v>40</v>
      </c>
      <c r="M433" s="66">
        <f t="shared" si="14"/>
        <v>48</v>
      </c>
      <c r="N433" s="66">
        <f t="shared" si="14"/>
        <v>180</v>
      </c>
      <c r="O433" s="66">
        <f t="shared" si="14"/>
        <v>0</v>
      </c>
      <c r="P433" s="66">
        <f t="shared" si="14"/>
        <v>150</v>
      </c>
      <c r="Q433" s="66">
        <f t="shared" si="14"/>
        <v>35</v>
      </c>
      <c r="R433" s="75">
        <f t="shared" si="11"/>
        <v>1283</v>
      </c>
    </row>
    <row r="434" spans="1:18">
      <c r="A434" s="63" t="s">
        <v>297</v>
      </c>
      <c r="B434" s="64">
        <v>1</v>
      </c>
      <c r="C434" s="65">
        <v>100</v>
      </c>
      <c r="D434" s="63" t="s">
        <v>298</v>
      </c>
      <c r="E434" s="63" t="s">
        <v>18</v>
      </c>
      <c r="F434" s="66">
        <f t="shared" si="14"/>
        <v>0</v>
      </c>
      <c r="G434" s="66">
        <f t="shared" si="14"/>
        <v>0</v>
      </c>
      <c r="H434" s="66">
        <f t="shared" si="14"/>
        <v>0</v>
      </c>
      <c r="I434" s="66">
        <f t="shared" si="14"/>
        <v>0</v>
      </c>
      <c r="J434" s="66">
        <f t="shared" si="14"/>
        <v>0</v>
      </c>
      <c r="K434" s="66">
        <f t="shared" si="14"/>
        <v>0</v>
      </c>
      <c r="L434" s="66">
        <f t="shared" si="14"/>
        <v>0</v>
      </c>
      <c r="M434" s="66">
        <f t="shared" si="14"/>
        <v>0</v>
      </c>
      <c r="N434" s="66">
        <f t="shared" si="14"/>
        <v>6</v>
      </c>
      <c r="O434" s="66">
        <f t="shared" si="14"/>
        <v>0</v>
      </c>
      <c r="P434" s="66">
        <f t="shared" si="14"/>
        <v>0</v>
      </c>
      <c r="Q434" s="66">
        <f t="shared" si="14"/>
        <v>0</v>
      </c>
      <c r="R434" s="75">
        <f t="shared" si="11"/>
        <v>6</v>
      </c>
    </row>
    <row r="435" spans="1:18">
      <c r="A435" s="63" t="s">
        <v>279</v>
      </c>
      <c r="B435" s="64">
        <v>1</v>
      </c>
      <c r="C435" s="65">
        <v>100</v>
      </c>
      <c r="D435" s="63" t="s">
        <v>280</v>
      </c>
      <c r="E435" s="63" t="s">
        <v>281</v>
      </c>
      <c r="F435" s="66">
        <f t="shared" si="14"/>
        <v>6113</v>
      </c>
      <c r="G435" s="66">
        <f t="shared" si="14"/>
        <v>6810</v>
      </c>
      <c r="H435" s="66">
        <f t="shared" si="14"/>
        <v>7099</v>
      </c>
      <c r="I435" s="66">
        <f t="shared" si="14"/>
        <v>7944</v>
      </c>
      <c r="J435" s="66">
        <f t="shared" si="14"/>
        <v>8847</v>
      </c>
      <c r="K435" s="66">
        <f t="shared" si="14"/>
        <v>10911</v>
      </c>
      <c r="L435" s="66">
        <f t="shared" si="14"/>
        <v>10317</v>
      </c>
      <c r="M435" s="66">
        <f t="shared" si="14"/>
        <v>13652</v>
      </c>
      <c r="N435" s="66">
        <f t="shared" si="14"/>
        <v>13755</v>
      </c>
      <c r="O435" s="66">
        <f t="shared" si="14"/>
        <v>13929</v>
      </c>
      <c r="P435" s="66">
        <f t="shared" si="14"/>
        <v>15292</v>
      </c>
      <c r="Q435" s="66">
        <f t="shared" si="14"/>
        <v>17915</v>
      </c>
      <c r="R435" s="75">
        <f t="shared" si="11"/>
        <v>132584</v>
      </c>
    </row>
    <row r="436" spans="1:18">
      <c r="A436" s="63" t="s">
        <v>257</v>
      </c>
      <c r="B436" s="64">
        <v>1</v>
      </c>
      <c r="C436" s="65">
        <v>3</v>
      </c>
      <c r="D436" s="63" t="s">
        <v>258</v>
      </c>
      <c r="E436" s="63" t="s">
        <v>259</v>
      </c>
      <c r="F436" s="66">
        <f t="shared" si="14"/>
        <v>0</v>
      </c>
      <c r="G436" s="66">
        <f t="shared" si="14"/>
        <v>0</v>
      </c>
      <c r="H436" s="66">
        <f t="shared" si="14"/>
        <v>0</v>
      </c>
      <c r="I436" s="66">
        <f t="shared" si="14"/>
        <v>39</v>
      </c>
      <c r="J436" s="66">
        <f t="shared" si="14"/>
        <v>0</v>
      </c>
      <c r="K436" s="66">
        <f t="shared" si="14"/>
        <v>0</v>
      </c>
      <c r="L436" s="66">
        <f t="shared" si="14"/>
        <v>30</v>
      </c>
      <c r="M436" s="66">
        <f t="shared" si="14"/>
        <v>0</v>
      </c>
      <c r="N436" s="66">
        <f t="shared" si="14"/>
        <v>0</v>
      </c>
      <c r="O436" s="66">
        <f t="shared" si="14"/>
        <v>0</v>
      </c>
      <c r="P436" s="66">
        <f t="shared" si="14"/>
        <v>0</v>
      </c>
      <c r="Q436" s="66">
        <f t="shared" si="14"/>
        <v>0</v>
      </c>
      <c r="R436" s="75">
        <f t="shared" si="11"/>
        <v>69</v>
      </c>
    </row>
    <row r="437" spans="1:18">
      <c r="A437" s="63" t="s">
        <v>257</v>
      </c>
      <c r="B437" s="64">
        <v>1</v>
      </c>
      <c r="C437" s="65">
        <v>12</v>
      </c>
      <c r="D437" s="63" t="s">
        <v>258</v>
      </c>
      <c r="E437" s="63" t="s">
        <v>259</v>
      </c>
      <c r="F437" s="66">
        <f t="shared" si="14"/>
        <v>2700</v>
      </c>
      <c r="G437" s="66">
        <f t="shared" si="14"/>
        <v>2510</v>
      </c>
      <c r="H437" s="66">
        <f t="shared" si="14"/>
        <v>2558</v>
      </c>
      <c r="I437" s="66">
        <f t="shared" si="14"/>
        <v>2895</v>
      </c>
      <c r="J437" s="66">
        <f t="shared" si="14"/>
        <v>2535</v>
      </c>
      <c r="K437" s="66">
        <f t="shared" si="14"/>
        <v>2192</v>
      </c>
      <c r="L437" s="66">
        <f t="shared" si="14"/>
        <v>2263</v>
      </c>
      <c r="M437" s="66">
        <f t="shared" si="14"/>
        <v>2338</v>
      </c>
      <c r="N437" s="66">
        <f t="shared" si="14"/>
        <v>2749</v>
      </c>
      <c r="O437" s="66">
        <f t="shared" si="14"/>
        <v>2162</v>
      </c>
      <c r="P437" s="66">
        <f t="shared" si="14"/>
        <v>2626</v>
      </c>
      <c r="Q437" s="66">
        <f t="shared" si="14"/>
        <v>2268</v>
      </c>
      <c r="R437" s="75">
        <f t="shared" si="11"/>
        <v>29796</v>
      </c>
    </row>
    <row r="438" spans="1:18">
      <c r="A438" s="63" t="s">
        <v>257</v>
      </c>
      <c r="B438" s="64">
        <v>1</v>
      </c>
      <c r="C438" s="65">
        <v>1000</v>
      </c>
      <c r="D438" s="63" t="s">
        <v>258</v>
      </c>
      <c r="E438" s="63" t="s">
        <v>259</v>
      </c>
      <c r="F438" s="66">
        <f t="shared" si="14"/>
        <v>0</v>
      </c>
      <c r="G438" s="66">
        <f t="shared" si="14"/>
        <v>10</v>
      </c>
      <c r="H438" s="66">
        <f t="shared" si="14"/>
        <v>0</v>
      </c>
      <c r="I438" s="66">
        <f t="shared" si="14"/>
        <v>12</v>
      </c>
      <c r="J438" s="66">
        <f t="shared" si="14"/>
        <v>12</v>
      </c>
      <c r="K438" s="66">
        <f t="shared" si="14"/>
        <v>0</v>
      </c>
      <c r="L438" s="66">
        <f t="shared" si="14"/>
        <v>0</v>
      </c>
      <c r="M438" s="66">
        <f t="shared" si="14"/>
        <v>0</v>
      </c>
      <c r="N438" s="66">
        <f t="shared" si="14"/>
        <v>0</v>
      </c>
      <c r="O438" s="66">
        <f t="shared" si="14"/>
        <v>0</v>
      </c>
      <c r="P438" s="66">
        <f t="shared" si="14"/>
        <v>0</v>
      </c>
      <c r="Q438" s="66">
        <f t="shared" si="14"/>
        <v>0</v>
      </c>
      <c r="R438" s="75">
        <f t="shared" si="11"/>
        <v>34</v>
      </c>
    </row>
    <row r="439" spans="1:18">
      <c r="A439" s="63" t="s">
        <v>266</v>
      </c>
      <c r="B439" s="64">
        <v>1</v>
      </c>
      <c r="C439" s="65">
        <v>1</v>
      </c>
      <c r="D439" s="63" t="s">
        <v>173</v>
      </c>
      <c r="E439" s="63" t="s">
        <v>259</v>
      </c>
      <c r="F439" s="66">
        <f t="shared" si="14"/>
        <v>0</v>
      </c>
      <c r="G439" s="66">
        <f t="shared" si="14"/>
        <v>12</v>
      </c>
      <c r="H439" s="66">
        <f t="shared" si="14"/>
        <v>0</v>
      </c>
      <c r="I439" s="66">
        <f t="shared" si="14"/>
        <v>0</v>
      </c>
      <c r="J439" s="66">
        <f t="shared" si="14"/>
        <v>0</v>
      </c>
      <c r="K439" s="66">
        <f t="shared" si="14"/>
        <v>10</v>
      </c>
      <c r="L439" s="66">
        <f t="shared" si="14"/>
        <v>12</v>
      </c>
      <c r="M439" s="66">
        <f t="shared" si="14"/>
        <v>0</v>
      </c>
      <c r="N439" s="66">
        <f t="shared" si="14"/>
        <v>0</v>
      </c>
      <c r="O439" s="66">
        <f t="shared" si="14"/>
        <v>0</v>
      </c>
      <c r="P439" s="66">
        <f t="shared" si="14"/>
        <v>0</v>
      </c>
      <c r="Q439" s="66">
        <f t="shared" si="14"/>
        <v>10</v>
      </c>
      <c r="R439" s="75">
        <f t="shared" si="11"/>
        <v>44</v>
      </c>
    </row>
    <row r="440" spans="1:18">
      <c r="A440" s="63" t="s">
        <v>266</v>
      </c>
      <c r="B440" s="64">
        <v>1</v>
      </c>
      <c r="C440" s="65">
        <v>12</v>
      </c>
      <c r="D440" s="63" t="s">
        <v>173</v>
      </c>
      <c r="E440" s="63" t="s">
        <v>259</v>
      </c>
      <c r="F440" s="66">
        <f t="shared" ref="F440:Q455" si="15">F71+F194+F317</f>
        <v>4227</v>
      </c>
      <c r="G440" s="66">
        <f t="shared" si="15"/>
        <v>4669</v>
      </c>
      <c r="H440" s="66">
        <f t="shared" si="15"/>
        <v>4666</v>
      </c>
      <c r="I440" s="66">
        <f t="shared" si="15"/>
        <v>3482</v>
      </c>
      <c r="J440" s="66">
        <f t="shared" si="15"/>
        <v>3887</v>
      </c>
      <c r="K440" s="66">
        <f t="shared" si="15"/>
        <v>3403</v>
      </c>
      <c r="L440" s="66">
        <f t="shared" si="15"/>
        <v>2694</v>
      </c>
      <c r="M440" s="66">
        <f t="shared" si="15"/>
        <v>3735</v>
      </c>
      <c r="N440" s="66">
        <f t="shared" si="15"/>
        <v>3577</v>
      </c>
      <c r="O440" s="66">
        <f t="shared" si="15"/>
        <v>3362</v>
      </c>
      <c r="P440" s="66">
        <f t="shared" si="15"/>
        <v>4374</v>
      </c>
      <c r="Q440" s="66">
        <f t="shared" si="15"/>
        <v>3909</v>
      </c>
      <c r="R440" s="75">
        <f t="shared" ref="R440:R493" si="16">SUM(F440:Q440)</f>
        <v>45985</v>
      </c>
    </row>
    <row r="441" spans="1:18">
      <c r="A441" s="63" t="s">
        <v>266</v>
      </c>
      <c r="B441" s="64">
        <v>1</v>
      </c>
      <c r="C441" s="65">
        <v>3</v>
      </c>
      <c r="D441" s="63" t="s">
        <v>258</v>
      </c>
      <c r="E441" s="63" t="s">
        <v>259</v>
      </c>
      <c r="F441" s="66">
        <f t="shared" si="15"/>
        <v>5</v>
      </c>
      <c r="G441" s="66">
        <f t="shared" si="15"/>
        <v>0</v>
      </c>
      <c r="H441" s="66">
        <f t="shared" si="15"/>
        <v>26</v>
      </c>
      <c r="I441" s="66">
        <f t="shared" si="15"/>
        <v>0</v>
      </c>
      <c r="J441" s="66">
        <f t="shared" si="15"/>
        <v>6</v>
      </c>
      <c r="K441" s="66">
        <f t="shared" si="15"/>
        <v>0</v>
      </c>
      <c r="L441" s="66">
        <f t="shared" si="15"/>
        <v>10</v>
      </c>
      <c r="M441" s="66">
        <f t="shared" si="15"/>
        <v>10</v>
      </c>
      <c r="N441" s="66">
        <f t="shared" si="15"/>
        <v>0</v>
      </c>
      <c r="O441" s="66">
        <f t="shared" si="15"/>
        <v>6</v>
      </c>
      <c r="P441" s="66">
        <f t="shared" si="15"/>
        <v>38</v>
      </c>
      <c r="Q441" s="66">
        <f t="shared" si="15"/>
        <v>0</v>
      </c>
      <c r="R441" s="75">
        <f t="shared" si="16"/>
        <v>101</v>
      </c>
    </row>
    <row r="442" spans="1:18">
      <c r="A442" s="63" t="s">
        <v>266</v>
      </c>
      <c r="B442" s="64">
        <v>1</v>
      </c>
      <c r="C442" s="65">
        <v>12</v>
      </c>
      <c r="D442" s="63" t="s">
        <v>258</v>
      </c>
      <c r="E442" s="63" t="s">
        <v>259</v>
      </c>
      <c r="F442" s="66">
        <f t="shared" si="15"/>
        <v>23704</v>
      </c>
      <c r="G442" s="66">
        <f t="shared" si="15"/>
        <v>25555</v>
      </c>
      <c r="H442" s="66">
        <f t="shared" si="15"/>
        <v>24207.8</v>
      </c>
      <c r="I442" s="66">
        <f t="shared" si="15"/>
        <v>23178</v>
      </c>
      <c r="J442" s="66">
        <f t="shared" si="15"/>
        <v>22479</v>
      </c>
      <c r="K442" s="66">
        <f t="shared" si="15"/>
        <v>23101</v>
      </c>
      <c r="L442" s="66">
        <f t="shared" si="15"/>
        <v>22505</v>
      </c>
      <c r="M442" s="66">
        <f t="shared" si="15"/>
        <v>23401</v>
      </c>
      <c r="N442" s="66">
        <f t="shared" si="15"/>
        <v>22586.799999999999</v>
      </c>
      <c r="O442" s="66">
        <f t="shared" si="15"/>
        <v>21898</v>
      </c>
      <c r="P442" s="66">
        <f t="shared" si="15"/>
        <v>22721</v>
      </c>
      <c r="Q442" s="66">
        <f t="shared" si="15"/>
        <v>22099</v>
      </c>
      <c r="R442" s="75">
        <f t="shared" si="16"/>
        <v>277435.59999999998</v>
      </c>
    </row>
    <row r="443" spans="1:18">
      <c r="A443" s="63" t="s">
        <v>266</v>
      </c>
      <c r="B443" s="64">
        <v>1</v>
      </c>
      <c r="C443" s="65">
        <v>1000</v>
      </c>
      <c r="D443" s="63" t="s">
        <v>258</v>
      </c>
      <c r="E443" s="63" t="s">
        <v>259</v>
      </c>
      <c r="F443" s="66">
        <f t="shared" si="15"/>
        <v>0</v>
      </c>
      <c r="G443" s="66">
        <f t="shared" si="15"/>
        <v>10</v>
      </c>
      <c r="H443" s="66">
        <f t="shared" si="15"/>
        <v>0</v>
      </c>
      <c r="I443" s="66">
        <f t="shared" si="15"/>
        <v>0</v>
      </c>
      <c r="J443" s="66">
        <f t="shared" si="15"/>
        <v>0</v>
      </c>
      <c r="K443" s="66">
        <f t="shared" si="15"/>
        <v>0</v>
      </c>
      <c r="L443" s="66">
        <f t="shared" si="15"/>
        <v>6</v>
      </c>
      <c r="M443" s="66">
        <f t="shared" si="15"/>
        <v>0</v>
      </c>
      <c r="N443" s="66">
        <f t="shared" si="15"/>
        <v>0</v>
      </c>
      <c r="O443" s="66">
        <f t="shared" si="15"/>
        <v>0</v>
      </c>
      <c r="P443" s="66">
        <f t="shared" si="15"/>
        <v>0</v>
      </c>
      <c r="Q443" s="66">
        <f t="shared" si="15"/>
        <v>0</v>
      </c>
      <c r="R443" s="75">
        <f t="shared" si="16"/>
        <v>16</v>
      </c>
    </row>
    <row r="444" spans="1:18">
      <c r="A444" s="63" t="s">
        <v>266</v>
      </c>
      <c r="B444" s="64">
        <v>1</v>
      </c>
      <c r="C444" s="65">
        <v>12</v>
      </c>
      <c r="D444" s="63" t="s">
        <v>252</v>
      </c>
      <c r="E444" s="63" t="s">
        <v>259</v>
      </c>
      <c r="F444" s="66">
        <f t="shared" si="15"/>
        <v>748</v>
      </c>
      <c r="G444" s="66">
        <f t="shared" si="15"/>
        <v>669</v>
      </c>
      <c r="H444" s="66">
        <f t="shared" si="15"/>
        <v>668</v>
      </c>
      <c r="I444" s="66">
        <f t="shared" si="15"/>
        <v>608</v>
      </c>
      <c r="J444" s="66">
        <f t="shared" si="15"/>
        <v>648</v>
      </c>
      <c r="K444" s="66">
        <f t="shared" si="15"/>
        <v>685</v>
      </c>
      <c r="L444" s="66">
        <f t="shared" si="15"/>
        <v>400</v>
      </c>
      <c r="M444" s="66">
        <f t="shared" si="15"/>
        <v>484</v>
      </c>
      <c r="N444" s="66">
        <f t="shared" si="15"/>
        <v>1110</v>
      </c>
      <c r="O444" s="66">
        <f t="shared" si="15"/>
        <v>586</v>
      </c>
      <c r="P444" s="66">
        <f t="shared" si="15"/>
        <v>405</v>
      </c>
      <c r="Q444" s="66">
        <f t="shared" si="15"/>
        <v>567</v>
      </c>
      <c r="R444" s="75">
        <f t="shared" si="16"/>
        <v>7578</v>
      </c>
    </row>
    <row r="445" spans="1:18">
      <c r="A445" s="63" t="s">
        <v>254</v>
      </c>
      <c r="B445" s="64">
        <v>1</v>
      </c>
      <c r="C445" s="65">
        <v>20</v>
      </c>
      <c r="D445" s="63" t="s">
        <v>255</v>
      </c>
      <c r="E445" s="63" t="s">
        <v>138</v>
      </c>
      <c r="F445" s="66">
        <f t="shared" si="15"/>
        <v>1480.5</v>
      </c>
      <c r="G445" s="66">
        <f t="shared" si="15"/>
        <v>1700.5</v>
      </c>
      <c r="H445" s="66">
        <f t="shared" si="15"/>
        <v>1317</v>
      </c>
      <c r="I445" s="66">
        <f t="shared" si="15"/>
        <v>1667.75</v>
      </c>
      <c r="J445" s="66">
        <f t="shared" si="15"/>
        <v>1411.25</v>
      </c>
      <c r="K445" s="66">
        <f t="shared" si="15"/>
        <v>1216.75</v>
      </c>
      <c r="L445" s="66">
        <f t="shared" si="15"/>
        <v>1240</v>
      </c>
      <c r="M445" s="66">
        <f t="shared" si="15"/>
        <v>1291.75</v>
      </c>
      <c r="N445" s="66">
        <f t="shared" si="15"/>
        <v>1393</v>
      </c>
      <c r="O445" s="66">
        <f t="shared" si="15"/>
        <v>917.25</v>
      </c>
      <c r="P445" s="66">
        <f t="shared" si="15"/>
        <v>1154</v>
      </c>
      <c r="Q445" s="66">
        <f t="shared" si="15"/>
        <v>1308.5499999999997</v>
      </c>
      <c r="R445" s="75">
        <f t="shared" si="16"/>
        <v>16098.3</v>
      </c>
    </row>
    <row r="446" spans="1:18">
      <c r="A446" s="63" t="s">
        <v>266</v>
      </c>
      <c r="B446" s="64">
        <v>25</v>
      </c>
      <c r="C446" s="65">
        <v>1</v>
      </c>
      <c r="D446" s="63" t="s">
        <v>267</v>
      </c>
      <c r="E446" s="63" t="s">
        <v>138</v>
      </c>
      <c r="F446" s="66">
        <f t="shared" si="15"/>
        <v>773</v>
      </c>
      <c r="G446" s="66">
        <f t="shared" si="15"/>
        <v>971</v>
      </c>
      <c r="H446" s="66">
        <f t="shared" si="15"/>
        <v>629</v>
      </c>
      <c r="I446" s="66">
        <f t="shared" si="15"/>
        <v>672</v>
      </c>
      <c r="J446" s="66">
        <f t="shared" si="15"/>
        <v>1191</v>
      </c>
      <c r="K446" s="66">
        <f t="shared" si="15"/>
        <v>1192</v>
      </c>
      <c r="L446" s="66">
        <f t="shared" si="15"/>
        <v>1163</v>
      </c>
      <c r="M446" s="66">
        <f t="shared" si="15"/>
        <v>1040</v>
      </c>
      <c r="N446" s="66">
        <f t="shared" si="15"/>
        <v>1179</v>
      </c>
      <c r="O446" s="66">
        <f t="shared" si="15"/>
        <v>856</v>
      </c>
      <c r="P446" s="66">
        <f t="shared" si="15"/>
        <v>785</v>
      </c>
      <c r="Q446" s="66">
        <f t="shared" si="15"/>
        <v>723</v>
      </c>
      <c r="R446" s="75">
        <f t="shared" si="16"/>
        <v>11174</v>
      </c>
    </row>
    <row r="447" spans="1:18">
      <c r="A447" s="63" t="s">
        <v>266</v>
      </c>
      <c r="B447" s="64">
        <v>25</v>
      </c>
      <c r="C447" s="65">
        <v>1</v>
      </c>
      <c r="D447" s="63" t="s">
        <v>268</v>
      </c>
      <c r="E447" s="63" t="s">
        <v>138</v>
      </c>
      <c r="F447" s="66">
        <f t="shared" si="15"/>
        <v>0</v>
      </c>
      <c r="G447" s="66">
        <f t="shared" si="15"/>
        <v>0</v>
      </c>
      <c r="H447" s="66">
        <f t="shared" si="15"/>
        <v>0</v>
      </c>
      <c r="I447" s="66">
        <f t="shared" si="15"/>
        <v>1</v>
      </c>
      <c r="J447" s="66">
        <f t="shared" si="15"/>
        <v>0</v>
      </c>
      <c r="K447" s="66">
        <f t="shared" si="15"/>
        <v>0</v>
      </c>
      <c r="L447" s="66">
        <f t="shared" si="15"/>
        <v>0</v>
      </c>
      <c r="M447" s="66">
        <f t="shared" si="15"/>
        <v>0</v>
      </c>
      <c r="N447" s="66">
        <f t="shared" si="15"/>
        <v>1</v>
      </c>
      <c r="O447" s="66">
        <f t="shared" si="15"/>
        <v>0</v>
      </c>
      <c r="P447" s="66">
        <f t="shared" si="15"/>
        <v>0</v>
      </c>
      <c r="Q447" s="66">
        <f t="shared" si="15"/>
        <v>0</v>
      </c>
      <c r="R447" s="75">
        <f t="shared" si="16"/>
        <v>2</v>
      </c>
    </row>
    <row r="448" spans="1:18">
      <c r="A448" s="63" t="s">
        <v>275</v>
      </c>
      <c r="B448" s="64">
        <v>1</v>
      </c>
      <c r="C448" s="65">
        <v>4</v>
      </c>
      <c r="D448" s="63" t="s">
        <v>276</v>
      </c>
      <c r="E448" s="63" t="s">
        <v>138</v>
      </c>
      <c r="F448" s="66">
        <f t="shared" si="15"/>
        <v>4</v>
      </c>
      <c r="G448" s="66">
        <f t="shared" si="15"/>
        <v>0</v>
      </c>
      <c r="H448" s="66">
        <f t="shared" si="15"/>
        <v>0</v>
      </c>
      <c r="I448" s="66">
        <f t="shared" si="15"/>
        <v>0</v>
      </c>
      <c r="J448" s="66">
        <f t="shared" si="15"/>
        <v>0</v>
      </c>
      <c r="K448" s="66">
        <f t="shared" si="15"/>
        <v>0</v>
      </c>
      <c r="L448" s="66">
        <f t="shared" si="15"/>
        <v>0</v>
      </c>
      <c r="M448" s="66">
        <f t="shared" si="15"/>
        <v>0</v>
      </c>
      <c r="N448" s="66">
        <f t="shared" si="15"/>
        <v>0</v>
      </c>
      <c r="O448" s="66">
        <f t="shared" si="15"/>
        <v>0</v>
      </c>
      <c r="P448" s="66">
        <f t="shared" si="15"/>
        <v>0</v>
      </c>
      <c r="Q448" s="66">
        <f t="shared" si="15"/>
        <v>8</v>
      </c>
      <c r="R448" s="75">
        <f t="shared" si="16"/>
        <v>12</v>
      </c>
    </row>
    <row r="449" spans="1:18">
      <c r="A449" s="63" t="s">
        <v>275</v>
      </c>
      <c r="B449" s="64">
        <v>1</v>
      </c>
      <c r="C449" s="65">
        <v>1</v>
      </c>
      <c r="D449" s="63" t="s">
        <v>277</v>
      </c>
      <c r="E449" s="63" t="s">
        <v>138</v>
      </c>
      <c r="F449" s="66">
        <f t="shared" si="15"/>
        <v>0</v>
      </c>
      <c r="G449" s="66">
        <f t="shared" si="15"/>
        <v>0</v>
      </c>
      <c r="H449" s="66">
        <f t="shared" si="15"/>
        <v>0</v>
      </c>
      <c r="I449" s="66">
        <f t="shared" si="15"/>
        <v>1</v>
      </c>
      <c r="J449" s="66">
        <f t="shared" si="15"/>
        <v>0</v>
      </c>
      <c r="K449" s="66">
        <f t="shared" si="15"/>
        <v>0</v>
      </c>
      <c r="L449" s="66">
        <f t="shared" si="15"/>
        <v>0</v>
      </c>
      <c r="M449" s="66">
        <f t="shared" si="15"/>
        <v>0</v>
      </c>
      <c r="N449" s="66">
        <f t="shared" si="15"/>
        <v>0</v>
      </c>
      <c r="O449" s="66">
        <f t="shared" si="15"/>
        <v>2</v>
      </c>
      <c r="P449" s="66">
        <f t="shared" si="15"/>
        <v>4</v>
      </c>
      <c r="Q449" s="66">
        <f t="shared" si="15"/>
        <v>4</v>
      </c>
      <c r="R449" s="75">
        <f t="shared" si="16"/>
        <v>11</v>
      </c>
    </row>
    <row r="450" spans="1:18">
      <c r="A450" s="63" t="s">
        <v>275</v>
      </c>
      <c r="B450" s="64">
        <v>10</v>
      </c>
      <c r="C450" s="65">
        <v>1</v>
      </c>
      <c r="D450" s="63" t="s">
        <v>277</v>
      </c>
      <c r="E450" s="63" t="s">
        <v>138</v>
      </c>
      <c r="F450" s="66">
        <f t="shared" si="15"/>
        <v>0</v>
      </c>
      <c r="G450" s="66">
        <f t="shared" si="15"/>
        <v>0</v>
      </c>
      <c r="H450" s="66">
        <f t="shared" si="15"/>
        <v>0</v>
      </c>
      <c r="I450" s="66">
        <f t="shared" si="15"/>
        <v>2</v>
      </c>
      <c r="J450" s="66">
        <f t="shared" si="15"/>
        <v>10</v>
      </c>
      <c r="K450" s="66">
        <f t="shared" si="15"/>
        <v>8</v>
      </c>
      <c r="L450" s="66">
        <f t="shared" si="15"/>
        <v>4</v>
      </c>
      <c r="M450" s="66">
        <f t="shared" si="15"/>
        <v>3</v>
      </c>
      <c r="N450" s="66">
        <f t="shared" si="15"/>
        <v>6</v>
      </c>
      <c r="O450" s="66">
        <f t="shared" si="15"/>
        <v>11</v>
      </c>
      <c r="P450" s="66">
        <f t="shared" si="15"/>
        <v>14</v>
      </c>
      <c r="Q450" s="66">
        <f t="shared" si="15"/>
        <v>4</v>
      </c>
      <c r="R450" s="75">
        <f t="shared" si="16"/>
        <v>62</v>
      </c>
    </row>
    <row r="451" spans="1:18">
      <c r="A451" s="63" t="s">
        <v>282</v>
      </c>
      <c r="B451" s="64">
        <v>25</v>
      </c>
      <c r="C451" s="65">
        <v>2</v>
      </c>
      <c r="D451" s="63" t="s">
        <v>284</v>
      </c>
      <c r="E451" s="63" t="s">
        <v>138</v>
      </c>
      <c r="F451" s="66">
        <f t="shared" si="15"/>
        <v>0</v>
      </c>
      <c r="G451" s="66">
        <f t="shared" si="15"/>
        <v>0</v>
      </c>
      <c r="H451" s="66">
        <f t="shared" si="15"/>
        <v>0</v>
      </c>
      <c r="I451" s="66">
        <f t="shared" si="15"/>
        <v>2</v>
      </c>
      <c r="J451" s="66">
        <f t="shared" si="15"/>
        <v>0</v>
      </c>
      <c r="K451" s="66">
        <f t="shared" si="15"/>
        <v>0</v>
      </c>
      <c r="L451" s="66">
        <f t="shared" si="15"/>
        <v>0</v>
      </c>
      <c r="M451" s="66">
        <f t="shared" si="15"/>
        <v>0</v>
      </c>
      <c r="N451" s="66">
        <f t="shared" si="15"/>
        <v>0</v>
      </c>
      <c r="O451" s="66">
        <f t="shared" si="15"/>
        <v>0</v>
      </c>
      <c r="P451" s="66">
        <f t="shared" si="15"/>
        <v>0</v>
      </c>
      <c r="Q451" s="66">
        <f t="shared" si="15"/>
        <v>0</v>
      </c>
      <c r="R451" s="75">
        <f t="shared" si="16"/>
        <v>2</v>
      </c>
    </row>
    <row r="452" spans="1:18">
      <c r="A452" s="63" t="s">
        <v>285</v>
      </c>
      <c r="B452" s="64">
        <v>1</v>
      </c>
      <c r="C452" s="65">
        <v>1</v>
      </c>
      <c r="D452" s="63" t="s">
        <v>36</v>
      </c>
      <c r="E452" s="63" t="s">
        <v>138</v>
      </c>
      <c r="F452" s="66">
        <f t="shared" si="15"/>
        <v>38</v>
      </c>
      <c r="G452" s="66">
        <f t="shared" si="15"/>
        <v>47</v>
      </c>
      <c r="H452" s="66">
        <f t="shared" si="15"/>
        <v>56</v>
      </c>
      <c r="I452" s="66">
        <f t="shared" si="15"/>
        <v>37</v>
      </c>
      <c r="J452" s="66">
        <f t="shared" si="15"/>
        <v>62</v>
      </c>
      <c r="K452" s="66">
        <f t="shared" si="15"/>
        <v>84</v>
      </c>
      <c r="L452" s="66">
        <f t="shared" si="15"/>
        <v>70</v>
      </c>
      <c r="M452" s="66">
        <f t="shared" si="15"/>
        <v>64</v>
      </c>
      <c r="N452" s="66">
        <f t="shared" si="15"/>
        <v>60</v>
      </c>
      <c r="O452" s="66">
        <f t="shared" si="15"/>
        <v>144</v>
      </c>
      <c r="P452" s="66">
        <f t="shared" si="15"/>
        <v>186</v>
      </c>
      <c r="Q452" s="66">
        <f t="shared" si="15"/>
        <v>139</v>
      </c>
      <c r="R452" s="75">
        <f t="shared" si="16"/>
        <v>987</v>
      </c>
    </row>
    <row r="453" spans="1:18">
      <c r="A453" s="63" t="s">
        <v>286</v>
      </c>
      <c r="B453" s="64">
        <v>1</v>
      </c>
      <c r="C453" s="65">
        <v>10</v>
      </c>
      <c r="D453" s="63" t="s">
        <v>287</v>
      </c>
      <c r="E453" s="63" t="s">
        <v>138</v>
      </c>
      <c r="F453" s="66">
        <f t="shared" si="15"/>
        <v>2</v>
      </c>
      <c r="G453" s="66">
        <f t="shared" si="15"/>
        <v>6</v>
      </c>
      <c r="H453" s="66">
        <f t="shared" si="15"/>
        <v>3</v>
      </c>
      <c r="I453" s="66">
        <f t="shared" si="15"/>
        <v>5</v>
      </c>
      <c r="J453" s="66">
        <f t="shared" si="15"/>
        <v>22</v>
      </c>
      <c r="K453" s="66">
        <f t="shared" si="15"/>
        <v>4</v>
      </c>
      <c r="L453" s="66">
        <f t="shared" si="15"/>
        <v>7</v>
      </c>
      <c r="M453" s="66">
        <f t="shared" si="15"/>
        <v>4</v>
      </c>
      <c r="N453" s="66">
        <f t="shared" si="15"/>
        <v>7</v>
      </c>
      <c r="O453" s="66">
        <f t="shared" si="15"/>
        <v>3</v>
      </c>
      <c r="P453" s="66">
        <f t="shared" si="15"/>
        <v>2</v>
      </c>
      <c r="Q453" s="66">
        <f t="shared" si="15"/>
        <v>3</v>
      </c>
      <c r="R453" s="75">
        <f t="shared" si="16"/>
        <v>68</v>
      </c>
    </row>
    <row r="454" spans="1:18">
      <c r="A454" s="63" t="s">
        <v>286</v>
      </c>
      <c r="B454" s="64">
        <v>25</v>
      </c>
      <c r="C454" s="65">
        <v>2</v>
      </c>
      <c r="D454" s="63" t="s">
        <v>307</v>
      </c>
      <c r="E454" s="63" t="s">
        <v>138</v>
      </c>
      <c r="F454" s="66">
        <f t="shared" si="15"/>
        <v>15</v>
      </c>
      <c r="G454" s="66">
        <f t="shared" si="15"/>
        <v>13</v>
      </c>
      <c r="H454" s="66">
        <f t="shared" si="15"/>
        <v>23</v>
      </c>
      <c r="I454" s="66">
        <f t="shared" si="15"/>
        <v>24</v>
      </c>
      <c r="J454" s="66">
        <f t="shared" si="15"/>
        <v>23</v>
      </c>
      <c r="K454" s="66">
        <f t="shared" si="15"/>
        <v>12</v>
      </c>
      <c r="L454" s="66">
        <f t="shared" si="15"/>
        <v>12</v>
      </c>
      <c r="M454" s="66">
        <f t="shared" si="15"/>
        <v>28</v>
      </c>
      <c r="N454" s="66">
        <f t="shared" si="15"/>
        <v>23</v>
      </c>
      <c r="O454" s="66">
        <f t="shared" si="15"/>
        <v>12</v>
      </c>
      <c r="P454" s="66">
        <f t="shared" si="15"/>
        <v>21</v>
      </c>
      <c r="Q454" s="66">
        <f t="shared" si="15"/>
        <v>17</v>
      </c>
      <c r="R454" s="75">
        <f t="shared" si="16"/>
        <v>223</v>
      </c>
    </row>
    <row r="455" spans="1:18">
      <c r="A455" s="63" t="s">
        <v>286</v>
      </c>
      <c r="B455" s="64">
        <v>10</v>
      </c>
      <c r="C455" s="65">
        <v>2</v>
      </c>
      <c r="D455" s="63" t="s">
        <v>288</v>
      </c>
      <c r="E455" s="63" t="s">
        <v>138</v>
      </c>
      <c r="F455" s="66">
        <f t="shared" si="15"/>
        <v>11</v>
      </c>
      <c r="G455" s="66">
        <f t="shared" si="15"/>
        <v>20</v>
      </c>
      <c r="H455" s="66">
        <f t="shared" si="15"/>
        <v>6</v>
      </c>
      <c r="I455" s="66">
        <f t="shared" si="15"/>
        <v>2</v>
      </c>
      <c r="J455" s="66">
        <f t="shared" si="15"/>
        <v>6</v>
      </c>
      <c r="K455" s="66">
        <f t="shared" si="15"/>
        <v>24</v>
      </c>
      <c r="L455" s="66">
        <f t="shared" si="15"/>
        <v>22</v>
      </c>
      <c r="M455" s="66">
        <f t="shared" si="15"/>
        <v>23</v>
      </c>
      <c r="N455" s="66">
        <f t="shared" si="15"/>
        <v>16</v>
      </c>
      <c r="O455" s="66">
        <f t="shared" si="15"/>
        <v>8</v>
      </c>
      <c r="P455" s="66">
        <f t="shared" si="15"/>
        <v>15</v>
      </c>
      <c r="Q455" s="66">
        <f t="shared" si="15"/>
        <v>14</v>
      </c>
      <c r="R455" s="75">
        <f t="shared" si="16"/>
        <v>167</v>
      </c>
    </row>
    <row r="456" spans="1:18">
      <c r="A456" s="63" t="s">
        <v>286</v>
      </c>
      <c r="B456" s="64">
        <v>25</v>
      </c>
      <c r="C456" s="65">
        <v>2</v>
      </c>
      <c r="D456" s="63" t="s">
        <v>288</v>
      </c>
      <c r="E456" s="63" t="s">
        <v>138</v>
      </c>
      <c r="F456" s="66">
        <f t="shared" ref="F456:Q471" si="17">F87+F210+F333</f>
        <v>4</v>
      </c>
      <c r="G456" s="66">
        <f t="shared" si="17"/>
        <v>7</v>
      </c>
      <c r="H456" s="66">
        <f t="shared" si="17"/>
        <v>2</v>
      </c>
      <c r="I456" s="66">
        <f t="shared" si="17"/>
        <v>3</v>
      </c>
      <c r="J456" s="66">
        <f t="shared" si="17"/>
        <v>4</v>
      </c>
      <c r="K456" s="66">
        <f t="shared" si="17"/>
        <v>2</v>
      </c>
      <c r="L456" s="66">
        <f t="shared" si="17"/>
        <v>4</v>
      </c>
      <c r="M456" s="66">
        <f t="shared" si="17"/>
        <v>5</v>
      </c>
      <c r="N456" s="66">
        <f t="shared" si="17"/>
        <v>3</v>
      </c>
      <c r="O456" s="66">
        <f t="shared" si="17"/>
        <v>2</v>
      </c>
      <c r="P456" s="66">
        <f t="shared" si="17"/>
        <v>2</v>
      </c>
      <c r="Q456" s="66">
        <f t="shared" si="17"/>
        <v>1</v>
      </c>
      <c r="R456" s="75">
        <f t="shared" si="16"/>
        <v>39</v>
      </c>
    </row>
    <row r="457" spans="1:18">
      <c r="A457" s="63" t="s">
        <v>289</v>
      </c>
      <c r="B457" s="64">
        <v>1</v>
      </c>
      <c r="C457" s="65">
        <v>2</v>
      </c>
      <c r="D457" s="63" t="s">
        <v>290</v>
      </c>
      <c r="E457" s="63" t="s">
        <v>138</v>
      </c>
      <c r="F457" s="66">
        <f t="shared" si="17"/>
        <v>8</v>
      </c>
      <c r="G457" s="66">
        <f t="shared" si="17"/>
        <v>12</v>
      </c>
      <c r="H457" s="66">
        <f t="shared" si="17"/>
        <v>22</v>
      </c>
      <c r="I457" s="66">
        <f t="shared" si="17"/>
        <v>52</v>
      </c>
      <c r="J457" s="66">
        <f t="shared" si="17"/>
        <v>75</v>
      </c>
      <c r="K457" s="66">
        <f t="shared" si="17"/>
        <v>12</v>
      </c>
      <c r="L457" s="66">
        <f t="shared" si="17"/>
        <v>20</v>
      </c>
      <c r="M457" s="66">
        <f t="shared" si="17"/>
        <v>10</v>
      </c>
      <c r="N457" s="66">
        <f t="shared" si="17"/>
        <v>12</v>
      </c>
      <c r="O457" s="66">
        <f t="shared" si="17"/>
        <v>32</v>
      </c>
      <c r="P457" s="66">
        <f t="shared" si="17"/>
        <v>14</v>
      </c>
      <c r="Q457" s="66">
        <f t="shared" si="17"/>
        <v>16</v>
      </c>
      <c r="R457" s="75">
        <f t="shared" si="16"/>
        <v>285</v>
      </c>
    </row>
    <row r="458" spans="1:18">
      <c r="A458" s="63" t="s">
        <v>289</v>
      </c>
      <c r="B458" s="64">
        <v>5</v>
      </c>
      <c r="C458" s="65">
        <v>2</v>
      </c>
      <c r="D458" s="63" t="s">
        <v>290</v>
      </c>
      <c r="E458" s="63" t="s">
        <v>138</v>
      </c>
      <c r="F458" s="66">
        <f t="shared" si="17"/>
        <v>196</v>
      </c>
      <c r="G458" s="66">
        <f t="shared" si="17"/>
        <v>191</v>
      </c>
      <c r="H458" s="66">
        <f t="shared" si="17"/>
        <v>216.5</v>
      </c>
      <c r="I458" s="66">
        <f t="shared" si="17"/>
        <v>283</v>
      </c>
      <c r="J458" s="66">
        <f t="shared" si="17"/>
        <v>305.5</v>
      </c>
      <c r="K458" s="66">
        <f t="shared" si="17"/>
        <v>280.5</v>
      </c>
      <c r="L458" s="66">
        <f t="shared" si="17"/>
        <v>162.5</v>
      </c>
      <c r="M458" s="66">
        <f t="shared" si="17"/>
        <v>218</v>
      </c>
      <c r="N458" s="66">
        <f t="shared" si="17"/>
        <v>191.5</v>
      </c>
      <c r="O458" s="66">
        <f t="shared" si="17"/>
        <v>141.5</v>
      </c>
      <c r="P458" s="66">
        <f t="shared" si="17"/>
        <v>162</v>
      </c>
      <c r="Q458" s="66">
        <f t="shared" si="17"/>
        <v>219</v>
      </c>
      <c r="R458" s="75">
        <f t="shared" si="16"/>
        <v>2567</v>
      </c>
    </row>
    <row r="459" spans="1:18">
      <c r="A459" s="63" t="s">
        <v>289</v>
      </c>
      <c r="B459" s="64">
        <v>10</v>
      </c>
      <c r="C459" s="65">
        <v>2</v>
      </c>
      <c r="D459" s="63" t="s">
        <v>290</v>
      </c>
      <c r="E459" s="63" t="s">
        <v>138</v>
      </c>
      <c r="F459" s="66">
        <f t="shared" si="17"/>
        <v>8</v>
      </c>
      <c r="G459" s="66">
        <f t="shared" si="17"/>
        <v>5</v>
      </c>
      <c r="H459" s="66">
        <f t="shared" si="17"/>
        <v>6</v>
      </c>
      <c r="I459" s="66">
        <f t="shared" si="17"/>
        <v>12</v>
      </c>
      <c r="J459" s="66">
        <f t="shared" si="17"/>
        <v>12</v>
      </c>
      <c r="K459" s="66">
        <f t="shared" si="17"/>
        <v>4</v>
      </c>
      <c r="L459" s="66">
        <f t="shared" si="17"/>
        <v>10</v>
      </c>
      <c r="M459" s="66">
        <f t="shared" si="17"/>
        <v>9</v>
      </c>
      <c r="N459" s="66">
        <f t="shared" si="17"/>
        <v>11</v>
      </c>
      <c r="O459" s="66">
        <f t="shared" si="17"/>
        <v>7</v>
      </c>
      <c r="P459" s="66">
        <f t="shared" si="17"/>
        <v>7</v>
      </c>
      <c r="Q459" s="66">
        <f t="shared" si="17"/>
        <v>6</v>
      </c>
      <c r="R459" s="75">
        <f t="shared" si="16"/>
        <v>97</v>
      </c>
    </row>
    <row r="460" spans="1:18">
      <c r="A460" s="63" t="s">
        <v>289</v>
      </c>
      <c r="B460" s="64">
        <v>25</v>
      </c>
      <c r="C460" s="65">
        <v>2</v>
      </c>
      <c r="D460" s="63" t="s">
        <v>290</v>
      </c>
      <c r="E460" s="63" t="s">
        <v>138</v>
      </c>
      <c r="F460" s="66">
        <f t="shared" si="17"/>
        <v>399</v>
      </c>
      <c r="G460" s="66">
        <f t="shared" si="17"/>
        <v>433</v>
      </c>
      <c r="H460" s="66">
        <f t="shared" si="17"/>
        <v>396</v>
      </c>
      <c r="I460" s="66">
        <f t="shared" si="17"/>
        <v>301</v>
      </c>
      <c r="J460" s="66">
        <f t="shared" si="17"/>
        <v>433</v>
      </c>
      <c r="K460" s="66">
        <f t="shared" si="17"/>
        <v>513</v>
      </c>
      <c r="L460" s="66">
        <f t="shared" si="17"/>
        <v>517</v>
      </c>
      <c r="M460" s="66">
        <f t="shared" si="17"/>
        <v>442</v>
      </c>
      <c r="N460" s="66">
        <f t="shared" si="17"/>
        <v>365</v>
      </c>
      <c r="O460" s="66">
        <f t="shared" si="17"/>
        <v>328</v>
      </c>
      <c r="P460" s="66">
        <f t="shared" si="17"/>
        <v>406</v>
      </c>
      <c r="Q460" s="66">
        <f t="shared" si="17"/>
        <v>547</v>
      </c>
      <c r="R460" s="75">
        <f t="shared" si="16"/>
        <v>5080</v>
      </c>
    </row>
    <row r="461" spans="1:18">
      <c r="A461" s="63" t="s">
        <v>294</v>
      </c>
      <c r="B461" s="64">
        <v>1</v>
      </c>
      <c r="C461" s="65">
        <v>5</v>
      </c>
      <c r="D461" s="63" t="s">
        <v>295</v>
      </c>
      <c r="E461" s="63" t="s">
        <v>138</v>
      </c>
      <c r="F461" s="66">
        <f t="shared" si="17"/>
        <v>655</v>
      </c>
      <c r="G461" s="66">
        <f t="shared" si="17"/>
        <v>784</v>
      </c>
      <c r="H461" s="66">
        <f t="shared" si="17"/>
        <v>855</v>
      </c>
      <c r="I461" s="66">
        <f t="shared" si="17"/>
        <v>724</v>
      </c>
      <c r="J461" s="66">
        <f t="shared" si="17"/>
        <v>857</v>
      </c>
      <c r="K461" s="66">
        <f t="shared" si="17"/>
        <v>1042</v>
      </c>
      <c r="L461" s="66">
        <f t="shared" si="17"/>
        <v>1005</v>
      </c>
      <c r="M461" s="66">
        <f t="shared" si="17"/>
        <v>990</v>
      </c>
      <c r="N461" s="66">
        <f t="shared" si="17"/>
        <v>910</v>
      </c>
      <c r="O461" s="66">
        <f t="shared" si="17"/>
        <v>962</v>
      </c>
      <c r="P461" s="66">
        <f t="shared" si="17"/>
        <v>1318</v>
      </c>
      <c r="Q461" s="66">
        <f t="shared" si="17"/>
        <v>1216</v>
      </c>
      <c r="R461" s="75">
        <f t="shared" si="16"/>
        <v>11318</v>
      </c>
    </row>
    <row r="462" spans="1:18">
      <c r="A462" s="63" t="s">
        <v>297</v>
      </c>
      <c r="B462" s="64">
        <v>25</v>
      </c>
      <c r="C462" s="65">
        <v>1</v>
      </c>
      <c r="D462" s="63" t="s">
        <v>299</v>
      </c>
      <c r="E462" s="63" t="s">
        <v>138</v>
      </c>
      <c r="F462" s="66">
        <f t="shared" si="17"/>
        <v>0</v>
      </c>
      <c r="G462" s="66">
        <f t="shared" si="17"/>
        <v>0</v>
      </c>
      <c r="H462" s="66">
        <f t="shared" si="17"/>
        <v>1</v>
      </c>
      <c r="I462" s="66">
        <f t="shared" si="17"/>
        <v>1</v>
      </c>
      <c r="J462" s="66">
        <f t="shared" si="17"/>
        <v>0</v>
      </c>
      <c r="K462" s="66">
        <f t="shared" si="17"/>
        <v>0</v>
      </c>
      <c r="L462" s="66">
        <f t="shared" si="17"/>
        <v>0</v>
      </c>
      <c r="M462" s="66">
        <f t="shared" si="17"/>
        <v>0</v>
      </c>
      <c r="N462" s="66">
        <f t="shared" si="17"/>
        <v>0</v>
      </c>
      <c r="O462" s="66">
        <f t="shared" si="17"/>
        <v>0</v>
      </c>
      <c r="P462" s="66">
        <f t="shared" si="17"/>
        <v>0</v>
      </c>
      <c r="Q462" s="66">
        <f t="shared" si="17"/>
        <v>15</v>
      </c>
      <c r="R462" s="75">
        <f t="shared" si="16"/>
        <v>17</v>
      </c>
    </row>
    <row r="463" spans="1:18">
      <c r="A463" s="63" t="s">
        <v>300</v>
      </c>
      <c r="B463" s="64">
        <v>1</v>
      </c>
      <c r="C463" s="65">
        <v>1</v>
      </c>
      <c r="D463" s="63" t="s">
        <v>277</v>
      </c>
      <c r="E463" s="63" t="s">
        <v>138</v>
      </c>
      <c r="F463" s="66">
        <f t="shared" si="17"/>
        <v>0</v>
      </c>
      <c r="G463" s="66">
        <f t="shared" si="17"/>
        <v>0</v>
      </c>
      <c r="H463" s="66">
        <f t="shared" si="17"/>
        <v>1</v>
      </c>
      <c r="I463" s="66">
        <f t="shared" si="17"/>
        <v>0</v>
      </c>
      <c r="J463" s="66">
        <f t="shared" si="17"/>
        <v>0</v>
      </c>
      <c r="K463" s="66">
        <f t="shared" si="17"/>
        <v>0</v>
      </c>
      <c r="L463" s="66">
        <f t="shared" si="17"/>
        <v>0</v>
      </c>
      <c r="M463" s="66">
        <f t="shared" si="17"/>
        <v>0</v>
      </c>
      <c r="N463" s="66">
        <f t="shared" si="17"/>
        <v>0</v>
      </c>
      <c r="O463" s="66">
        <f t="shared" si="17"/>
        <v>0</v>
      </c>
      <c r="P463" s="66">
        <f t="shared" si="17"/>
        <v>0</v>
      </c>
      <c r="Q463" s="66">
        <f t="shared" si="17"/>
        <v>0</v>
      </c>
      <c r="R463" s="75">
        <f t="shared" si="16"/>
        <v>1</v>
      </c>
    </row>
    <row r="464" spans="1:18">
      <c r="A464" s="63" t="s">
        <v>300</v>
      </c>
      <c r="B464" s="64">
        <v>1</v>
      </c>
      <c r="C464" s="65">
        <v>1</v>
      </c>
      <c r="D464" s="63" t="s">
        <v>301</v>
      </c>
      <c r="E464" s="63" t="s">
        <v>138</v>
      </c>
      <c r="F464" s="66">
        <f t="shared" si="17"/>
        <v>0</v>
      </c>
      <c r="G464" s="66">
        <f t="shared" si="17"/>
        <v>0</v>
      </c>
      <c r="H464" s="66">
        <f t="shared" si="17"/>
        <v>0</v>
      </c>
      <c r="I464" s="66">
        <f t="shared" si="17"/>
        <v>0</v>
      </c>
      <c r="J464" s="66">
        <f t="shared" si="17"/>
        <v>0</v>
      </c>
      <c r="K464" s="66">
        <f t="shared" si="17"/>
        <v>0</v>
      </c>
      <c r="L464" s="66">
        <f t="shared" si="17"/>
        <v>0</v>
      </c>
      <c r="M464" s="66">
        <f t="shared" si="17"/>
        <v>1</v>
      </c>
      <c r="N464" s="66">
        <f t="shared" si="17"/>
        <v>0</v>
      </c>
      <c r="O464" s="66">
        <f t="shared" si="17"/>
        <v>0</v>
      </c>
      <c r="P464" s="66">
        <f t="shared" si="17"/>
        <v>0</v>
      </c>
      <c r="Q464" s="66">
        <f t="shared" si="17"/>
        <v>0</v>
      </c>
      <c r="R464" s="75">
        <f t="shared" si="16"/>
        <v>1</v>
      </c>
    </row>
    <row r="465" spans="1:18">
      <c r="A465" s="63" t="s">
        <v>266</v>
      </c>
      <c r="B465" s="64">
        <v>10</v>
      </c>
      <c r="C465" s="65">
        <v>1</v>
      </c>
      <c r="D465" s="63" t="s">
        <v>267</v>
      </c>
      <c r="E465" s="63" t="s">
        <v>140</v>
      </c>
      <c r="F465" s="66">
        <f t="shared" si="17"/>
        <v>5</v>
      </c>
      <c r="G465" s="66">
        <f t="shared" si="17"/>
        <v>0</v>
      </c>
      <c r="H465" s="66">
        <f t="shared" si="17"/>
        <v>2</v>
      </c>
      <c r="I465" s="66">
        <f t="shared" si="17"/>
        <v>2</v>
      </c>
      <c r="J465" s="66">
        <f t="shared" si="17"/>
        <v>5</v>
      </c>
      <c r="K465" s="66">
        <f t="shared" si="17"/>
        <v>1</v>
      </c>
      <c r="L465" s="66">
        <f t="shared" si="17"/>
        <v>0</v>
      </c>
      <c r="M465" s="66">
        <f t="shared" si="17"/>
        <v>1</v>
      </c>
      <c r="N465" s="66">
        <f t="shared" si="17"/>
        <v>5</v>
      </c>
      <c r="O465" s="66">
        <f t="shared" si="17"/>
        <v>1</v>
      </c>
      <c r="P465" s="66">
        <f t="shared" si="17"/>
        <v>3</v>
      </c>
      <c r="Q465" s="66">
        <f t="shared" si="17"/>
        <v>0</v>
      </c>
      <c r="R465" s="75">
        <f t="shared" si="16"/>
        <v>25</v>
      </c>
    </row>
    <row r="466" spans="1:18">
      <c r="A466" s="63" t="s">
        <v>282</v>
      </c>
      <c r="B466" s="64">
        <v>10</v>
      </c>
      <c r="C466" s="65">
        <v>2</v>
      </c>
      <c r="D466" s="63" t="s">
        <v>284</v>
      </c>
      <c r="E466" s="63" t="s">
        <v>140</v>
      </c>
      <c r="F466" s="66">
        <f t="shared" si="17"/>
        <v>3</v>
      </c>
      <c r="G466" s="66">
        <f t="shared" si="17"/>
        <v>3</v>
      </c>
      <c r="H466" s="66">
        <f t="shared" si="17"/>
        <v>2</v>
      </c>
      <c r="I466" s="66">
        <f t="shared" si="17"/>
        <v>0</v>
      </c>
      <c r="J466" s="66">
        <f t="shared" si="17"/>
        <v>1</v>
      </c>
      <c r="K466" s="66">
        <f t="shared" si="17"/>
        <v>0</v>
      </c>
      <c r="L466" s="66">
        <f t="shared" si="17"/>
        <v>0</v>
      </c>
      <c r="M466" s="66">
        <f t="shared" si="17"/>
        <v>0</v>
      </c>
      <c r="N466" s="66">
        <f t="shared" si="17"/>
        <v>0</v>
      </c>
      <c r="O466" s="66">
        <f t="shared" si="17"/>
        <v>0</v>
      </c>
      <c r="P466" s="66">
        <f t="shared" si="17"/>
        <v>0</v>
      </c>
      <c r="Q466" s="66">
        <f t="shared" si="17"/>
        <v>0</v>
      </c>
      <c r="R466" s="75">
        <f t="shared" si="16"/>
        <v>9</v>
      </c>
    </row>
    <row r="467" spans="1:18">
      <c r="A467" s="63" t="s">
        <v>289</v>
      </c>
      <c r="B467" s="64">
        <v>10</v>
      </c>
      <c r="C467" s="65">
        <v>2</v>
      </c>
      <c r="D467" s="63" t="s">
        <v>290</v>
      </c>
      <c r="E467" s="63" t="s">
        <v>140</v>
      </c>
      <c r="F467" s="66">
        <f t="shared" si="17"/>
        <v>6</v>
      </c>
      <c r="G467" s="66">
        <f t="shared" si="17"/>
        <v>16.5</v>
      </c>
      <c r="H467" s="66">
        <f t="shared" si="17"/>
        <v>5</v>
      </c>
      <c r="I467" s="66">
        <f t="shared" si="17"/>
        <v>6</v>
      </c>
      <c r="J467" s="66">
        <f t="shared" si="17"/>
        <v>4</v>
      </c>
      <c r="K467" s="66">
        <f t="shared" si="17"/>
        <v>4</v>
      </c>
      <c r="L467" s="66">
        <f t="shared" si="17"/>
        <v>4</v>
      </c>
      <c r="M467" s="66">
        <f t="shared" si="17"/>
        <v>1</v>
      </c>
      <c r="N467" s="66">
        <f t="shared" si="17"/>
        <v>2</v>
      </c>
      <c r="O467" s="66">
        <f t="shared" si="17"/>
        <v>4</v>
      </c>
      <c r="P467" s="66">
        <f t="shared" si="17"/>
        <v>1</v>
      </c>
      <c r="Q467" s="66">
        <f t="shared" si="17"/>
        <v>1</v>
      </c>
      <c r="R467" s="75">
        <f t="shared" si="16"/>
        <v>54.5</v>
      </c>
    </row>
    <row r="468" spans="1:18">
      <c r="A468" s="63" t="s">
        <v>254</v>
      </c>
      <c r="B468" s="64">
        <v>1</v>
      </c>
      <c r="C468" s="65">
        <v>5</v>
      </c>
      <c r="D468" s="63" t="s">
        <v>256</v>
      </c>
      <c r="E468" s="63" t="s">
        <v>132</v>
      </c>
      <c r="F468" s="66">
        <f t="shared" si="17"/>
        <v>12.5</v>
      </c>
      <c r="G468" s="66">
        <f t="shared" si="17"/>
        <v>15</v>
      </c>
      <c r="H468" s="66">
        <f t="shared" si="17"/>
        <v>5</v>
      </c>
      <c r="I468" s="66">
        <f t="shared" si="17"/>
        <v>37.5</v>
      </c>
      <c r="J468" s="66">
        <f t="shared" si="17"/>
        <v>7.5</v>
      </c>
      <c r="K468" s="66">
        <f t="shared" si="17"/>
        <v>10</v>
      </c>
      <c r="L468" s="66">
        <f t="shared" si="17"/>
        <v>17.5</v>
      </c>
      <c r="M468" s="66">
        <f t="shared" si="17"/>
        <v>7.5</v>
      </c>
      <c r="N468" s="66">
        <f t="shared" si="17"/>
        <v>15</v>
      </c>
      <c r="O468" s="66">
        <f t="shared" si="17"/>
        <v>17.5</v>
      </c>
      <c r="P468" s="66">
        <f t="shared" si="17"/>
        <v>12.5</v>
      </c>
      <c r="Q468" s="66">
        <f t="shared" si="17"/>
        <v>17.5</v>
      </c>
      <c r="R468" s="75">
        <f t="shared" si="16"/>
        <v>175</v>
      </c>
    </row>
    <row r="469" spans="1:18">
      <c r="A469" s="63" t="s">
        <v>254</v>
      </c>
      <c r="B469" s="64">
        <v>1</v>
      </c>
      <c r="C469" s="65">
        <v>50</v>
      </c>
      <c r="D469" s="63" t="s">
        <v>256</v>
      </c>
      <c r="E469" s="63" t="s">
        <v>132</v>
      </c>
      <c r="F469" s="66">
        <f t="shared" si="17"/>
        <v>64142.55</v>
      </c>
      <c r="G469" s="66">
        <f t="shared" si="17"/>
        <v>75869.7</v>
      </c>
      <c r="H469" s="66">
        <f t="shared" si="17"/>
        <v>61072.25</v>
      </c>
      <c r="I469" s="66">
        <f t="shared" si="17"/>
        <v>58372.7</v>
      </c>
      <c r="J469" s="66">
        <f t="shared" si="17"/>
        <v>53893</v>
      </c>
      <c r="K469" s="66">
        <f t="shared" si="17"/>
        <v>43392.9</v>
      </c>
      <c r="L469" s="66">
        <f t="shared" si="17"/>
        <v>45812.75</v>
      </c>
      <c r="M469" s="66">
        <f t="shared" si="17"/>
        <v>54547.1</v>
      </c>
      <c r="N469" s="66">
        <f t="shared" si="17"/>
        <v>60877.5</v>
      </c>
      <c r="O469" s="66">
        <f t="shared" si="17"/>
        <v>61005.35</v>
      </c>
      <c r="P469" s="66">
        <f t="shared" si="17"/>
        <v>82588</v>
      </c>
      <c r="Q469" s="66">
        <f t="shared" si="17"/>
        <v>84989.45</v>
      </c>
      <c r="R469" s="75">
        <f t="shared" si="16"/>
        <v>746563.25</v>
      </c>
    </row>
    <row r="470" spans="1:18">
      <c r="A470" s="63" t="s">
        <v>275</v>
      </c>
      <c r="B470" s="64">
        <v>1</v>
      </c>
      <c r="C470" s="65">
        <v>30</v>
      </c>
      <c r="D470" s="63" t="s">
        <v>278</v>
      </c>
      <c r="E470" s="63" t="s">
        <v>132</v>
      </c>
      <c r="F470" s="66">
        <f t="shared" si="17"/>
        <v>30</v>
      </c>
      <c r="G470" s="66">
        <f t="shared" si="17"/>
        <v>0</v>
      </c>
      <c r="H470" s="66">
        <f t="shared" si="17"/>
        <v>0</v>
      </c>
      <c r="I470" s="66">
        <f t="shared" si="17"/>
        <v>0</v>
      </c>
      <c r="J470" s="66">
        <f t="shared" si="17"/>
        <v>0</v>
      </c>
      <c r="K470" s="66">
        <f t="shared" si="17"/>
        <v>0</v>
      </c>
      <c r="L470" s="66">
        <f t="shared" si="17"/>
        <v>0</v>
      </c>
      <c r="M470" s="66">
        <f t="shared" si="17"/>
        <v>0</v>
      </c>
      <c r="N470" s="66">
        <f t="shared" si="17"/>
        <v>0</v>
      </c>
      <c r="O470" s="66">
        <f t="shared" si="17"/>
        <v>0</v>
      </c>
      <c r="P470" s="66">
        <f t="shared" si="17"/>
        <v>0</v>
      </c>
      <c r="Q470" s="66">
        <f t="shared" si="17"/>
        <v>0</v>
      </c>
      <c r="R470" s="75">
        <f t="shared" si="16"/>
        <v>30</v>
      </c>
    </row>
    <row r="471" spans="1:18">
      <c r="A471" s="63" t="s">
        <v>292</v>
      </c>
      <c r="B471" s="64">
        <v>1</v>
      </c>
      <c r="C471" s="65">
        <v>118</v>
      </c>
      <c r="D471" s="63" t="s">
        <v>293</v>
      </c>
      <c r="E471" s="63" t="s">
        <v>132</v>
      </c>
      <c r="F471" s="66">
        <f t="shared" si="17"/>
        <v>236</v>
      </c>
      <c r="G471" s="66">
        <f t="shared" si="17"/>
        <v>713</v>
      </c>
      <c r="H471" s="66">
        <f t="shared" si="17"/>
        <v>357</v>
      </c>
      <c r="I471" s="66">
        <f t="shared" si="17"/>
        <v>590</v>
      </c>
      <c r="J471" s="66">
        <f t="shared" si="17"/>
        <v>472</v>
      </c>
      <c r="K471" s="66">
        <f t="shared" si="17"/>
        <v>473</v>
      </c>
      <c r="L471" s="66">
        <f t="shared" si="17"/>
        <v>590</v>
      </c>
      <c r="M471" s="66">
        <f t="shared" si="17"/>
        <v>473</v>
      </c>
      <c r="N471" s="66">
        <f t="shared" si="17"/>
        <v>472</v>
      </c>
      <c r="O471" s="66">
        <f t="shared" si="17"/>
        <v>472</v>
      </c>
      <c r="P471" s="66">
        <f t="shared" si="17"/>
        <v>354</v>
      </c>
      <c r="Q471" s="66">
        <f t="shared" si="17"/>
        <v>1181</v>
      </c>
      <c r="R471" s="75">
        <f t="shared" si="16"/>
        <v>6383</v>
      </c>
    </row>
    <row r="472" spans="1:18">
      <c r="A472" s="63" t="s">
        <v>242</v>
      </c>
      <c r="B472" s="64">
        <v>1</v>
      </c>
      <c r="C472" s="65">
        <v>3</v>
      </c>
      <c r="D472" s="63" t="s">
        <v>246</v>
      </c>
      <c r="E472" s="63" t="s">
        <v>247</v>
      </c>
      <c r="F472" s="66">
        <f t="shared" ref="F472:Q487" si="18">F103+F226+F349</f>
        <v>1217</v>
      </c>
      <c r="G472" s="66">
        <f t="shared" si="18"/>
        <v>1371</v>
      </c>
      <c r="H472" s="66">
        <f t="shared" si="18"/>
        <v>1240</v>
      </c>
      <c r="I472" s="66">
        <f t="shared" si="18"/>
        <v>1152</v>
      </c>
      <c r="J472" s="66">
        <f t="shared" si="18"/>
        <v>1197</v>
      </c>
      <c r="K472" s="66">
        <f t="shared" si="18"/>
        <v>1290</v>
      </c>
      <c r="L472" s="66">
        <f t="shared" si="18"/>
        <v>1183</v>
      </c>
      <c r="M472" s="66">
        <f t="shared" si="18"/>
        <v>1126</v>
      </c>
      <c r="N472" s="66">
        <f t="shared" si="18"/>
        <v>1084</v>
      </c>
      <c r="O472" s="66">
        <f t="shared" si="18"/>
        <v>935</v>
      </c>
      <c r="P472" s="66">
        <f t="shared" si="18"/>
        <v>1138.2</v>
      </c>
      <c r="Q472" s="66">
        <f t="shared" si="18"/>
        <v>1054</v>
      </c>
      <c r="R472" s="75">
        <f t="shared" si="16"/>
        <v>13987.2</v>
      </c>
    </row>
    <row r="473" spans="1:18">
      <c r="A473" s="63" t="s">
        <v>248</v>
      </c>
      <c r="B473" s="64">
        <v>1</v>
      </c>
      <c r="C473" s="65">
        <v>4</v>
      </c>
      <c r="D473" s="63" t="s">
        <v>249</v>
      </c>
      <c r="E473" s="63" t="s">
        <v>250</v>
      </c>
      <c r="F473" s="66">
        <f t="shared" si="18"/>
        <v>6504</v>
      </c>
      <c r="G473" s="66">
        <f t="shared" si="18"/>
        <v>7720</v>
      </c>
      <c r="H473" s="66">
        <f t="shared" si="18"/>
        <v>8465</v>
      </c>
      <c r="I473" s="66">
        <f t="shared" si="18"/>
        <v>7179</v>
      </c>
      <c r="J473" s="66">
        <f t="shared" si="18"/>
        <v>5106</v>
      </c>
      <c r="K473" s="66">
        <f t="shared" si="18"/>
        <v>6904</v>
      </c>
      <c r="L473" s="66">
        <f t="shared" si="18"/>
        <v>7463</v>
      </c>
      <c r="M473" s="66">
        <f t="shared" si="18"/>
        <v>6634</v>
      </c>
      <c r="N473" s="66">
        <f t="shared" si="18"/>
        <v>6963</v>
      </c>
      <c r="O473" s="66">
        <f t="shared" si="18"/>
        <v>6349</v>
      </c>
      <c r="P473" s="66">
        <f t="shared" si="18"/>
        <v>6953</v>
      </c>
      <c r="Q473" s="66">
        <f t="shared" si="18"/>
        <v>7588</v>
      </c>
      <c r="R473" s="75">
        <f t="shared" si="16"/>
        <v>83828</v>
      </c>
    </row>
    <row r="474" spans="1:18">
      <c r="A474" s="63" t="s">
        <v>248</v>
      </c>
      <c r="B474" s="64">
        <v>1</v>
      </c>
      <c r="C474" s="65">
        <v>10</v>
      </c>
      <c r="D474" s="63" t="s">
        <v>249</v>
      </c>
      <c r="E474" s="63" t="s">
        <v>250</v>
      </c>
      <c r="F474" s="66">
        <f t="shared" si="18"/>
        <v>1553</v>
      </c>
      <c r="G474" s="66">
        <f t="shared" si="18"/>
        <v>1983</v>
      </c>
      <c r="H474" s="66">
        <f t="shared" si="18"/>
        <v>1866</v>
      </c>
      <c r="I474" s="66">
        <f t="shared" si="18"/>
        <v>2121</v>
      </c>
      <c r="J474" s="66">
        <f t="shared" si="18"/>
        <v>2640</v>
      </c>
      <c r="K474" s="66">
        <f t="shared" si="18"/>
        <v>2338</v>
      </c>
      <c r="L474" s="66">
        <f t="shared" si="18"/>
        <v>2292</v>
      </c>
      <c r="M474" s="66">
        <f t="shared" si="18"/>
        <v>2741</v>
      </c>
      <c r="N474" s="66">
        <f t="shared" si="18"/>
        <v>2726</v>
      </c>
      <c r="O474" s="66">
        <f t="shared" si="18"/>
        <v>2211</v>
      </c>
      <c r="P474" s="66">
        <f t="shared" si="18"/>
        <v>2296</v>
      </c>
      <c r="Q474" s="66">
        <f t="shared" si="18"/>
        <v>2525</v>
      </c>
      <c r="R474" s="75">
        <f t="shared" si="16"/>
        <v>27292</v>
      </c>
    </row>
    <row r="475" spans="1:18">
      <c r="A475" s="63" t="s">
        <v>248</v>
      </c>
      <c r="B475" s="64">
        <v>1</v>
      </c>
      <c r="C475" s="65">
        <v>24</v>
      </c>
      <c r="D475" s="63" t="s">
        <v>249</v>
      </c>
      <c r="E475" s="63" t="s">
        <v>250</v>
      </c>
      <c r="F475" s="66">
        <f t="shared" si="18"/>
        <v>2026</v>
      </c>
      <c r="G475" s="66">
        <f t="shared" si="18"/>
        <v>2464</v>
      </c>
      <c r="H475" s="66">
        <f t="shared" si="18"/>
        <v>2491</v>
      </c>
      <c r="I475" s="66">
        <f t="shared" si="18"/>
        <v>3932</v>
      </c>
      <c r="J475" s="66">
        <f t="shared" si="18"/>
        <v>6121</v>
      </c>
      <c r="K475" s="66">
        <f t="shared" si="18"/>
        <v>2976</v>
      </c>
      <c r="L475" s="66">
        <f t="shared" si="18"/>
        <v>2104</v>
      </c>
      <c r="M475" s="66">
        <f t="shared" si="18"/>
        <v>2560</v>
      </c>
      <c r="N475" s="66">
        <f t="shared" si="18"/>
        <v>2731</v>
      </c>
      <c r="O475" s="66">
        <f t="shared" si="18"/>
        <v>1840</v>
      </c>
      <c r="P475" s="66">
        <f t="shared" si="18"/>
        <v>1932</v>
      </c>
      <c r="Q475" s="66">
        <f t="shared" si="18"/>
        <v>2300</v>
      </c>
      <c r="R475" s="75">
        <f t="shared" si="16"/>
        <v>33477</v>
      </c>
    </row>
    <row r="476" spans="1:18">
      <c r="A476" s="63" t="s">
        <v>248</v>
      </c>
      <c r="B476" s="64">
        <v>3</v>
      </c>
      <c r="C476" s="65">
        <v>4</v>
      </c>
      <c r="D476" s="63" t="s">
        <v>249</v>
      </c>
      <c r="E476" s="63" t="s">
        <v>250</v>
      </c>
      <c r="F476" s="66">
        <f t="shared" si="18"/>
        <v>0</v>
      </c>
      <c r="G476" s="66">
        <f t="shared" si="18"/>
        <v>0</v>
      </c>
      <c r="H476" s="66">
        <f t="shared" si="18"/>
        <v>13</v>
      </c>
      <c r="I476" s="66">
        <f t="shared" si="18"/>
        <v>0</v>
      </c>
      <c r="J476" s="66">
        <f t="shared" si="18"/>
        <v>0</v>
      </c>
      <c r="K476" s="66">
        <f t="shared" si="18"/>
        <v>0</v>
      </c>
      <c r="L476" s="66">
        <f t="shared" si="18"/>
        <v>0</v>
      </c>
      <c r="M476" s="66">
        <f t="shared" si="18"/>
        <v>1</v>
      </c>
      <c r="N476" s="66">
        <f t="shared" si="18"/>
        <v>0</v>
      </c>
      <c r="O476" s="66">
        <f t="shared" si="18"/>
        <v>0</v>
      </c>
      <c r="P476" s="66">
        <f t="shared" si="18"/>
        <v>5</v>
      </c>
      <c r="Q476" s="66">
        <f t="shared" si="18"/>
        <v>16</v>
      </c>
      <c r="R476" s="75">
        <f t="shared" si="16"/>
        <v>35</v>
      </c>
    </row>
    <row r="477" spans="1:18">
      <c r="A477" s="63" t="s">
        <v>262</v>
      </c>
      <c r="B477" s="64">
        <v>1</v>
      </c>
      <c r="C477" s="65">
        <v>1</v>
      </c>
      <c r="D477" s="63" t="s">
        <v>22</v>
      </c>
      <c r="E477" s="63" t="s">
        <v>263</v>
      </c>
      <c r="F477" s="66">
        <f t="shared" si="18"/>
        <v>0</v>
      </c>
      <c r="G477" s="66">
        <f t="shared" si="18"/>
        <v>0</v>
      </c>
      <c r="H477" s="66">
        <f t="shared" si="18"/>
        <v>0</v>
      </c>
      <c r="I477" s="66">
        <f t="shared" si="18"/>
        <v>0</v>
      </c>
      <c r="J477" s="66">
        <f t="shared" si="18"/>
        <v>0</v>
      </c>
      <c r="K477" s="66">
        <f t="shared" si="18"/>
        <v>0</v>
      </c>
      <c r="L477" s="66">
        <f t="shared" si="18"/>
        <v>0</v>
      </c>
      <c r="M477" s="66">
        <f t="shared" si="18"/>
        <v>0</v>
      </c>
      <c r="N477" s="66">
        <f t="shared" si="18"/>
        <v>0</v>
      </c>
      <c r="O477" s="66">
        <f t="shared" si="18"/>
        <v>6</v>
      </c>
      <c r="P477" s="66">
        <f t="shared" si="18"/>
        <v>18</v>
      </c>
      <c r="Q477" s="66">
        <f t="shared" si="18"/>
        <v>0</v>
      </c>
      <c r="R477" s="75">
        <f t="shared" si="16"/>
        <v>24</v>
      </c>
    </row>
    <row r="478" spans="1:18">
      <c r="A478" s="63" t="s">
        <v>262</v>
      </c>
      <c r="B478" s="64">
        <v>1</v>
      </c>
      <c r="C478" s="65">
        <v>30</v>
      </c>
      <c r="D478" s="63" t="s">
        <v>22</v>
      </c>
      <c r="E478" s="63" t="s">
        <v>263</v>
      </c>
      <c r="F478" s="66">
        <f t="shared" si="18"/>
        <v>482199.8</v>
      </c>
      <c r="G478" s="66">
        <f t="shared" si="18"/>
        <v>535849.5</v>
      </c>
      <c r="H478" s="66">
        <f t="shared" si="18"/>
        <v>522636.5</v>
      </c>
      <c r="I478" s="66">
        <f t="shared" si="18"/>
        <v>483500.5</v>
      </c>
      <c r="J478" s="66">
        <f t="shared" si="18"/>
        <v>457076</v>
      </c>
      <c r="K478" s="66">
        <f t="shared" si="18"/>
        <v>468771.44</v>
      </c>
      <c r="L478" s="66">
        <f t="shared" si="18"/>
        <v>502251</v>
      </c>
      <c r="M478" s="66">
        <f t="shared" si="18"/>
        <v>512080.5</v>
      </c>
      <c r="N478" s="66">
        <f t="shared" si="18"/>
        <v>492995</v>
      </c>
      <c r="O478" s="66">
        <f t="shared" si="18"/>
        <v>450360</v>
      </c>
      <c r="P478" s="66">
        <f t="shared" si="18"/>
        <v>581902</v>
      </c>
      <c r="Q478" s="66">
        <f t="shared" si="18"/>
        <v>626736</v>
      </c>
      <c r="R478" s="75">
        <f t="shared" si="16"/>
        <v>6116358.2400000002</v>
      </c>
    </row>
    <row r="479" spans="1:18">
      <c r="A479" s="63" t="s">
        <v>262</v>
      </c>
      <c r="B479" s="64">
        <v>1</v>
      </c>
      <c r="C479" s="65">
        <v>10</v>
      </c>
      <c r="D479" s="63" t="s">
        <v>183</v>
      </c>
      <c r="E479" s="63" t="s">
        <v>263</v>
      </c>
      <c r="F479" s="66">
        <f t="shared" si="18"/>
        <v>20072</v>
      </c>
      <c r="G479" s="66">
        <f t="shared" si="18"/>
        <v>20779</v>
      </c>
      <c r="H479" s="66">
        <f t="shared" si="18"/>
        <v>20563</v>
      </c>
      <c r="I479" s="66">
        <f t="shared" si="18"/>
        <v>17998</v>
      </c>
      <c r="J479" s="66">
        <f t="shared" si="18"/>
        <v>16981</v>
      </c>
      <c r="K479" s="66">
        <f t="shared" si="18"/>
        <v>18951</v>
      </c>
      <c r="L479" s="66">
        <f t="shared" si="18"/>
        <v>14661</v>
      </c>
      <c r="M479" s="66">
        <f t="shared" si="18"/>
        <v>11095</v>
      </c>
      <c r="N479" s="66">
        <f t="shared" si="18"/>
        <v>13187</v>
      </c>
      <c r="O479" s="66">
        <f t="shared" si="18"/>
        <v>14562</v>
      </c>
      <c r="P479" s="66">
        <f t="shared" si="18"/>
        <v>18157</v>
      </c>
      <c r="Q479" s="66">
        <f t="shared" si="18"/>
        <v>19466</v>
      </c>
      <c r="R479" s="75">
        <f t="shared" si="16"/>
        <v>206472</v>
      </c>
    </row>
    <row r="480" spans="1:18">
      <c r="A480" s="63" t="s">
        <v>262</v>
      </c>
      <c r="B480" s="64">
        <v>1</v>
      </c>
      <c r="C480" s="65">
        <v>30</v>
      </c>
      <c r="D480" s="63" t="s">
        <v>183</v>
      </c>
      <c r="E480" s="63" t="s">
        <v>263</v>
      </c>
      <c r="F480" s="66">
        <f t="shared" si="18"/>
        <v>189679.3</v>
      </c>
      <c r="G480" s="66">
        <f t="shared" si="18"/>
        <v>205687</v>
      </c>
      <c r="H480" s="66">
        <f t="shared" si="18"/>
        <v>199454</v>
      </c>
      <c r="I480" s="66">
        <f t="shared" si="18"/>
        <v>193669</v>
      </c>
      <c r="J480" s="66">
        <f t="shared" si="18"/>
        <v>174967</v>
      </c>
      <c r="K480" s="66">
        <f t="shared" si="18"/>
        <v>182705</v>
      </c>
      <c r="L480" s="66">
        <f t="shared" si="18"/>
        <v>158618</v>
      </c>
      <c r="M480" s="66">
        <f t="shared" si="18"/>
        <v>170184</v>
      </c>
      <c r="N480" s="66">
        <f t="shared" si="18"/>
        <v>188180</v>
      </c>
      <c r="O480" s="66">
        <f t="shared" si="18"/>
        <v>166763</v>
      </c>
      <c r="P480" s="66">
        <f t="shared" si="18"/>
        <v>198295.5</v>
      </c>
      <c r="Q480" s="66">
        <f t="shared" si="18"/>
        <v>201965</v>
      </c>
      <c r="R480" s="75">
        <f t="shared" si="16"/>
        <v>2230166.7999999998</v>
      </c>
    </row>
    <row r="481" spans="1:18">
      <c r="A481" s="63" t="s">
        <v>272</v>
      </c>
      <c r="B481" s="64">
        <v>1</v>
      </c>
      <c r="C481" s="65">
        <v>1</v>
      </c>
      <c r="D481" s="63" t="s">
        <v>273</v>
      </c>
      <c r="E481" s="63" t="s">
        <v>274</v>
      </c>
      <c r="F481" s="66">
        <f t="shared" si="18"/>
        <v>249</v>
      </c>
      <c r="G481" s="66">
        <f t="shared" si="18"/>
        <v>235</v>
      </c>
      <c r="H481" s="66">
        <f t="shared" si="18"/>
        <v>346</v>
      </c>
      <c r="I481" s="66">
        <f t="shared" si="18"/>
        <v>260</v>
      </c>
      <c r="J481" s="66">
        <f t="shared" si="18"/>
        <v>247</v>
      </c>
      <c r="K481" s="66">
        <f t="shared" si="18"/>
        <v>386</v>
      </c>
      <c r="L481" s="66">
        <f t="shared" si="18"/>
        <v>299</v>
      </c>
      <c r="M481" s="66">
        <f t="shared" si="18"/>
        <v>362</v>
      </c>
      <c r="N481" s="66">
        <f t="shared" si="18"/>
        <v>264</v>
      </c>
      <c r="O481" s="66">
        <f t="shared" si="18"/>
        <v>300</v>
      </c>
      <c r="P481" s="66">
        <f t="shared" si="18"/>
        <v>314</v>
      </c>
      <c r="Q481" s="66">
        <f t="shared" si="18"/>
        <v>262</v>
      </c>
      <c r="R481" s="75">
        <f t="shared" si="16"/>
        <v>3524</v>
      </c>
    </row>
    <row r="482" spans="1:18">
      <c r="A482" s="63" t="s">
        <v>262</v>
      </c>
      <c r="B482" s="64">
        <v>1</v>
      </c>
      <c r="C482" s="65">
        <v>10</v>
      </c>
      <c r="D482" s="63" t="s">
        <v>22</v>
      </c>
      <c r="E482" s="63" t="s">
        <v>264</v>
      </c>
      <c r="F482" s="66">
        <f t="shared" si="18"/>
        <v>400</v>
      </c>
      <c r="G482" s="66">
        <f t="shared" si="18"/>
        <v>350</v>
      </c>
      <c r="H482" s="66">
        <f t="shared" si="18"/>
        <v>225</v>
      </c>
      <c r="I482" s="66">
        <f t="shared" si="18"/>
        <v>310</v>
      </c>
      <c r="J482" s="66">
        <f t="shared" si="18"/>
        <v>152</v>
      </c>
      <c r="K482" s="66">
        <f t="shared" si="18"/>
        <v>550</v>
      </c>
      <c r="L482" s="66">
        <f t="shared" si="18"/>
        <v>215</v>
      </c>
      <c r="M482" s="66">
        <f t="shared" si="18"/>
        <v>340</v>
      </c>
      <c r="N482" s="66">
        <f t="shared" si="18"/>
        <v>239</v>
      </c>
      <c r="O482" s="66">
        <f t="shared" si="18"/>
        <v>12</v>
      </c>
      <c r="P482" s="66">
        <f t="shared" si="18"/>
        <v>414</v>
      </c>
      <c r="Q482" s="66">
        <f t="shared" si="18"/>
        <v>600</v>
      </c>
      <c r="R482" s="75">
        <f t="shared" si="16"/>
        <v>3807</v>
      </c>
    </row>
    <row r="483" spans="1:18">
      <c r="A483" s="63" t="s">
        <v>262</v>
      </c>
      <c r="B483" s="64">
        <v>1</v>
      </c>
      <c r="C483" s="65">
        <v>10</v>
      </c>
      <c r="D483" s="63" t="s">
        <v>183</v>
      </c>
      <c r="E483" s="63" t="s">
        <v>264</v>
      </c>
      <c r="F483" s="66">
        <f t="shared" si="18"/>
        <v>376</v>
      </c>
      <c r="G483" s="66">
        <f t="shared" si="18"/>
        <v>255</v>
      </c>
      <c r="H483" s="66">
        <f t="shared" si="18"/>
        <v>742</v>
      </c>
      <c r="I483" s="66">
        <f t="shared" si="18"/>
        <v>214</v>
      </c>
      <c r="J483" s="66">
        <f t="shared" si="18"/>
        <v>240</v>
      </c>
      <c r="K483" s="66">
        <f t="shared" si="18"/>
        <v>77</v>
      </c>
      <c r="L483" s="66">
        <f t="shared" si="18"/>
        <v>120</v>
      </c>
      <c r="M483" s="66">
        <f t="shared" si="18"/>
        <v>44</v>
      </c>
      <c r="N483" s="66">
        <f t="shared" si="18"/>
        <v>22</v>
      </c>
      <c r="O483" s="66">
        <f t="shared" si="18"/>
        <v>50</v>
      </c>
      <c r="P483" s="66">
        <f t="shared" si="18"/>
        <v>0</v>
      </c>
      <c r="Q483" s="66">
        <f t="shared" si="18"/>
        <v>42</v>
      </c>
      <c r="R483" s="75">
        <f t="shared" si="16"/>
        <v>2182</v>
      </c>
    </row>
    <row r="484" spans="1:18">
      <c r="A484" s="63" t="s">
        <v>266</v>
      </c>
      <c r="B484" s="64">
        <v>1</v>
      </c>
      <c r="C484" s="65">
        <v>118</v>
      </c>
      <c r="D484" s="63" t="s">
        <v>269</v>
      </c>
      <c r="E484" s="63" t="s">
        <v>270</v>
      </c>
      <c r="F484" s="66">
        <f t="shared" si="18"/>
        <v>26020</v>
      </c>
      <c r="G484" s="66">
        <f t="shared" si="18"/>
        <v>55469</v>
      </c>
      <c r="H484" s="66">
        <f t="shared" si="18"/>
        <v>23621</v>
      </c>
      <c r="I484" s="66">
        <f t="shared" si="18"/>
        <v>21335</v>
      </c>
      <c r="J484" s="66">
        <f t="shared" si="18"/>
        <v>16284</v>
      </c>
      <c r="K484" s="66">
        <f t="shared" si="18"/>
        <v>53767</v>
      </c>
      <c r="L484" s="66">
        <f t="shared" si="18"/>
        <v>20666</v>
      </c>
      <c r="M484" s="66">
        <f t="shared" si="18"/>
        <v>40293</v>
      </c>
      <c r="N484" s="66">
        <f t="shared" si="18"/>
        <v>26142</v>
      </c>
      <c r="O484" s="66">
        <f t="shared" si="18"/>
        <v>44082</v>
      </c>
      <c r="P484" s="66">
        <f t="shared" si="18"/>
        <v>56669</v>
      </c>
      <c r="Q484" s="66">
        <f t="shared" si="18"/>
        <v>63685.135999999999</v>
      </c>
      <c r="R484" s="75">
        <f t="shared" si="16"/>
        <v>448033.136</v>
      </c>
    </row>
    <row r="485" spans="1:18">
      <c r="A485" s="63" t="s">
        <v>266</v>
      </c>
      <c r="B485" s="64">
        <v>1</v>
      </c>
      <c r="C485" s="65">
        <v>120</v>
      </c>
      <c r="D485" s="63" t="s">
        <v>269</v>
      </c>
      <c r="E485" s="63" t="s">
        <v>270</v>
      </c>
      <c r="F485" s="66">
        <f t="shared" si="18"/>
        <v>1293</v>
      </c>
      <c r="G485" s="66">
        <f t="shared" si="18"/>
        <v>60</v>
      </c>
      <c r="H485" s="66">
        <f t="shared" si="18"/>
        <v>240</v>
      </c>
      <c r="I485" s="66">
        <f t="shared" si="18"/>
        <v>473</v>
      </c>
      <c r="J485" s="66">
        <f t="shared" si="18"/>
        <v>473</v>
      </c>
      <c r="K485" s="66">
        <f t="shared" si="18"/>
        <v>0</v>
      </c>
      <c r="L485" s="66">
        <f t="shared" si="18"/>
        <v>1046</v>
      </c>
      <c r="M485" s="66">
        <f t="shared" si="18"/>
        <v>623</v>
      </c>
      <c r="N485" s="66">
        <f t="shared" si="18"/>
        <v>743</v>
      </c>
      <c r="O485" s="66">
        <f t="shared" si="18"/>
        <v>947</v>
      </c>
      <c r="P485" s="66">
        <f t="shared" si="18"/>
        <v>833</v>
      </c>
      <c r="Q485" s="66">
        <f t="shared" si="18"/>
        <v>1074</v>
      </c>
      <c r="R485" s="75">
        <f t="shared" si="16"/>
        <v>7805</v>
      </c>
    </row>
    <row r="486" spans="1:18">
      <c r="A486" s="63" t="s">
        <v>266</v>
      </c>
      <c r="B486" s="64">
        <v>1</v>
      </c>
      <c r="C486" s="65">
        <v>473</v>
      </c>
      <c r="D486" s="63" t="s">
        <v>269</v>
      </c>
      <c r="E486" s="63" t="s">
        <v>270</v>
      </c>
      <c r="F486" s="66">
        <f t="shared" si="18"/>
        <v>135690.82</v>
      </c>
      <c r="G486" s="66">
        <f t="shared" si="18"/>
        <v>129263.61600000001</v>
      </c>
      <c r="H486" s="66">
        <f t="shared" si="18"/>
        <v>122457.886</v>
      </c>
      <c r="I486" s="66">
        <f t="shared" si="18"/>
        <v>121896.966</v>
      </c>
      <c r="J486" s="66">
        <f t="shared" si="18"/>
        <v>115180.466</v>
      </c>
      <c r="K486" s="66">
        <f t="shared" si="18"/>
        <v>88755.227000000014</v>
      </c>
      <c r="L486" s="66">
        <f t="shared" si="18"/>
        <v>100355.93700000001</v>
      </c>
      <c r="M486" s="66">
        <f t="shared" si="18"/>
        <v>116483.372</v>
      </c>
      <c r="N486" s="66">
        <f t="shared" si="18"/>
        <v>130650.54700000001</v>
      </c>
      <c r="O486" s="66">
        <f t="shared" si="18"/>
        <v>99098.377999999997</v>
      </c>
      <c r="P486" s="66">
        <f t="shared" si="18"/>
        <v>141028.603</v>
      </c>
      <c r="Q486" s="66">
        <f t="shared" si="18"/>
        <v>135291.674</v>
      </c>
      <c r="R486" s="75">
        <f t="shared" si="16"/>
        <v>1436153.4920000001</v>
      </c>
    </row>
    <row r="487" spans="1:18">
      <c r="A487" s="63" t="s">
        <v>266</v>
      </c>
      <c r="B487" s="64">
        <v>1</v>
      </c>
      <c r="C487" s="65">
        <v>480</v>
      </c>
      <c r="D487" s="63" t="s">
        <v>269</v>
      </c>
      <c r="E487" s="63" t="s">
        <v>270</v>
      </c>
      <c r="F487" s="66">
        <f t="shared" si="18"/>
        <v>60</v>
      </c>
      <c r="G487" s="66">
        <f t="shared" si="18"/>
        <v>0</v>
      </c>
      <c r="H487" s="66">
        <f t="shared" si="18"/>
        <v>0</v>
      </c>
      <c r="I487" s="66">
        <f t="shared" si="18"/>
        <v>0</v>
      </c>
      <c r="J487" s="66">
        <f t="shared" si="18"/>
        <v>0</v>
      </c>
      <c r="K487" s="66">
        <f t="shared" si="18"/>
        <v>0</v>
      </c>
      <c r="L487" s="66">
        <f t="shared" si="18"/>
        <v>0</v>
      </c>
      <c r="M487" s="66">
        <f t="shared" si="18"/>
        <v>1</v>
      </c>
      <c r="N487" s="66">
        <f t="shared" si="18"/>
        <v>0</v>
      </c>
      <c r="O487" s="66">
        <f t="shared" si="18"/>
        <v>0</v>
      </c>
      <c r="P487" s="66">
        <f t="shared" si="18"/>
        <v>0</v>
      </c>
      <c r="Q487" s="66">
        <f t="shared" si="18"/>
        <v>0</v>
      </c>
      <c r="R487" s="75">
        <f t="shared" si="16"/>
        <v>61</v>
      </c>
    </row>
    <row r="488" spans="1:18">
      <c r="A488" s="63" t="s">
        <v>266</v>
      </c>
      <c r="B488" s="64">
        <v>24</v>
      </c>
      <c r="C488" s="65">
        <v>120</v>
      </c>
      <c r="D488" s="63" t="s">
        <v>269</v>
      </c>
      <c r="E488" s="63" t="s">
        <v>270</v>
      </c>
      <c r="F488" s="66">
        <f t="shared" ref="F488:Q493" si="19">F119+F242+F365</f>
        <v>720</v>
      </c>
      <c r="G488" s="66">
        <f t="shared" si="19"/>
        <v>620</v>
      </c>
      <c r="H488" s="66">
        <f t="shared" si="19"/>
        <v>620</v>
      </c>
      <c r="I488" s="66">
        <f t="shared" si="19"/>
        <v>390</v>
      </c>
      <c r="J488" s="66">
        <f t="shared" si="19"/>
        <v>1493</v>
      </c>
      <c r="K488" s="66">
        <f t="shared" si="19"/>
        <v>1680</v>
      </c>
      <c r="L488" s="66">
        <f t="shared" si="19"/>
        <v>700</v>
      </c>
      <c r="M488" s="66">
        <f t="shared" si="19"/>
        <v>1171</v>
      </c>
      <c r="N488" s="66">
        <f t="shared" si="19"/>
        <v>1380</v>
      </c>
      <c r="O488" s="66">
        <f t="shared" si="19"/>
        <v>51</v>
      </c>
      <c r="P488" s="66">
        <f t="shared" si="19"/>
        <v>290</v>
      </c>
      <c r="Q488" s="66">
        <f t="shared" si="19"/>
        <v>1144</v>
      </c>
      <c r="R488" s="75">
        <f t="shared" si="16"/>
        <v>10259</v>
      </c>
    </row>
    <row r="489" spans="1:18">
      <c r="A489" s="63" t="s">
        <v>266</v>
      </c>
      <c r="B489" s="64">
        <v>1</v>
      </c>
      <c r="C489" s="65">
        <v>1</v>
      </c>
      <c r="D489" s="63" t="s">
        <v>267</v>
      </c>
      <c r="E489" s="63" t="s">
        <v>271</v>
      </c>
      <c r="F489" s="66">
        <f t="shared" si="19"/>
        <v>15</v>
      </c>
      <c r="G489" s="66">
        <f t="shared" si="19"/>
        <v>19</v>
      </c>
      <c r="H489" s="66">
        <f t="shared" si="19"/>
        <v>19</v>
      </c>
      <c r="I489" s="66">
        <f t="shared" si="19"/>
        <v>11</v>
      </c>
      <c r="J489" s="66">
        <f t="shared" si="19"/>
        <v>34</v>
      </c>
      <c r="K489" s="66">
        <f t="shared" si="19"/>
        <v>29</v>
      </c>
      <c r="L489" s="66">
        <f t="shared" si="19"/>
        <v>14</v>
      </c>
      <c r="M489" s="66">
        <f t="shared" si="19"/>
        <v>14</v>
      </c>
      <c r="N489" s="66">
        <f t="shared" si="19"/>
        <v>10</v>
      </c>
      <c r="O489" s="66">
        <f t="shared" si="19"/>
        <v>11</v>
      </c>
      <c r="P489" s="66">
        <f t="shared" si="19"/>
        <v>12</v>
      </c>
      <c r="Q489" s="66">
        <f t="shared" si="19"/>
        <v>22</v>
      </c>
      <c r="R489" s="75">
        <f t="shared" si="16"/>
        <v>210</v>
      </c>
    </row>
    <row r="490" spans="1:18">
      <c r="A490" s="63" t="s">
        <v>266</v>
      </c>
      <c r="B490" s="64">
        <v>25</v>
      </c>
      <c r="C490" s="65">
        <v>1</v>
      </c>
      <c r="D490" s="63" t="s">
        <v>267</v>
      </c>
      <c r="E490" s="63" t="s">
        <v>271</v>
      </c>
      <c r="F490" s="66">
        <f t="shared" si="19"/>
        <v>521</v>
      </c>
      <c r="G490" s="66">
        <f t="shared" si="19"/>
        <v>662</v>
      </c>
      <c r="H490" s="66">
        <f t="shared" si="19"/>
        <v>551</v>
      </c>
      <c r="I490" s="66">
        <f t="shared" si="19"/>
        <v>599</v>
      </c>
      <c r="J490" s="66">
        <f t="shared" si="19"/>
        <v>593</v>
      </c>
      <c r="K490" s="66">
        <f t="shared" si="19"/>
        <v>532</v>
      </c>
      <c r="L490" s="66">
        <f t="shared" si="19"/>
        <v>454</v>
      </c>
      <c r="M490" s="66">
        <f t="shared" si="19"/>
        <v>419</v>
      </c>
      <c r="N490" s="66">
        <f t="shared" si="19"/>
        <v>379</v>
      </c>
      <c r="O490" s="66">
        <f t="shared" si="19"/>
        <v>468</v>
      </c>
      <c r="P490" s="66">
        <f t="shared" si="19"/>
        <v>552</v>
      </c>
      <c r="Q490" s="66">
        <f t="shared" si="19"/>
        <v>578</v>
      </c>
      <c r="R490" s="75">
        <f t="shared" si="16"/>
        <v>6308</v>
      </c>
    </row>
    <row r="491" spans="1:18">
      <c r="A491" s="63" t="s">
        <v>260</v>
      </c>
      <c r="B491" s="64">
        <v>1</v>
      </c>
      <c r="C491" s="65">
        <v>16</v>
      </c>
      <c r="D491" s="63" t="s">
        <v>258</v>
      </c>
      <c r="E491" s="63" t="s">
        <v>261</v>
      </c>
      <c r="F491" s="66">
        <f t="shared" si="19"/>
        <v>7591</v>
      </c>
      <c r="G491" s="66">
        <f t="shared" si="19"/>
        <v>10319</v>
      </c>
      <c r="H491" s="66">
        <f t="shared" si="19"/>
        <v>6693</v>
      </c>
      <c r="I491" s="66">
        <f t="shared" si="19"/>
        <v>8533</v>
      </c>
      <c r="J491" s="66">
        <f t="shared" si="19"/>
        <v>8873</v>
      </c>
      <c r="K491" s="66">
        <f t="shared" si="19"/>
        <v>7826</v>
      </c>
      <c r="L491" s="66">
        <f t="shared" si="19"/>
        <v>8067</v>
      </c>
      <c r="M491" s="66">
        <f t="shared" si="19"/>
        <v>6991</v>
      </c>
      <c r="N491" s="66">
        <f t="shared" si="19"/>
        <v>8761</v>
      </c>
      <c r="O491" s="66">
        <f t="shared" si="19"/>
        <v>7399</v>
      </c>
      <c r="P491" s="66">
        <f t="shared" si="19"/>
        <v>7780</v>
      </c>
      <c r="Q491" s="66">
        <f t="shared" si="19"/>
        <v>8152</v>
      </c>
      <c r="R491" s="75">
        <f t="shared" si="16"/>
        <v>96985</v>
      </c>
    </row>
    <row r="492" spans="1:18">
      <c r="A492" s="63" t="s">
        <v>260</v>
      </c>
      <c r="B492" s="64">
        <v>1</v>
      </c>
      <c r="C492" s="65">
        <v>100</v>
      </c>
      <c r="D492" s="63" t="s">
        <v>258</v>
      </c>
      <c r="E492" s="63" t="s">
        <v>261</v>
      </c>
      <c r="F492" s="66">
        <f t="shared" si="19"/>
        <v>64667</v>
      </c>
      <c r="G492" s="66">
        <f t="shared" si="19"/>
        <v>68821</v>
      </c>
      <c r="H492" s="66">
        <f t="shared" si="19"/>
        <v>67812</v>
      </c>
      <c r="I492" s="66">
        <f t="shared" si="19"/>
        <v>66152</v>
      </c>
      <c r="J492" s="66">
        <f t="shared" si="19"/>
        <v>68653</v>
      </c>
      <c r="K492" s="66">
        <f t="shared" si="19"/>
        <v>72532</v>
      </c>
      <c r="L492" s="66">
        <f t="shared" si="19"/>
        <v>62246</v>
      </c>
      <c r="M492" s="66">
        <f t="shared" si="19"/>
        <v>82567</v>
      </c>
      <c r="N492" s="66">
        <f t="shared" si="19"/>
        <v>80818</v>
      </c>
      <c r="O492" s="66">
        <f t="shared" si="19"/>
        <v>65014</v>
      </c>
      <c r="P492" s="66">
        <f t="shared" si="19"/>
        <v>70361</v>
      </c>
      <c r="Q492" s="66">
        <f t="shared" si="19"/>
        <v>74124</v>
      </c>
      <c r="R492" s="75">
        <f t="shared" si="16"/>
        <v>843767</v>
      </c>
    </row>
    <row r="493" spans="1:18">
      <c r="A493" s="63" t="s">
        <v>260</v>
      </c>
      <c r="B493" s="64">
        <v>1</v>
      </c>
      <c r="C493" s="65">
        <v>1000</v>
      </c>
      <c r="D493" s="63" t="s">
        <v>258</v>
      </c>
      <c r="E493" s="63" t="s">
        <v>261</v>
      </c>
      <c r="F493" s="66">
        <f t="shared" si="19"/>
        <v>29476</v>
      </c>
      <c r="G493" s="66">
        <f t="shared" si="19"/>
        <v>35878</v>
      </c>
      <c r="H493" s="66">
        <f t="shared" si="19"/>
        <v>30274</v>
      </c>
      <c r="I493" s="66">
        <f t="shared" si="19"/>
        <v>28803</v>
      </c>
      <c r="J493" s="66">
        <f t="shared" si="19"/>
        <v>34237</v>
      </c>
      <c r="K493" s="66">
        <f t="shared" si="19"/>
        <v>29701</v>
      </c>
      <c r="L493" s="66">
        <f t="shared" si="19"/>
        <v>27033</v>
      </c>
      <c r="M493" s="66">
        <f t="shared" si="19"/>
        <v>30552</v>
      </c>
      <c r="N493" s="66">
        <f t="shared" si="19"/>
        <v>32708</v>
      </c>
      <c r="O493" s="66">
        <f t="shared" si="19"/>
        <v>31238</v>
      </c>
      <c r="P493" s="66">
        <f t="shared" si="19"/>
        <v>35719</v>
      </c>
      <c r="Q493" s="66">
        <f t="shared" si="19"/>
        <v>34901</v>
      </c>
      <c r="R493" s="75">
        <f t="shared" si="16"/>
        <v>380520</v>
      </c>
    </row>
    <row r="494" spans="1:18" ht="14.25">
      <c r="E494" s="70" t="s">
        <v>59</v>
      </c>
      <c r="F494" s="75">
        <f>SUM(F375:F493)</f>
        <v>3416817.4699999993</v>
      </c>
      <c r="G494" s="75">
        <f t="shared" ref="G494:R494" si="20">SUM(G375:G493)</f>
        <v>3823764.8160000001</v>
      </c>
      <c r="H494" s="75">
        <f t="shared" si="20"/>
        <v>3724359.3759999997</v>
      </c>
      <c r="I494" s="75">
        <f t="shared" si="20"/>
        <v>3596324.4160000002</v>
      </c>
      <c r="J494" s="75">
        <f t="shared" si="20"/>
        <v>3591676.216</v>
      </c>
      <c r="K494" s="75">
        <f t="shared" si="20"/>
        <v>3661991.9169999999</v>
      </c>
      <c r="L494" s="75">
        <f t="shared" si="20"/>
        <v>3566892.6869999999</v>
      </c>
      <c r="M494" s="75">
        <f t="shared" si="20"/>
        <v>3724151.2220000001</v>
      </c>
      <c r="N494" s="75">
        <f t="shared" si="20"/>
        <v>3860140.8469999996</v>
      </c>
      <c r="O494" s="75">
        <f t="shared" si="20"/>
        <v>3365411.5780000002</v>
      </c>
      <c r="P494" s="75">
        <f t="shared" si="20"/>
        <v>3962354.6530000004</v>
      </c>
      <c r="Q494" s="75">
        <f t="shared" si="20"/>
        <v>4125222.21</v>
      </c>
      <c r="R494" s="77">
        <f t="shared" si="20"/>
        <v>44419107.408</v>
      </c>
    </row>
  </sheetData>
  <mergeCells count="4">
    <mergeCell ref="F4:R4"/>
    <mergeCell ref="F127:R127"/>
    <mergeCell ref="F250:R250"/>
    <mergeCell ref="F373:R373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98"/>
  <sheetViews>
    <sheetView showGridLines="0" workbookViewId="0">
      <pane ySplit="3" topLeftCell="A4" activePane="bottomLeft" state="frozen"/>
      <selection pane="bottomLeft"/>
    </sheetView>
  </sheetViews>
  <sheetFormatPr defaultRowHeight="12.75"/>
  <cols>
    <col min="1" max="1" width="36.140625" style="3" customWidth="1"/>
    <col min="2" max="2" width="32.7109375" style="3" bestFit="1" customWidth="1"/>
    <col min="3" max="3" width="12.5703125" style="3" bestFit="1" customWidth="1"/>
    <col min="4" max="4" width="13.28515625" style="3" bestFit="1" customWidth="1"/>
    <col min="5" max="5" width="8.7109375" style="3" bestFit="1" customWidth="1"/>
    <col min="6" max="6" width="12" style="3" bestFit="1" customWidth="1"/>
    <col min="7" max="7" width="20.42578125" style="3" bestFit="1" customWidth="1"/>
    <col min="8" max="8" width="14.28515625" style="3" bestFit="1" customWidth="1"/>
    <col min="9" max="9" width="7.7109375" style="3" bestFit="1" customWidth="1"/>
    <col min="10" max="256" width="9.140625" style="3"/>
    <col min="257" max="257" width="36.140625" style="3" customWidth="1"/>
    <col min="258" max="258" width="32.7109375" style="3" bestFit="1" customWidth="1"/>
    <col min="259" max="259" width="12.5703125" style="3" bestFit="1" customWidth="1"/>
    <col min="260" max="260" width="13.28515625" style="3" bestFit="1" customWidth="1"/>
    <col min="261" max="261" width="8.7109375" style="3" bestFit="1" customWidth="1"/>
    <col min="262" max="262" width="12" style="3" bestFit="1" customWidth="1"/>
    <col min="263" max="263" width="20.42578125" style="3" bestFit="1" customWidth="1"/>
    <col min="264" max="264" width="14.28515625" style="3" bestFit="1" customWidth="1"/>
    <col min="265" max="265" width="7.7109375" style="3" bestFit="1" customWidth="1"/>
    <col min="266" max="512" width="9.140625" style="3"/>
    <col min="513" max="513" width="36.140625" style="3" customWidth="1"/>
    <col min="514" max="514" width="32.7109375" style="3" bestFit="1" customWidth="1"/>
    <col min="515" max="515" width="12.5703125" style="3" bestFit="1" customWidth="1"/>
    <col min="516" max="516" width="13.28515625" style="3" bestFit="1" customWidth="1"/>
    <col min="517" max="517" width="8.7109375" style="3" bestFit="1" customWidth="1"/>
    <col min="518" max="518" width="12" style="3" bestFit="1" customWidth="1"/>
    <col min="519" max="519" width="20.42578125" style="3" bestFit="1" customWidth="1"/>
    <col min="520" max="520" width="14.28515625" style="3" bestFit="1" customWidth="1"/>
    <col min="521" max="521" width="7.7109375" style="3" bestFit="1" customWidth="1"/>
    <col min="522" max="768" width="9.140625" style="3"/>
    <col min="769" max="769" width="36.140625" style="3" customWidth="1"/>
    <col min="770" max="770" width="32.7109375" style="3" bestFit="1" customWidth="1"/>
    <col min="771" max="771" width="12.5703125" style="3" bestFit="1" customWidth="1"/>
    <col min="772" max="772" width="13.28515625" style="3" bestFit="1" customWidth="1"/>
    <col min="773" max="773" width="8.7109375" style="3" bestFit="1" customWidth="1"/>
    <col min="774" max="774" width="12" style="3" bestFit="1" customWidth="1"/>
    <col min="775" max="775" width="20.42578125" style="3" bestFit="1" customWidth="1"/>
    <col min="776" max="776" width="14.28515625" style="3" bestFit="1" customWidth="1"/>
    <col min="777" max="777" width="7.7109375" style="3" bestFit="1" customWidth="1"/>
    <col min="778" max="1024" width="9.140625" style="3"/>
    <col min="1025" max="1025" width="36.140625" style="3" customWidth="1"/>
    <col min="1026" max="1026" width="32.7109375" style="3" bestFit="1" customWidth="1"/>
    <col min="1027" max="1027" width="12.5703125" style="3" bestFit="1" customWidth="1"/>
    <col min="1028" max="1028" width="13.28515625" style="3" bestFit="1" customWidth="1"/>
    <col min="1029" max="1029" width="8.7109375" style="3" bestFit="1" customWidth="1"/>
    <col min="1030" max="1030" width="12" style="3" bestFit="1" customWidth="1"/>
    <col min="1031" max="1031" width="20.42578125" style="3" bestFit="1" customWidth="1"/>
    <col min="1032" max="1032" width="14.28515625" style="3" bestFit="1" customWidth="1"/>
    <col min="1033" max="1033" width="7.7109375" style="3" bestFit="1" customWidth="1"/>
    <col min="1034" max="1280" width="9.140625" style="3"/>
    <col min="1281" max="1281" width="36.140625" style="3" customWidth="1"/>
    <col min="1282" max="1282" width="32.7109375" style="3" bestFit="1" customWidth="1"/>
    <col min="1283" max="1283" width="12.5703125" style="3" bestFit="1" customWidth="1"/>
    <col min="1284" max="1284" width="13.28515625" style="3" bestFit="1" customWidth="1"/>
    <col min="1285" max="1285" width="8.7109375" style="3" bestFit="1" customWidth="1"/>
    <col min="1286" max="1286" width="12" style="3" bestFit="1" customWidth="1"/>
    <col min="1287" max="1287" width="20.42578125" style="3" bestFit="1" customWidth="1"/>
    <col min="1288" max="1288" width="14.28515625" style="3" bestFit="1" customWidth="1"/>
    <col min="1289" max="1289" width="7.7109375" style="3" bestFit="1" customWidth="1"/>
    <col min="1290" max="1536" width="9.140625" style="3"/>
    <col min="1537" max="1537" width="36.140625" style="3" customWidth="1"/>
    <col min="1538" max="1538" width="32.7109375" style="3" bestFit="1" customWidth="1"/>
    <col min="1539" max="1539" width="12.5703125" style="3" bestFit="1" customWidth="1"/>
    <col min="1540" max="1540" width="13.28515625" style="3" bestFit="1" customWidth="1"/>
    <col min="1541" max="1541" width="8.7109375" style="3" bestFit="1" customWidth="1"/>
    <col min="1542" max="1542" width="12" style="3" bestFit="1" customWidth="1"/>
    <col min="1543" max="1543" width="20.42578125" style="3" bestFit="1" customWidth="1"/>
    <col min="1544" max="1544" width="14.28515625" style="3" bestFit="1" customWidth="1"/>
    <col min="1545" max="1545" width="7.7109375" style="3" bestFit="1" customWidth="1"/>
    <col min="1546" max="1792" width="9.140625" style="3"/>
    <col min="1793" max="1793" width="36.140625" style="3" customWidth="1"/>
    <col min="1794" max="1794" width="32.7109375" style="3" bestFit="1" customWidth="1"/>
    <col min="1795" max="1795" width="12.5703125" style="3" bestFit="1" customWidth="1"/>
    <col min="1796" max="1796" width="13.28515625" style="3" bestFit="1" customWidth="1"/>
    <col min="1797" max="1797" width="8.7109375" style="3" bestFit="1" customWidth="1"/>
    <col min="1798" max="1798" width="12" style="3" bestFit="1" customWidth="1"/>
    <col min="1799" max="1799" width="20.42578125" style="3" bestFit="1" customWidth="1"/>
    <col min="1800" max="1800" width="14.28515625" style="3" bestFit="1" customWidth="1"/>
    <col min="1801" max="1801" width="7.7109375" style="3" bestFit="1" customWidth="1"/>
    <col min="1802" max="2048" width="9.140625" style="3"/>
    <col min="2049" max="2049" width="36.140625" style="3" customWidth="1"/>
    <col min="2050" max="2050" width="32.7109375" style="3" bestFit="1" customWidth="1"/>
    <col min="2051" max="2051" width="12.5703125" style="3" bestFit="1" customWidth="1"/>
    <col min="2052" max="2052" width="13.28515625" style="3" bestFit="1" customWidth="1"/>
    <col min="2053" max="2053" width="8.7109375" style="3" bestFit="1" customWidth="1"/>
    <col min="2054" max="2054" width="12" style="3" bestFit="1" customWidth="1"/>
    <col min="2055" max="2055" width="20.42578125" style="3" bestFit="1" customWidth="1"/>
    <col min="2056" max="2056" width="14.28515625" style="3" bestFit="1" customWidth="1"/>
    <col min="2057" max="2057" width="7.7109375" style="3" bestFit="1" customWidth="1"/>
    <col min="2058" max="2304" width="9.140625" style="3"/>
    <col min="2305" max="2305" width="36.140625" style="3" customWidth="1"/>
    <col min="2306" max="2306" width="32.7109375" style="3" bestFit="1" customWidth="1"/>
    <col min="2307" max="2307" width="12.5703125" style="3" bestFit="1" customWidth="1"/>
    <col min="2308" max="2308" width="13.28515625" style="3" bestFit="1" customWidth="1"/>
    <col min="2309" max="2309" width="8.7109375" style="3" bestFit="1" customWidth="1"/>
    <col min="2310" max="2310" width="12" style="3" bestFit="1" customWidth="1"/>
    <col min="2311" max="2311" width="20.42578125" style="3" bestFit="1" customWidth="1"/>
    <col min="2312" max="2312" width="14.28515625" style="3" bestFit="1" customWidth="1"/>
    <col min="2313" max="2313" width="7.7109375" style="3" bestFit="1" customWidth="1"/>
    <col min="2314" max="2560" width="9.140625" style="3"/>
    <col min="2561" max="2561" width="36.140625" style="3" customWidth="1"/>
    <col min="2562" max="2562" width="32.7109375" style="3" bestFit="1" customWidth="1"/>
    <col min="2563" max="2563" width="12.5703125" style="3" bestFit="1" customWidth="1"/>
    <col min="2564" max="2564" width="13.28515625" style="3" bestFit="1" customWidth="1"/>
    <col min="2565" max="2565" width="8.7109375" style="3" bestFit="1" customWidth="1"/>
    <col min="2566" max="2566" width="12" style="3" bestFit="1" customWidth="1"/>
    <col min="2567" max="2567" width="20.42578125" style="3" bestFit="1" customWidth="1"/>
    <col min="2568" max="2568" width="14.28515625" style="3" bestFit="1" customWidth="1"/>
    <col min="2569" max="2569" width="7.7109375" style="3" bestFit="1" customWidth="1"/>
    <col min="2570" max="2816" width="9.140625" style="3"/>
    <col min="2817" max="2817" width="36.140625" style="3" customWidth="1"/>
    <col min="2818" max="2818" width="32.7109375" style="3" bestFit="1" customWidth="1"/>
    <col min="2819" max="2819" width="12.5703125" style="3" bestFit="1" customWidth="1"/>
    <col min="2820" max="2820" width="13.28515625" style="3" bestFit="1" customWidth="1"/>
    <col min="2821" max="2821" width="8.7109375" style="3" bestFit="1" customWidth="1"/>
    <col min="2822" max="2822" width="12" style="3" bestFit="1" customWidth="1"/>
    <col min="2823" max="2823" width="20.42578125" style="3" bestFit="1" customWidth="1"/>
    <col min="2824" max="2824" width="14.28515625" style="3" bestFit="1" customWidth="1"/>
    <col min="2825" max="2825" width="7.7109375" style="3" bestFit="1" customWidth="1"/>
    <col min="2826" max="3072" width="9.140625" style="3"/>
    <col min="3073" max="3073" width="36.140625" style="3" customWidth="1"/>
    <col min="3074" max="3074" width="32.7109375" style="3" bestFit="1" customWidth="1"/>
    <col min="3075" max="3075" width="12.5703125" style="3" bestFit="1" customWidth="1"/>
    <col min="3076" max="3076" width="13.28515625" style="3" bestFit="1" customWidth="1"/>
    <col min="3077" max="3077" width="8.7109375" style="3" bestFit="1" customWidth="1"/>
    <col min="3078" max="3078" width="12" style="3" bestFit="1" customWidth="1"/>
    <col min="3079" max="3079" width="20.42578125" style="3" bestFit="1" customWidth="1"/>
    <col min="3080" max="3080" width="14.28515625" style="3" bestFit="1" customWidth="1"/>
    <col min="3081" max="3081" width="7.7109375" style="3" bestFit="1" customWidth="1"/>
    <col min="3082" max="3328" width="9.140625" style="3"/>
    <col min="3329" max="3329" width="36.140625" style="3" customWidth="1"/>
    <col min="3330" max="3330" width="32.7109375" style="3" bestFit="1" customWidth="1"/>
    <col min="3331" max="3331" width="12.5703125" style="3" bestFit="1" customWidth="1"/>
    <col min="3332" max="3332" width="13.28515625" style="3" bestFit="1" customWidth="1"/>
    <col min="3333" max="3333" width="8.7109375" style="3" bestFit="1" customWidth="1"/>
    <col min="3334" max="3334" width="12" style="3" bestFit="1" customWidth="1"/>
    <col min="3335" max="3335" width="20.42578125" style="3" bestFit="1" customWidth="1"/>
    <col min="3336" max="3336" width="14.28515625" style="3" bestFit="1" customWidth="1"/>
    <col min="3337" max="3337" width="7.7109375" style="3" bestFit="1" customWidth="1"/>
    <col min="3338" max="3584" width="9.140625" style="3"/>
    <col min="3585" max="3585" width="36.140625" style="3" customWidth="1"/>
    <col min="3586" max="3586" width="32.7109375" style="3" bestFit="1" customWidth="1"/>
    <col min="3587" max="3587" width="12.5703125" style="3" bestFit="1" customWidth="1"/>
    <col min="3588" max="3588" width="13.28515625" style="3" bestFit="1" customWidth="1"/>
    <col min="3589" max="3589" width="8.7109375" style="3" bestFit="1" customWidth="1"/>
    <col min="3590" max="3590" width="12" style="3" bestFit="1" customWidth="1"/>
    <col min="3591" max="3591" width="20.42578125" style="3" bestFit="1" customWidth="1"/>
    <col min="3592" max="3592" width="14.28515625" style="3" bestFit="1" customWidth="1"/>
    <col min="3593" max="3593" width="7.7109375" style="3" bestFit="1" customWidth="1"/>
    <col min="3594" max="3840" width="9.140625" style="3"/>
    <col min="3841" max="3841" width="36.140625" style="3" customWidth="1"/>
    <col min="3842" max="3842" width="32.7109375" style="3" bestFit="1" customWidth="1"/>
    <col min="3843" max="3843" width="12.5703125" style="3" bestFit="1" customWidth="1"/>
    <col min="3844" max="3844" width="13.28515625" style="3" bestFit="1" customWidth="1"/>
    <col min="3845" max="3845" width="8.7109375" style="3" bestFit="1" customWidth="1"/>
    <col min="3846" max="3846" width="12" style="3" bestFit="1" customWidth="1"/>
    <col min="3847" max="3847" width="20.42578125" style="3" bestFit="1" customWidth="1"/>
    <col min="3848" max="3848" width="14.28515625" style="3" bestFit="1" customWidth="1"/>
    <col min="3849" max="3849" width="7.7109375" style="3" bestFit="1" customWidth="1"/>
    <col min="3850" max="4096" width="9.140625" style="3"/>
    <col min="4097" max="4097" width="36.140625" style="3" customWidth="1"/>
    <col min="4098" max="4098" width="32.7109375" style="3" bestFit="1" customWidth="1"/>
    <col min="4099" max="4099" width="12.5703125" style="3" bestFit="1" customWidth="1"/>
    <col min="4100" max="4100" width="13.28515625" style="3" bestFit="1" customWidth="1"/>
    <col min="4101" max="4101" width="8.7109375" style="3" bestFit="1" customWidth="1"/>
    <col min="4102" max="4102" width="12" style="3" bestFit="1" customWidth="1"/>
    <col min="4103" max="4103" width="20.42578125" style="3" bestFit="1" customWidth="1"/>
    <col min="4104" max="4104" width="14.28515625" style="3" bestFit="1" customWidth="1"/>
    <col min="4105" max="4105" width="7.7109375" style="3" bestFit="1" customWidth="1"/>
    <col min="4106" max="4352" width="9.140625" style="3"/>
    <col min="4353" max="4353" width="36.140625" style="3" customWidth="1"/>
    <col min="4354" max="4354" width="32.7109375" style="3" bestFit="1" customWidth="1"/>
    <col min="4355" max="4355" width="12.5703125" style="3" bestFit="1" customWidth="1"/>
    <col min="4356" max="4356" width="13.28515625" style="3" bestFit="1" customWidth="1"/>
    <col min="4357" max="4357" width="8.7109375" style="3" bestFit="1" customWidth="1"/>
    <col min="4358" max="4358" width="12" style="3" bestFit="1" customWidth="1"/>
    <col min="4359" max="4359" width="20.42578125" style="3" bestFit="1" customWidth="1"/>
    <col min="4360" max="4360" width="14.28515625" style="3" bestFit="1" customWidth="1"/>
    <col min="4361" max="4361" width="7.7109375" style="3" bestFit="1" customWidth="1"/>
    <col min="4362" max="4608" width="9.140625" style="3"/>
    <col min="4609" max="4609" width="36.140625" style="3" customWidth="1"/>
    <col min="4610" max="4610" width="32.7109375" style="3" bestFit="1" customWidth="1"/>
    <col min="4611" max="4611" width="12.5703125" style="3" bestFit="1" customWidth="1"/>
    <col min="4612" max="4612" width="13.28515625" style="3" bestFit="1" customWidth="1"/>
    <col min="4613" max="4613" width="8.7109375" style="3" bestFit="1" customWidth="1"/>
    <col min="4614" max="4614" width="12" style="3" bestFit="1" customWidth="1"/>
    <col min="4615" max="4615" width="20.42578125" style="3" bestFit="1" customWidth="1"/>
    <col min="4616" max="4616" width="14.28515625" style="3" bestFit="1" customWidth="1"/>
    <col min="4617" max="4617" width="7.7109375" style="3" bestFit="1" customWidth="1"/>
    <col min="4618" max="4864" width="9.140625" style="3"/>
    <col min="4865" max="4865" width="36.140625" style="3" customWidth="1"/>
    <col min="4866" max="4866" width="32.7109375" style="3" bestFit="1" customWidth="1"/>
    <col min="4867" max="4867" width="12.5703125" style="3" bestFit="1" customWidth="1"/>
    <col min="4868" max="4868" width="13.28515625" style="3" bestFit="1" customWidth="1"/>
    <col min="4869" max="4869" width="8.7109375" style="3" bestFit="1" customWidth="1"/>
    <col min="4870" max="4870" width="12" style="3" bestFit="1" customWidth="1"/>
    <col min="4871" max="4871" width="20.42578125" style="3" bestFit="1" customWidth="1"/>
    <col min="4872" max="4872" width="14.28515625" style="3" bestFit="1" customWidth="1"/>
    <col min="4873" max="4873" width="7.7109375" style="3" bestFit="1" customWidth="1"/>
    <col min="4874" max="5120" width="9.140625" style="3"/>
    <col min="5121" max="5121" width="36.140625" style="3" customWidth="1"/>
    <col min="5122" max="5122" width="32.7109375" style="3" bestFit="1" customWidth="1"/>
    <col min="5123" max="5123" width="12.5703125" style="3" bestFit="1" customWidth="1"/>
    <col min="5124" max="5124" width="13.28515625" style="3" bestFit="1" customWidth="1"/>
    <col min="5125" max="5125" width="8.7109375" style="3" bestFit="1" customWidth="1"/>
    <col min="5126" max="5126" width="12" style="3" bestFit="1" customWidth="1"/>
    <col min="5127" max="5127" width="20.42578125" style="3" bestFit="1" customWidth="1"/>
    <col min="5128" max="5128" width="14.28515625" style="3" bestFit="1" customWidth="1"/>
    <col min="5129" max="5129" width="7.7109375" style="3" bestFit="1" customWidth="1"/>
    <col min="5130" max="5376" width="9.140625" style="3"/>
    <col min="5377" max="5377" width="36.140625" style="3" customWidth="1"/>
    <col min="5378" max="5378" width="32.7109375" style="3" bestFit="1" customWidth="1"/>
    <col min="5379" max="5379" width="12.5703125" style="3" bestFit="1" customWidth="1"/>
    <col min="5380" max="5380" width="13.28515625" style="3" bestFit="1" customWidth="1"/>
    <col min="5381" max="5381" width="8.7109375" style="3" bestFit="1" customWidth="1"/>
    <col min="5382" max="5382" width="12" style="3" bestFit="1" customWidth="1"/>
    <col min="5383" max="5383" width="20.42578125" style="3" bestFit="1" customWidth="1"/>
    <col min="5384" max="5384" width="14.28515625" style="3" bestFit="1" customWidth="1"/>
    <col min="5385" max="5385" width="7.7109375" style="3" bestFit="1" customWidth="1"/>
    <col min="5386" max="5632" width="9.140625" style="3"/>
    <col min="5633" max="5633" width="36.140625" style="3" customWidth="1"/>
    <col min="5634" max="5634" width="32.7109375" style="3" bestFit="1" customWidth="1"/>
    <col min="5635" max="5635" width="12.5703125" style="3" bestFit="1" customWidth="1"/>
    <col min="5636" max="5636" width="13.28515625" style="3" bestFit="1" customWidth="1"/>
    <col min="5637" max="5637" width="8.7109375" style="3" bestFit="1" customWidth="1"/>
    <col min="5638" max="5638" width="12" style="3" bestFit="1" customWidth="1"/>
    <col min="5639" max="5639" width="20.42578125" style="3" bestFit="1" customWidth="1"/>
    <col min="5640" max="5640" width="14.28515625" style="3" bestFit="1" customWidth="1"/>
    <col min="5641" max="5641" width="7.7109375" style="3" bestFit="1" customWidth="1"/>
    <col min="5642" max="5888" width="9.140625" style="3"/>
    <col min="5889" max="5889" width="36.140625" style="3" customWidth="1"/>
    <col min="5890" max="5890" width="32.7109375" style="3" bestFit="1" customWidth="1"/>
    <col min="5891" max="5891" width="12.5703125" style="3" bestFit="1" customWidth="1"/>
    <col min="5892" max="5892" width="13.28515625" style="3" bestFit="1" customWidth="1"/>
    <col min="5893" max="5893" width="8.7109375" style="3" bestFit="1" customWidth="1"/>
    <col min="5894" max="5894" width="12" style="3" bestFit="1" customWidth="1"/>
    <col min="5895" max="5895" width="20.42578125" style="3" bestFit="1" customWidth="1"/>
    <col min="5896" max="5896" width="14.28515625" style="3" bestFit="1" customWidth="1"/>
    <col min="5897" max="5897" width="7.7109375" style="3" bestFit="1" customWidth="1"/>
    <col min="5898" max="6144" width="9.140625" style="3"/>
    <col min="6145" max="6145" width="36.140625" style="3" customWidth="1"/>
    <col min="6146" max="6146" width="32.7109375" style="3" bestFit="1" customWidth="1"/>
    <col min="6147" max="6147" width="12.5703125" style="3" bestFit="1" customWidth="1"/>
    <col min="6148" max="6148" width="13.28515625" style="3" bestFit="1" customWidth="1"/>
    <col min="6149" max="6149" width="8.7109375" style="3" bestFit="1" customWidth="1"/>
    <col min="6150" max="6150" width="12" style="3" bestFit="1" customWidth="1"/>
    <col min="6151" max="6151" width="20.42578125" style="3" bestFit="1" customWidth="1"/>
    <col min="6152" max="6152" width="14.28515625" style="3" bestFit="1" customWidth="1"/>
    <col min="6153" max="6153" width="7.7109375" style="3" bestFit="1" customWidth="1"/>
    <col min="6154" max="6400" width="9.140625" style="3"/>
    <col min="6401" max="6401" width="36.140625" style="3" customWidth="1"/>
    <col min="6402" max="6402" width="32.7109375" style="3" bestFit="1" customWidth="1"/>
    <col min="6403" max="6403" width="12.5703125" style="3" bestFit="1" customWidth="1"/>
    <col min="6404" max="6404" width="13.28515625" style="3" bestFit="1" customWidth="1"/>
    <col min="6405" max="6405" width="8.7109375" style="3" bestFit="1" customWidth="1"/>
    <col min="6406" max="6406" width="12" style="3" bestFit="1" customWidth="1"/>
    <col min="6407" max="6407" width="20.42578125" style="3" bestFit="1" customWidth="1"/>
    <col min="6408" max="6408" width="14.28515625" style="3" bestFit="1" customWidth="1"/>
    <col min="6409" max="6409" width="7.7109375" style="3" bestFit="1" customWidth="1"/>
    <col min="6410" max="6656" width="9.140625" style="3"/>
    <col min="6657" max="6657" width="36.140625" style="3" customWidth="1"/>
    <col min="6658" max="6658" width="32.7109375" style="3" bestFit="1" customWidth="1"/>
    <col min="6659" max="6659" width="12.5703125" style="3" bestFit="1" customWidth="1"/>
    <col min="6660" max="6660" width="13.28515625" style="3" bestFit="1" customWidth="1"/>
    <col min="6661" max="6661" width="8.7109375" style="3" bestFit="1" customWidth="1"/>
    <col min="6662" max="6662" width="12" style="3" bestFit="1" customWidth="1"/>
    <col min="6663" max="6663" width="20.42578125" style="3" bestFit="1" customWidth="1"/>
    <col min="6664" max="6664" width="14.28515625" style="3" bestFit="1" customWidth="1"/>
    <col min="6665" max="6665" width="7.7109375" style="3" bestFit="1" customWidth="1"/>
    <col min="6666" max="6912" width="9.140625" style="3"/>
    <col min="6913" max="6913" width="36.140625" style="3" customWidth="1"/>
    <col min="6914" max="6914" width="32.7109375" style="3" bestFit="1" customWidth="1"/>
    <col min="6915" max="6915" width="12.5703125" style="3" bestFit="1" customWidth="1"/>
    <col min="6916" max="6916" width="13.28515625" style="3" bestFit="1" customWidth="1"/>
    <col min="6917" max="6917" width="8.7109375" style="3" bestFit="1" customWidth="1"/>
    <col min="6918" max="6918" width="12" style="3" bestFit="1" customWidth="1"/>
    <col min="6919" max="6919" width="20.42578125" style="3" bestFit="1" customWidth="1"/>
    <col min="6920" max="6920" width="14.28515625" style="3" bestFit="1" customWidth="1"/>
    <col min="6921" max="6921" width="7.7109375" style="3" bestFit="1" customWidth="1"/>
    <col min="6922" max="7168" width="9.140625" style="3"/>
    <col min="7169" max="7169" width="36.140625" style="3" customWidth="1"/>
    <col min="7170" max="7170" width="32.7109375" style="3" bestFit="1" customWidth="1"/>
    <col min="7171" max="7171" width="12.5703125" style="3" bestFit="1" customWidth="1"/>
    <col min="7172" max="7172" width="13.28515625" style="3" bestFit="1" customWidth="1"/>
    <col min="7173" max="7173" width="8.7109375" style="3" bestFit="1" customWidth="1"/>
    <col min="7174" max="7174" width="12" style="3" bestFit="1" customWidth="1"/>
    <col min="7175" max="7175" width="20.42578125" style="3" bestFit="1" customWidth="1"/>
    <col min="7176" max="7176" width="14.28515625" style="3" bestFit="1" customWidth="1"/>
    <col min="7177" max="7177" width="7.7109375" style="3" bestFit="1" customWidth="1"/>
    <col min="7178" max="7424" width="9.140625" style="3"/>
    <col min="7425" max="7425" width="36.140625" style="3" customWidth="1"/>
    <col min="7426" max="7426" width="32.7109375" style="3" bestFit="1" customWidth="1"/>
    <col min="7427" max="7427" width="12.5703125" style="3" bestFit="1" customWidth="1"/>
    <col min="7428" max="7428" width="13.28515625" style="3" bestFit="1" customWidth="1"/>
    <col min="7429" max="7429" width="8.7109375" style="3" bestFit="1" customWidth="1"/>
    <col min="7430" max="7430" width="12" style="3" bestFit="1" customWidth="1"/>
    <col min="7431" max="7431" width="20.42578125" style="3" bestFit="1" customWidth="1"/>
    <col min="7432" max="7432" width="14.28515625" style="3" bestFit="1" customWidth="1"/>
    <col min="7433" max="7433" width="7.7109375" style="3" bestFit="1" customWidth="1"/>
    <col min="7434" max="7680" width="9.140625" style="3"/>
    <col min="7681" max="7681" width="36.140625" style="3" customWidth="1"/>
    <col min="7682" max="7682" width="32.7109375" style="3" bestFit="1" customWidth="1"/>
    <col min="7683" max="7683" width="12.5703125" style="3" bestFit="1" customWidth="1"/>
    <col min="7684" max="7684" width="13.28515625" style="3" bestFit="1" customWidth="1"/>
    <col min="7685" max="7685" width="8.7109375" style="3" bestFit="1" customWidth="1"/>
    <col min="7686" max="7686" width="12" style="3" bestFit="1" customWidth="1"/>
    <col min="7687" max="7687" width="20.42578125" style="3" bestFit="1" customWidth="1"/>
    <col min="7688" max="7688" width="14.28515625" style="3" bestFit="1" customWidth="1"/>
    <col min="7689" max="7689" width="7.7109375" style="3" bestFit="1" customWidth="1"/>
    <col min="7690" max="7936" width="9.140625" style="3"/>
    <col min="7937" max="7937" width="36.140625" style="3" customWidth="1"/>
    <col min="7938" max="7938" width="32.7109375" style="3" bestFit="1" customWidth="1"/>
    <col min="7939" max="7939" width="12.5703125" style="3" bestFit="1" customWidth="1"/>
    <col min="7940" max="7940" width="13.28515625" style="3" bestFit="1" customWidth="1"/>
    <col min="7941" max="7941" width="8.7109375" style="3" bestFit="1" customWidth="1"/>
    <col min="7942" max="7942" width="12" style="3" bestFit="1" customWidth="1"/>
    <col min="7943" max="7943" width="20.42578125" style="3" bestFit="1" customWidth="1"/>
    <col min="7944" max="7944" width="14.28515625" style="3" bestFit="1" customWidth="1"/>
    <col min="7945" max="7945" width="7.7109375" style="3" bestFit="1" customWidth="1"/>
    <col min="7946" max="8192" width="9.140625" style="3"/>
    <col min="8193" max="8193" width="36.140625" style="3" customWidth="1"/>
    <col min="8194" max="8194" width="32.7109375" style="3" bestFit="1" customWidth="1"/>
    <col min="8195" max="8195" width="12.5703125" style="3" bestFit="1" customWidth="1"/>
    <col min="8196" max="8196" width="13.28515625" style="3" bestFit="1" customWidth="1"/>
    <col min="8197" max="8197" width="8.7109375" style="3" bestFit="1" customWidth="1"/>
    <col min="8198" max="8198" width="12" style="3" bestFit="1" customWidth="1"/>
    <col min="8199" max="8199" width="20.42578125" style="3" bestFit="1" customWidth="1"/>
    <col min="8200" max="8200" width="14.28515625" style="3" bestFit="1" customWidth="1"/>
    <col min="8201" max="8201" width="7.7109375" style="3" bestFit="1" customWidth="1"/>
    <col min="8202" max="8448" width="9.140625" style="3"/>
    <col min="8449" max="8449" width="36.140625" style="3" customWidth="1"/>
    <col min="8450" max="8450" width="32.7109375" style="3" bestFit="1" customWidth="1"/>
    <col min="8451" max="8451" width="12.5703125" style="3" bestFit="1" customWidth="1"/>
    <col min="8452" max="8452" width="13.28515625" style="3" bestFit="1" customWidth="1"/>
    <col min="8453" max="8453" width="8.7109375" style="3" bestFit="1" customWidth="1"/>
    <col min="8454" max="8454" width="12" style="3" bestFit="1" customWidth="1"/>
    <col min="8455" max="8455" width="20.42578125" style="3" bestFit="1" customWidth="1"/>
    <col min="8456" max="8456" width="14.28515625" style="3" bestFit="1" customWidth="1"/>
    <col min="8457" max="8457" width="7.7109375" style="3" bestFit="1" customWidth="1"/>
    <col min="8458" max="8704" width="9.140625" style="3"/>
    <col min="8705" max="8705" width="36.140625" style="3" customWidth="1"/>
    <col min="8706" max="8706" width="32.7109375" style="3" bestFit="1" customWidth="1"/>
    <col min="8707" max="8707" width="12.5703125" style="3" bestFit="1" customWidth="1"/>
    <col min="8708" max="8708" width="13.28515625" style="3" bestFit="1" customWidth="1"/>
    <col min="8709" max="8709" width="8.7109375" style="3" bestFit="1" customWidth="1"/>
    <col min="8710" max="8710" width="12" style="3" bestFit="1" customWidth="1"/>
    <col min="8711" max="8711" width="20.42578125" style="3" bestFit="1" customWidth="1"/>
    <col min="8712" max="8712" width="14.28515625" style="3" bestFit="1" customWidth="1"/>
    <col min="8713" max="8713" width="7.7109375" style="3" bestFit="1" customWidth="1"/>
    <col min="8714" max="8960" width="9.140625" style="3"/>
    <col min="8961" max="8961" width="36.140625" style="3" customWidth="1"/>
    <col min="8962" max="8962" width="32.7109375" style="3" bestFit="1" customWidth="1"/>
    <col min="8963" max="8963" width="12.5703125" style="3" bestFit="1" customWidth="1"/>
    <col min="8964" max="8964" width="13.28515625" style="3" bestFit="1" customWidth="1"/>
    <col min="8965" max="8965" width="8.7109375" style="3" bestFit="1" customWidth="1"/>
    <col min="8966" max="8966" width="12" style="3" bestFit="1" customWidth="1"/>
    <col min="8967" max="8967" width="20.42578125" style="3" bestFit="1" customWidth="1"/>
    <col min="8968" max="8968" width="14.28515625" style="3" bestFit="1" customWidth="1"/>
    <col min="8969" max="8969" width="7.7109375" style="3" bestFit="1" customWidth="1"/>
    <col min="8970" max="9216" width="9.140625" style="3"/>
    <col min="9217" max="9217" width="36.140625" style="3" customWidth="1"/>
    <col min="9218" max="9218" width="32.7109375" style="3" bestFit="1" customWidth="1"/>
    <col min="9219" max="9219" width="12.5703125" style="3" bestFit="1" customWidth="1"/>
    <col min="9220" max="9220" width="13.28515625" style="3" bestFit="1" customWidth="1"/>
    <col min="9221" max="9221" width="8.7109375" style="3" bestFit="1" customWidth="1"/>
    <col min="9222" max="9222" width="12" style="3" bestFit="1" customWidth="1"/>
    <col min="9223" max="9223" width="20.42578125" style="3" bestFit="1" customWidth="1"/>
    <col min="9224" max="9224" width="14.28515625" style="3" bestFit="1" customWidth="1"/>
    <col min="9225" max="9225" width="7.7109375" style="3" bestFit="1" customWidth="1"/>
    <col min="9226" max="9472" width="9.140625" style="3"/>
    <col min="9473" max="9473" width="36.140625" style="3" customWidth="1"/>
    <col min="9474" max="9474" width="32.7109375" style="3" bestFit="1" customWidth="1"/>
    <col min="9475" max="9475" width="12.5703125" style="3" bestFit="1" customWidth="1"/>
    <col min="9476" max="9476" width="13.28515625" style="3" bestFit="1" customWidth="1"/>
    <col min="9477" max="9477" width="8.7109375" style="3" bestFit="1" customWidth="1"/>
    <col min="9478" max="9478" width="12" style="3" bestFit="1" customWidth="1"/>
    <col min="9479" max="9479" width="20.42578125" style="3" bestFit="1" customWidth="1"/>
    <col min="9480" max="9480" width="14.28515625" style="3" bestFit="1" customWidth="1"/>
    <col min="9481" max="9481" width="7.7109375" style="3" bestFit="1" customWidth="1"/>
    <col min="9482" max="9728" width="9.140625" style="3"/>
    <col min="9729" max="9729" width="36.140625" style="3" customWidth="1"/>
    <col min="9730" max="9730" width="32.7109375" style="3" bestFit="1" customWidth="1"/>
    <col min="9731" max="9731" width="12.5703125" style="3" bestFit="1" customWidth="1"/>
    <col min="9732" max="9732" width="13.28515625" style="3" bestFit="1" customWidth="1"/>
    <col min="9733" max="9733" width="8.7109375" style="3" bestFit="1" customWidth="1"/>
    <col min="9734" max="9734" width="12" style="3" bestFit="1" customWidth="1"/>
    <col min="9735" max="9735" width="20.42578125" style="3" bestFit="1" customWidth="1"/>
    <col min="9736" max="9736" width="14.28515625" style="3" bestFit="1" customWidth="1"/>
    <col min="9737" max="9737" width="7.7109375" style="3" bestFit="1" customWidth="1"/>
    <col min="9738" max="9984" width="9.140625" style="3"/>
    <col min="9985" max="9985" width="36.140625" style="3" customWidth="1"/>
    <col min="9986" max="9986" width="32.7109375" style="3" bestFit="1" customWidth="1"/>
    <col min="9987" max="9987" width="12.5703125" style="3" bestFit="1" customWidth="1"/>
    <col min="9988" max="9988" width="13.28515625" style="3" bestFit="1" customWidth="1"/>
    <col min="9989" max="9989" width="8.7109375" style="3" bestFit="1" customWidth="1"/>
    <col min="9990" max="9990" width="12" style="3" bestFit="1" customWidth="1"/>
    <col min="9991" max="9991" width="20.42578125" style="3" bestFit="1" customWidth="1"/>
    <col min="9992" max="9992" width="14.28515625" style="3" bestFit="1" customWidth="1"/>
    <col min="9993" max="9993" width="7.7109375" style="3" bestFit="1" customWidth="1"/>
    <col min="9994" max="10240" width="9.140625" style="3"/>
    <col min="10241" max="10241" width="36.140625" style="3" customWidth="1"/>
    <col min="10242" max="10242" width="32.7109375" style="3" bestFit="1" customWidth="1"/>
    <col min="10243" max="10243" width="12.5703125" style="3" bestFit="1" customWidth="1"/>
    <col min="10244" max="10244" width="13.28515625" style="3" bestFit="1" customWidth="1"/>
    <col min="10245" max="10245" width="8.7109375" style="3" bestFit="1" customWidth="1"/>
    <col min="10246" max="10246" width="12" style="3" bestFit="1" customWidth="1"/>
    <col min="10247" max="10247" width="20.42578125" style="3" bestFit="1" customWidth="1"/>
    <col min="10248" max="10248" width="14.28515625" style="3" bestFit="1" customWidth="1"/>
    <col min="10249" max="10249" width="7.7109375" style="3" bestFit="1" customWidth="1"/>
    <col min="10250" max="10496" width="9.140625" style="3"/>
    <col min="10497" max="10497" width="36.140625" style="3" customWidth="1"/>
    <col min="10498" max="10498" width="32.7109375" style="3" bestFit="1" customWidth="1"/>
    <col min="10499" max="10499" width="12.5703125" style="3" bestFit="1" customWidth="1"/>
    <col min="10500" max="10500" width="13.28515625" style="3" bestFit="1" customWidth="1"/>
    <col min="10501" max="10501" width="8.7109375" style="3" bestFit="1" customWidth="1"/>
    <col min="10502" max="10502" width="12" style="3" bestFit="1" customWidth="1"/>
    <col min="10503" max="10503" width="20.42578125" style="3" bestFit="1" customWidth="1"/>
    <col min="10504" max="10504" width="14.28515625" style="3" bestFit="1" customWidth="1"/>
    <col min="10505" max="10505" width="7.7109375" style="3" bestFit="1" customWidth="1"/>
    <col min="10506" max="10752" width="9.140625" style="3"/>
    <col min="10753" max="10753" width="36.140625" style="3" customWidth="1"/>
    <col min="10754" max="10754" width="32.7109375" style="3" bestFit="1" customWidth="1"/>
    <col min="10755" max="10755" width="12.5703125" style="3" bestFit="1" customWidth="1"/>
    <col min="10756" max="10756" width="13.28515625" style="3" bestFit="1" customWidth="1"/>
    <col min="10757" max="10757" width="8.7109375" style="3" bestFit="1" customWidth="1"/>
    <col min="10758" max="10758" width="12" style="3" bestFit="1" customWidth="1"/>
    <col min="10759" max="10759" width="20.42578125" style="3" bestFit="1" customWidth="1"/>
    <col min="10760" max="10760" width="14.28515625" style="3" bestFit="1" customWidth="1"/>
    <col min="10761" max="10761" width="7.7109375" style="3" bestFit="1" customWidth="1"/>
    <col min="10762" max="11008" width="9.140625" style="3"/>
    <col min="11009" max="11009" width="36.140625" style="3" customWidth="1"/>
    <col min="11010" max="11010" width="32.7109375" style="3" bestFit="1" customWidth="1"/>
    <col min="11011" max="11011" width="12.5703125" style="3" bestFit="1" customWidth="1"/>
    <col min="11012" max="11012" width="13.28515625" style="3" bestFit="1" customWidth="1"/>
    <col min="11013" max="11013" width="8.7109375" style="3" bestFit="1" customWidth="1"/>
    <col min="11014" max="11014" width="12" style="3" bestFit="1" customWidth="1"/>
    <col min="11015" max="11015" width="20.42578125" style="3" bestFit="1" customWidth="1"/>
    <col min="11016" max="11016" width="14.28515625" style="3" bestFit="1" customWidth="1"/>
    <col min="11017" max="11017" width="7.7109375" style="3" bestFit="1" customWidth="1"/>
    <col min="11018" max="11264" width="9.140625" style="3"/>
    <col min="11265" max="11265" width="36.140625" style="3" customWidth="1"/>
    <col min="11266" max="11266" width="32.7109375" style="3" bestFit="1" customWidth="1"/>
    <col min="11267" max="11267" width="12.5703125" style="3" bestFit="1" customWidth="1"/>
    <col min="11268" max="11268" width="13.28515625" style="3" bestFit="1" customWidth="1"/>
    <col min="11269" max="11269" width="8.7109375" style="3" bestFit="1" customWidth="1"/>
    <col min="11270" max="11270" width="12" style="3" bestFit="1" customWidth="1"/>
    <col min="11271" max="11271" width="20.42578125" style="3" bestFit="1" customWidth="1"/>
    <col min="11272" max="11272" width="14.28515625" style="3" bestFit="1" customWidth="1"/>
    <col min="11273" max="11273" width="7.7109375" style="3" bestFit="1" customWidth="1"/>
    <col min="11274" max="11520" width="9.140625" style="3"/>
    <col min="11521" max="11521" width="36.140625" style="3" customWidth="1"/>
    <col min="11522" max="11522" width="32.7109375" style="3" bestFit="1" customWidth="1"/>
    <col min="11523" max="11523" width="12.5703125" style="3" bestFit="1" customWidth="1"/>
    <col min="11524" max="11524" width="13.28515625" style="3" bestFit="1" customWidth="1"/>
    <col min="11525" max="11525" width="8.7109375" style="3" bestFit="1" customWidth="1"/>
    <col min="11526" max="11526" width="12" style="3" bestFit="1" customWidth="1"/>
    <col min="11527" max="11527" width="20.42578125" style="3" bestFit="1" customWidth="1"/>
    <col min="11528" max="11528" width="14.28515625" style="3" bestFit="1" customWidth="1"/>
    <col min="11529" max="11529" width="7.7109375" style="3" bestFit="1" customWidth="1"/>
    <col min="11530" max="11776" width="9.140625" style="3"/>
    <col min="11777" max="11777" width="36.140625" style="3" customWidth="1"/>
    <col min="11778" max="11778" width="32.7109375" style="3" bestFit="1" customWidth="1"/>
    <col min="11779" max="11779" width="12.5703125" style="3" bestFit="1" customWidth="1"/>
    <col min="11780" max="11780" width="13.28515625" style="3" bestFit="1" customWidth="1"/>
    <col min="11781" max="11781" width="8.7109375" style="3" bestFit="1" customWidth="1"/>
    <col min="11782" max="11782" width="12" style="3" bestFit="1" customWidth="1"/>
    <col min="11783" max="11783" width="20.42578125" style="3" bestFit="1" customWidth="1"/>
    <col min="11784" max="11784" width="14.28515625" style="3" bestFit="1" customWidth="1"/>
    <col min="11785" max="11785" width="7.7109375" style="3" bestFit="1" customWidth="1"/>
    <col min="11786" max="12032" width="9.140625" style="3"/>
    <col min="12033" max="12033" width="36.140625" style="3" customWidth="1"/>
    <col min="12034" max="12034" width="32.7109375" style="3" bestFit="1" customWidth="1"/>
    <col min="12035" max="12035" width="12.5703125" style="3" bestFit="1" customWidth="1"/>
    <col min="12036" max="12036" width="13.28515625" style="3" bestFit="1" customWidth="1"/>
    <col min="12037" max="12037" width="8.7109375" style="3" bestFit="1" customWidth="1"/>
    <col min="12038" max="12038" width="12" style="3" bestFit="1" customWidth="1"/>
    <col min="12039" max="12039" width="20.42578125" style="3" bestFit="1" customWidth="1"/>
    <col min="12040" max="12040" width="14.28515625" style="3" bestFit="1" customWidth="1"/>
    <col min="12041" max="12041" width="7.7109375" style="3" bestFit="1" customWidth="1"/>
    <col min="12042" max="12288" width="9.140625" style="3"/>
    <col min="12289" max="12289" width="36.140625" style="3" customWidth="1"/>
    <col min="12290" max="12290" width="32.7109375" style="3" bestFit="1" customWidth="1"/>
    <col min="12291" max="12291" width="12.5703125" style="3" bestFit="1" customWidth="1"/>
    <col min="12292" max="12292" width="13.28515625" style="3" bestFit="1" customWidth="1"/>
    <col min="12293" max="12293" width="8.7109375" style="3" bestFit="1" customWidth="1"/>
    <col min="12294" max="12294" width="12" style="3" bestFit="1" customWidth="1"/>
    <col min="12295" max="12295" width="20.42578125" style="3" bestFit="1" customWidth="1"/>
    <col min="12296" max="12296" width="14.28515625" style="3" bestFit="1" customWidth="1"/>
    <col min="12297" max="12297" width="7.7109375" style="3" bestFit="1" customWidth="1"/>
    <col min="12298" max="12544" width="9.140625" style="3"/>
    <col min="12545" max="12545" width="36.140625" style="3" customWidth="1"/>
    <col min="12546" max="12546" width="32.7109375" style="3" bestFit="1" customWidth="1"/>
    <col min="12547" max="12547" width="12.5703125" style="3" bestFit="1" customWidth="1"/>
    <col min="12548" max="12548" width="13.28515625" style="3" bestFit="1" customWidth="1"/>
    <col min="12549" max="12549" width="8.7109375" style="3" bestFit="1" customWidth="1"/>
    <col min="12550" max="12550" width="12" style="3" bestFit="1" customWidth="1"/>
    <col min="12551" max="12551" width="20.42578125" style="3" bestFit="1" customWidth="1"/>
    <col min="12552" max="12552" width="14.28515625" style="3" bestFit="1" customWidth="1"/>
    <col min="12553" max="12553" width="7.7109375" style="3" bestFit="1" customWidth="1"/>
    <col min="12554" max="12800" width="9.140625" style="3"/>
    <col min="12801" max="12801" width="36.140625" style="3" customWidth="1"/>
    <col min="12802" max="12802" width="32.7109375" style="3" bestFit="1" customWidth="1"/>
    <col min="12803" max="12803" width="12.5703125" style="3" bestFit="1" customWidth="1"/>
    <col min="12804" max="12804" width="13.28515625" style="3" bestFit="1" customWidth="1"/>
    <col min="12805" max="12805" width="8.7109375" style="3" bestFit="1" customWidth="1"/>
    <col min="12806" max="12806" width="12" style="3" bestFit="1" customWidth="1"/>
    <col min="12807" max="12807" width="20.42578125" style="3" bestFit="1" customWidth="1"/>
    <col min="12808" max="12808" width="14.28515625" style="3" bestFit="1" customWidth="1"/>
    <col min="12809" max="12809" width="7.7109375" style="3" bestFit="1" customWidth="1"/>
    <col min="12810" max="13056" width="9.140625" style="3"/>
    <col min="13057" max="13057" width="36.140625" style="3" customWidth="1"/>
    <col min="13058" max="13058" width="32.7109375" style="3" bestFit="1" customWidth="1"/>
    <col min="13059" max="13059" width="12.5703125" style="3" bestFit="1" customWidth="1"/>
    <col min="13060" max="13060" width="13.28515625" style="3" bestFit="1" customWidth="1"/>
    <col min="13061" max="13061" width="8.7109375" style="3" bestFit="1" customWidth="1"/>
    <col min="13062" max="13062" width="12" style="3" bestFit="1" customWidth="1"/>
    <col min="13063" max="13063" width="20.42578125" style="3" bestFit="1" customWidth="1"/>
    <col min="13064" max="13064" width="14.28515625" style="3" bestFit="1" customWidth="1"/>
    <col min="13065" max="13065" width="7.7109375" style="3" bestFit="1" customWidth="1"/>
    <col min="13066" max="13312" width="9.140625" style="3"/>
    <col min="13313" max="13313" width="36.140625" style="3" customWidth="1"/>
    <col min="13314" max="13314" width="32.7109375" style="3" bestFit="1" customWidth="1"/>
    <col min="13315" max="13315" width="12.5703125" style="3" bestFit="1" customWidth="1"/>
    <col min="13316" max="13316" width="13.28515625" style="3" bestFit="1" customWidth="1"/>
    <col min="13317" max="13317" width="8.7109375" style="3" bestFit="1" customWidth="1"/>
    <col min="13318" max="13318" width="12" style="3" bestFit="1" customWidth="1"/>
    <col min="13319" max="13319" width="20.42578125" style="3" bestFit="1" customWidth="1"/>
    <col min="13320" max="13320" width="14.28515625" style="3" bestFit="1" customWidth="1"/>
    <col min="13321" max="13321" width="7.7109375" style="3" bestFit="1" customWidth="1"/>
    <col min="13322" max="13568" width="9.140625" style="3"/>
    <col min="13569" max="13569" width="36.140625" style="3" customWidth="1"/>
    <col min="13570" max="13570" width="32.7109375" style="3" bestFit="1" customWidth="1"/>
    <col min="13571" max="13571" width="12.5703125" style="3" bestFit="1" customWidth="1"/>
    <col min="13572" max="13572" width="13.28515625" style="3" bestFit="1" customWidth="1"/>
    <col min="13573" max="13573" width="8.7109375" style="3" bestFit="1" customWidth="1"/>
    <col min="13574" max="13574" width="12" style="3" bestFit="1" customWidth="1"/>
    <col min="13575" max="13575" width="20.42578125" style="3" bestFit="1" customWidth="1"/>
    <col min="13576" max="13576" width="14.28515625" style="3" bestFit="1" customWidth="1"/>
    <col min="13577" max="13577" width="7.7109375" style="3" bestFit="1" customWidth="1"/>
    <col min="13578" max="13824" width="9.140625" style="3"/>
    <col min="13825" max="13825" width="36.140625" style="3" customWidth="1"/>
    <col min="13826" max="13826" width="32.7109375" style="3" bestFit="1" customWidth="1"/>
    <col min="13827" max="13827" width="12.5703125" style="3" bestFit="1" customWidth="1"/>
    <col min="13828" max="13828" width="13.28515625" style="3" bestFit="1" customWidth="1"/>
    <col min="13829" max="13829" width="8.7109375" style="3" bestFit="1" customWidth="1"/>
    <col min="13830" max="13830" width="12" style="3" bestFit="1" customWidth="1"/>
    <col min="13831" max="13831" width="20.42578125" style="3" bestFit="1" customWidth="1"/>
    <col min="13832" max="13832" width="14.28515625" style="3" bestFit="1" customWidth="1"/>
    <col min="13833" max="13833" width="7.7109375" style="3" bestFit="1" customWidth="1"/>
    <col min="13834" max="14080" width="9.140625" style="3"/>
    <col min="14081" max="14081" width="36.140625" style="3" customWidth="1"/>
    <col min="14082" max="14082" width="32.7109375" style="3" bestFit="1" customWidth="1"/>
    <col min="14083" max="14083" width="12.5703125" style="3" bestFit="1" customWidth="1"/>
    <col min="14084" max="14084" width="13.28515625" style="3" bestFit="1" customWidth="1"/>
    <col min="14085" max="14085" width="8.7109375" style="3" bestFit="1" customWidth="1"/>
    <col min="14086" max="14086" width="12" style="3" bestFit="1" customWidth="1"/>
    <col min="14087" max="14087" width="20.42578125" style="3" bestFit="1" customWidth="1"/>
    <col min="14088" max="14088" width="14.28515625" style="3" bestFit="1" customWidth="1"/>
    <col min="14089" max="14089" width="7.7109375" style="3" bestFit="1" customWidth="1"/>
    <col min="14090" max="14336" width="9.140625" style="3"/>
    <col min="14337" max="14337" width="36.140625" style="3" customWidth="1"/>
    <col min="14338" max="14338" width="32.7109375" style="3" bestFit="1" customWidth="1"/>
    <col min="14339" max="14339" width="12.5703125" style="3" bestFit="1" customWidth="1"/>
    <col min="14340" max="14340" width="13.28515625" style="3" bestFit="1" customWidth="1"/>
    <col min="14341" max="14341" width="8.7109375" style="3" bestFit="1" customWidth="1"/>
    <col min="14342" max="14342" width="12" style="3" bestFit="1" customWidth="1"/>
    <col min="14343" max="14343" width="20.42578125" style="3" bestFit="1" customWidth="1"/>
    <col min="14344" max="14344" width="14.28515625" style="3" bestFit="1" customWidth="1"/>
    <col min="14345" max="14345" width="7.7109375" style="3" bestFit="1" customWidth="1"/>
    <col min="14346" max="14592" width="9.140625" style="3"/>
    <col min="14593" max="14593" width="36.140625" style="3" customWidth="1"/>
    <col min="14594" max="14594" width="32.7109375" style="3" bestFit="1" customWidth="1"/>
    <col min="14595" max="14595" width="12.5703125" style="3" bestFit="1" customWidth="1"/>
    <col min="14596" max="14596" width="13.28515625" style="3" bestFit="1" customWidth="1"/>
    <col min="14597" max="14597" width="8.7109375" style="3" bestFit="1" customWidth="1"/>
    <col min="14598" max="14598" width="12" style="3" bestFit="1" customWidth="1"/>
    <col min="14599" max="14599" width="20.42578125" style="3" bestFit="1" customWidth="1"/>
    <col min="14600" max="14600" width="14.28515625" style="3" bestFit="1" customWidth="1"/>
    <col min="14601" max="14601" width="7.7109375" style="3" bestFit="1" customWidth="1"/>
    <col min="14602" max="14848" width="9.140625" style="3"/>
    <col min="14849" max="14849" width="36.140625" style="3" customWidth="1"/>
    <col min="14850" max="14850" width="32.7109375" style="3" bestFit="1" customWidth="1"/>
    <col min="14851" max="14851" width="12.5703125" style="3" bestFit="1" customWidth="1"/>
    <col min="14852" max="14852" width="13.28515625" style="3" bestFit="1" customWidth="1"/>
    <col min="14853" max="14853" width="8.7109375" style="3" bestFit="1" customWidth="1"/>
    <col min="14854" max="14854" width="12" style="3" bestFit="1" customWidth="1"/>
    <col min="14855" max="14855" width="20.42578125" style="3" bestFit="1" customWidth="1"/>
    <col min="14856" max="14856" width="14.28515625" style="3" bestFit="1" customWidth="1"/>
    <col min="14857" max="14857" width="7.7109375" style="3" bestFit="1" customWidth="1"/>
    <col min="14858" max="15104" width="9.140625" style="3"/>
    <col min="15105" max="15105" width="36.140625" style="3" customWidth="1"/>
    <col min="15106" max="15106" width="32.7109375" style="3" bestFit="1" customWidth="1"/>
    <col min="15107" max="15107" width="12.5703125" style="3" bestFit="1" customWidth="1"/>
    <col min="15108" max="15108" width="13.28515625" style="3" bestFit="1" customWidth="1"/>
    <col min="15109" max="15109" width="8.7109375" style="3" bestFit="1" customWidth="1"/>
    <col min="15110" max="15110" width="12" style="3" bestFit="1" customWidth="1"/>
    <col min="15111" max="15111" width="20.42578125" style="3" bestFit="1" customWidth="1"/>
    <col min="15112" max="15112" width="14.28515625" style="3" bestFit="1" customWidth="1"/>
    <col min="15113" max="15113" width="7.7109375" style="3" bestFit="1" customWidth="1"/>
    <col min="15114" max="15360" width="9.140625" style="3"/>
    <col min="15361" max="15361" width="36.140625" style="3" customWidth="1"/>
    <col min="15362" max="15362" width="32.7109375" style="3" bestFit="1" customWidth="1"/>
    <col min="15363" max="15363" width="12.5703125" style="3" bestFit="1" customWidth="1"/>
    <col min="15364" max="15364" width="13.28515625" style="3" bestFit="1" customWidth="1"/>
    <col min="15365" max="15365" width="8.7109375" style="3" bestFit="1" customWidth="1"/>
    <col min="15366" max="15366" width="12" style="3" bestFit="1" customWidth="1"/>
    <col min="15367" max="15367" width="20.42578125" style="3" bestFit="1" customWidth="1"/>
    <col min="15368" max="15368" width="14.28515625" style="3" bestFit="1" customWidth="1"/>
    <col min="15369" max="15369" width="7.7109375" style="3" bestFit="1" customWidth="1"/>
    <col min="15370" max="15616" width="9.140625" style="3"/>
    <col min="15617" max="15617" width="36.140625" style="3" customWidth="1"/>
    <col min="15618" max="15618" width="32.7109375" style="3" bestFit="1" customWidth="1"/>
    <col min="15619" max="15619" width="12.5703125" style="3" bestFit="1" customWidth="1"/>
    <col min="15620" max="15620" width="13.28515625" style="3" bestFit="1" customWidth="1"/>
    <col min="15621" max="15621" width="8.7109375" style="3" bestFit="1" customWidth="1"/>
    <col min="15622" max="15622" width="12" style="3" bestFit="1" customWidth="1"/>
    <col min="15623" max="15623" width="20.42578125" style="3" bestFit="1" customWidth="1"/>
    <col min="15624" max="15624" width="14.28515625" style="3" bestFit="1" customWidth="1"/>
    <col min="15625" max="15625" width="7.7109375" style="3" bestFit="1" customWidth="1"/>
    <col min="15626" max="15872" width="9.140625" style="3"/>
    <col min="15873" max="15873" width="36.140625" style="3" customWidth="1"/>
    <col min="15874" max="15874" width="32.7109375" style="3" bestFit="1" customWidth="1"/>
    <col min="15875" max="15875" width="12.5703125" style="3" bestFit="1" customWidth="1"/>
    <col min="15876" max="15876" width="13.28515625" style="3" bestFit="1" customWidth="1"/>
    <col min="15877" max="15877" width="8.7109375" style="3" bestFit="1" customWidth="1"/>
    <col min="15878" max="15878" width="12" style="3" bestFit="1" customWidth="1"/>
    <col min="15879" max="15879" width="20.42578125" style="3" bestFit="1" customWidth="1"/>
    <col min="15880" max="15880" width="14.28515625" style="3" bestFit="1" customWidth="1"/>
    <col min="15881" max="15881" width="7.7109375" style="3" bestFit="1" customWidth="1"/>
    <col min="15882" max="16128" width="9.140625" style="3"/>
    <col min="16129" max="16129" width="36.140625" style="3" customWidth="1"/>
    <col min="16130" max="16130" width="32.7109375" style="3" bestFit="1" customWidth="1"/>
    <col min="16131" max="16131" width="12.5703125" style="3" bestFit="1" customWidth="1"/>
    <col min="16132" max="16132" width="13.28515625" style="3" bestFit="1" customWidth="1"/>
    <col min="16133" max="16133" width="8.7109375" style="3" bestFit="1" customWidth="1"/>
    <col min="16134" max="16134" width="12" style="3" bestFit="1" customWidth="1"/>
    <col min="16135" max="16135" width="20.42578125" style="3" bestFit="1" customWidth="1"/>
    <col min="16136" max="16136" width="14.28515625" style="3" bestFit="1" customWidth="1"/>
    <col min="16137" max="16137" width="7.7109375" style="3" bestFit="1" customWidth="1"/>
    <col min="16138" max="16384" width="9.140625" style="3"/>
  </cols>
  <sheetData>
    <row r="1" spans="1:10">
      <c r="A1" s="92" t="s">
        <v>308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79" t="s">
        <v>3</v>
      </c>
      <c r="B3" s="79" t="s">
        <v>126</v>
      </c>
      <c r="C3" s="79" t="s">
        <v>5</v>
      </c>
      <c r="D3" s="79" t="s">
        <v>6</v>
      </c>
      <c r="E3" s="79" t="s">
        <v>125</v>
      </c>
      <c r="F3" s="79" t="s">
        <v>124</v>
      </c>
      <c r="G3" s="79" t="s">
        <v>123</v>
      </c>
      <c r="H3" s="79" t="s">
        <v>122</v>
      </c>
      <c r="I3" s="79" t="s">
        <v>121</v>
      </c>
      <c r="J3" s="2"/>
    </row>
    <row r="4" spans="1:10">
      <c r="A4" s="63" t="s">
        <v>242</v>
      </c>
      <c r="B4" s="63" t="s">
        <v>309</v>
      </c>
      <c r="C4" s="63" t="s">
        <v>243</v>
      </c>
      <c r="D4" s="63" t="s">
        <v>35</v>
      </c>
      <c r="E4" s="63" t="s">
        <v>71</v>
      </c>
      <c r="F4" s="63" t="s">
        <v>310</v>
      </c>
      <c r="G4" s="63" t="s">
        <v>149</v>
      </c>
      <c r="H4" s="78" t="s">
        <v>64</v>
      </c>
      <c r="I4" s="78" t="s">
        <v>63</v>
      </c>
      <c r="J4" s="2"/>
    </row>
    <row r="5" spans="1:10">
      <c r="A5" s="63" t="s">
        <v>242</v>
      </c>
      <c r="B5" s="63" t="s">
        <v>309</v>
      </c>
      <c r="C5" s="63" t="s">
        <v>243</v>
      </c>
      <c r="D5" s="63" t="s">
        <v>35</v>
      </c>
      <c r="E5" s="63" t="s">
        <v>71</v>
      </c>
      <c r="F5" s="63" t="s">
        <v>311</v>
      </c>
      <c r="G5" s="63" t="s">
        <v>149</v>
      </c>
      <c r="H5" s="78" t="s">
        <v>64</v>
      </c>
      <c r="I5" s="78" t="s">
        <v>63</v>
      </c>
      <c r="J5" s="2"/>
    </row>
    <row r="6" spans="1:10">
      <c r="A6" s="63" t="s">
        <v>242</v>
      </c>
      <c r="B6" s="63" t="s">
        <v>309</v>
      </c>
      <c r="C6" s="63" t="s">
        <v>244</v>
      </c>
      <c r="D6" s="63" t="s">
        <v>35</v>
      </c>
      <c r="E6" s="63" t="s">
        <v>71</v>
      </c>
      <c r="F6" s="63" t="s">
        <v>312</v>
      </c>
      <c r="G6" s="63" t="s">
        <v>149</v>
      </c>
      <c r="H6" s="78" t="s">
        <v>64</v>
      </c>
      <c r="I6" s="78" t="s">
        <v>63</v>
      </c>
      <c r="J6" s="2"/>
    </row>
    <row r="7" spans="1:10">
      <c r="A7" s="63" t="s">
        <v>242</v>
      </c>
      <c r="B7" s="63" t="s">
        <v>309</v>
      </c>
      <c r="C7" s="63" t="s">
        <v>244</v>
      </c>
      <c r="D7" s="63" t="s">
        <v>35</v>
      </c>
      <c r="E7" s="63" t="s">
        <v>71</v>
      </c>
      <c r="F7" s="63" t="s">
        <v>313</v>
      </c>
      <c r="G7" s="63" t="s">
        <v>149</v>
      </c>
      <c r="H7" s="78" t="s">
        <v>64</v>
      </c>
      <c r="I7" s="78" t="s">
        <v>63</v>
      </c>
      <c r="J7" s="2"/>
    </row>
    <row r="8" spans="1:10">
      <c r="A8" s="63" t="s">
        <v>242</v>
      </c>
      <c r="B8" s="63" t="s">
        <v>309</v>
      </c>
      <c r="C8" s="63" t="s">
        <v>244</v>
      </c>
      <c r="D8" s="63" t="s">
        <v>35</v>
      </c>
      <c r="E8" s="63" t="s">
        <v>71</v>
      </c>
      <c r="F8" s="63" t="s">
        <v>314</v>
      </c>
      <c r="G8" s="63" t="s">
        <v>149</v>
      </c>
      <c r="H8" s="78" t="s">
        <v>64</v>
      </c>
      <c r="I8" s="78" t="s">
        <v>63</v>
      </c>
      <c r="J8" s="2"/>
    </row>
    <row r="9" spans="1:10">
      <c r="A9" s="63" t="s">
        <v>242</v>
      </c>
      <c r="B9" s="63" t="s">
        <v>309</v>
      </c>
      <c r="C9" s="63" t="s">
        <v>304</v>
      </c>
      <c r="D9" s="63" t="s">
        <v>35</v>
      </c>
      <c r="E9" s="63" t="s">
        <v>71</v>
      </c>
      <c r="F9" s="63" t="s">
        <v>315</v>
      </c>
      <c r="G9" s="63" t="s">
        <v>316</v>
      </c>
      <c r="H9" s="78" t="s">
        <v>64</v>
      </c>
      <c r="I9" s="78" t="s">
        <v>63</v>
      </c>
      <c r="J9" s="2"/>
    </row>
    <row r="10" spans="1:10">
      <c r="A10" s="63" t="s">
        <v>242</v>
      </c>
      <c r="B10" s="63" t="s">
        <v>309</v>
      </c>
      <c r="C10" s="63" t="s">
        <v>245</v>
      </c>
      <c r="D10" s="63" t="s">
        <v>35</v>
      </c>
      <c r="E10" s="63" t="s">
        <v>71</v>
      </c>
      <c r="F10" s="63" t="s">
        <v>317</v>
      </c>
      <c r="G10" s="63" t="s">
        <v>149</v>
      </c>
      <c r="H10" s="78" t="s">
        <v>64</v>
      </c>
      <c r="I10" s="78" t="s">
        <v>63</v>
      </c>
      <c r="J10" s="2"/>
    </row>
    <row r="11" spans="1:10">
      <c r="A11" s="63" t="s">
        <v>242</v>
      </c>
      <c r="B11" s="63" t="s">
        <v>309</v>
      </c>
      <c r="C11" s="63" t="s">
        <v>245</v>
      </c>
      <c r="D11" s="63" t="s">
        <v>35</v>
      </c>
      <c r="E11" s="63" t="s">
        <v>71</v>
      </c>
      <c r="F11" s="63" t="s">
        <v>318</v>
      </c>
      <c r="G11" s="63" t="s">
        <v>149</v>
      </c>
      <c r="H11" s="78" t="s">
        <v>64</v>
      </c>
      <c r="I11" s="78" t="s">
        <v>63</v>
      </c>
      <c r="J11" s="2"/>
    </row>
    <row r="12" spans="1:10">
      <c r="A12" s="63" t="s">
        <v>242</v>
      </c>
      <c r="B12" s="63" t="s">
        <v>309</v>
      </c>
      <c r="C12" s="63" t="s">
        <v>246</v>
      </c>
      <c r="D12" s="63" t="s">
        <v>247</v>
      </c>
      <c r="E12" s="63" t="s">
        <v>71</v>
      </c>
      <c r="F12" s="63" t="s">
        <v>319</v>
      </c>
      <c r="G12" s="63" t="s">
        <v>149</v>
      </c>
      <c r="H12" s="78" t="s">
        <v>64</v>
      </c>
      <c r="I12" s="78" t="s">
        <v>63</v>
      </c>
      <c r="J12" s="2"/>
    </row>
    <row r="13" spans="1:10">
      <c r="A13" s="63" t="s">
        <v>248</v>
      </c>
      <c r="B13" s="63" t="s">
        <v>320</v>
      </c>
      <c r="C13" s="63" t="s">
        <v>249</v>
      </c>
      <c r="D13" s="63" t="s">
        <v>250</v>
      </c>
      <c r="E13" s="63" t="s">
        <v>71</v>
      </c>
      <c r="F13" s="63" t="s">
        <v>321</v>
      </c>
      <c r="G13" s="63" t="s">
        <v>322</v>
      </c>
      <c r="H13" s="78" t="s">
        <v>64</v>
      </c>
      <c r="I13" s="78" t="s">
        <v>63</v>
      </c>
      <c r="J13" s="2"/>
    </row>
    <row r="14" spans="1:10">
      <c r="A14" s="63" t="s">
        <v>248</v>
      </c>
      <c r="B14" s="63" t="s">
        <v>320</v>
      </c>
      <c r="C14" s="63" t="s">
        <v>249</v>
      </c>
      <c r="D14" s="63" t="s">
        <v>250</v>
      </c>
      <c r="E14" s="63" t="s">
        <v>71</v>
      </c>
      <c r="F14" s="63" t="s">
        <v>323</v>
      </c>
      <c r="G14" s="63" t="s">
        <v>324</v>
      </c>
      <c r="H14" s="78" t="s">
        <v>64</v>
      </c>
      <c r="I14" s="78" t="s">
        <v>63</v>
      </c>
      <c r="J14" s="2"/>
    </row>
    <row r="15" spans="1:10">
      <c r="A15" s="63" t="s">
        <v>248</v>
      </c>
      <c r="B15" s="63" t="s">
        <v>320</v>
      </c>
      <c r="C15" s="63" t="s">
        <v>249</v>
      </c>
      <c r="D15" s="63" t="s">
        <v>250</v>
      </c>
      <c r="E15" s="63" t="s">
        <v>71</v>
      </c>
      <c r="F15" s="63" t="s">
        <v>325</v>
      </c>
      <c r="G15" s="63" t="s">
        <v>326</v>
      </c>
      <c r="H15" s="78" t="s">
        <v>92</v>
      </c>
      <c r="I15" s="78" t="s">
        <v>63</v>
      </c>
      <c r="J15" s="2"/>
    </row>
    <row r="16" spans="1:10">
      <c r="A16" s="63" t="s">
        <v>248</v>
      </c>
      <c r="B16" s="63" t="s">
        <v>320</v>
      </c>
      <c r="C16" s="63" t="s">
        <v>249</v>
      </c>
      <c r="D16" s="63" t="s">
        <v>250</v>
      </c>
      <c r="E16" s="63" t="s">
        <v>71</v>
      </c>
      <c r="F16" s="63" t="s">
        <v>327</v>
      </c>
      <c r="G16" s="63" t="s">
        <v>326</v>
      </c>
      <c r="H16" s="78" t="s">
        <v>92</v>
      </c>
      <c r="I16" s="78" t="s">
        <v>63</v>
      </c>
      <c r="J16" s="2"/>
    </row>
    <row r="17" spans="1:10">
      <c r="A17" s="63" t="s">
        <v>248</v>
      </c>
      <c r="B17" s="63" t="s">
        <v>320</v>
      </c>
      <c r="C17" s="63" t="s">
        <v>249</v>
      </c>
      <c r="D17" s="63" t="s">
        <v>250</v>
      </c>
      <c r="E17" s="63" t="s">
        <v>71</v>
      </c>
      <c r="F17" s="63" t="s">
        <v>328</v>
      </c>
      <c r="G17" s="63" t="s">
        <v>326</v>
      </c>
      <c r="H17" s="78" t="s">
        <v>92</v>
      </c>
      <c r="I17" s="78" t="s">
        <v>63</v>
      </c>
      <c r="J17" s="2"/>
    </row>
    <row r="18" spans="1:10">
      <c r="A18" s="63" t="s">
        <v>248</v>
      </c>
      <c r="B18" s="63" t="s">
        <v>320</v>
      </c>
      <c r="C18" s="63" t="s">
        <v>249</v>
      </c>
      <c r="D18" s="63" t="s">
        <v>250</v>
      </c>
      <c r="E18" s="63" t="s">
        <v>67</v>
      </c>
      <c r="F18" s="63" t="s">
        <v>321</v>
      </c>
      <c r="G18" s="63" t="s">
        <v>322</v>
      </c>
      <c r="H18" s="78" t="s">
        <v>64</v>
      </c>
      <c r="I18" s="78" t="s">
        <v>63</v>
      </c>
      <c r="J18" s="2"/>
    </row>
    <row r="19" spans="1:10">
      <c r="A19" s="63" t="s">
        <v>248</v>
      </c>
      <c r="B19" s="63" t="s">
        <v>320</v>
      </c>
      <c r="C19" s="63" t="s">
        <v>249</v>
      </c>
      <c r="D19" s="63" t="s">
        <v>250</v>
      </c>
      <c r="E19" s="63" t="s">
        <v>67</v>
      </c>
      <c r="F19" s="63" t="s">
        <v>325</v>
      </c>
      <c r="G19" s="63" t="s">
        <v>326</v>
      </c>
      <c r="H19" s="78" t="s">
        <v>92</v>
      </c>
      <c r="I19" s="78" t="s">
        <v>63</v>
      </c>
      <c r="J19" s="2"/>
    </row>
    <row r="20" spans="1:10">
      <c r="A20" s="63" t="s">
        <v>248</v>
      </c>
      <c r="B20" s="63" t="s">
        <v>320</v>
      </c>
      <c r="C20" s="63" t="s">
        <v>249</v>
      </c>
      <c r="D20" s="63" t="s">
        <v>250</v>
      </c>
      <c r="E20" s="63" t="s">
        <v>67</v>
      </c>
      <c r="F20" s="63" t="s">
        <v>327</v>
      </c>
      <c r="G20" s="63" t="s">
        <v>326</v>
      </c>
      <c r="H20" s="78" t="s">
        <v>92</v>
      </c>
      <c r="I20" s="78" t="s">
        <v>63</v>
      </c>
      <c r="J20" s="2"/>
    </row>
    <row r="21" spans="1:10">
      <c r="A21" s="63" t="s">
        <v>251</v>
      </c>
      <c r="B21" s="63" t="s">
        <v>329</v>
      </c>
      <c r="C21" s="63" t="s">
        <v>252</v>
      </c>
      <c r="D21" s="63" t="s">
        <v>18</v>
      </c>
      <c r="E21" s="63" t="s">
        <v>71</v>
      </c>
      <c r="F21" s="63" t="s">
        <v>330</v>
      </c>
      <c r="G21" s="63" t="s">
        <v>194</v>
      </c>
      <c r="H21" s="78" t="s">
        <v>64</v>
      </c>
      <c r="I21" s="78" t="s">
        <v>63</v>
      </c>
      <c r="J21" s="2"/>
    </row>
    <row r="22" spans="1:10">
      <c r="A22" s="63" t="s">
        <v>251</v>
      </c>
      <c r="B22" s="63" t="s">
        <v>329</v>
      </c>
      <c r="C22" s="63" t="s">
        <v>253</v>
      </c>
      <c r="D22" s="63" t="s">
        <v>18</v>
      </c>
      <c r="E22" s="63" t="s">
        <v>71</v>
      </c>
      <c r="F22" s="63" t="s">
        <v>331</v>
      </c>
      <c r="G22" s="63" t="s">
        <v>194</v>
      </c>
      <c r="H22" s="78" t="s">
        <v>64</v>
      </c>
      <c r="I22" s="78" t="s">
        <v>63</v>
      </c>
      <c r="J22" s="2"/>
    </row>
    <row r="23" spans="1:10">
      <c r="A23" s="63" t="s">
        <v>254</v>
      </c>
      <c r="B23" s="63" t="s">
        <v>332</v>
      </c>
      <c r="C23" s="63" t="s">
        <v>255</v>
      </c>
      <c r="D23" s="63" t="s">
        <v>138</v>
      </c>
      <c r="E23" s="63" t="s">
        <v>71</v>
      </c>
      <c r="F23" s="63" t="s">
        <v>333</v>
      </c>
      <c r="G23" s="63" t="s">
        <v>334</v>
      </c>
      <c r="H23" s="78" t="s">
        <v>92</v>
      </c>
      <c r="I23" s="78" t="s">
        <v>63</v>
      </c>
      <c r="J23" s="2"/>
    </row>
    <row r="24" spans="1:10">
      <c r="A24" s="63" t="s">
        <v>254</v>
      </c>
      <c r="B24" s="63" t="s">
        <v>335</v>
      </c>
      <c r="C24" s="63" t="s">
        <v>22</v>
      </c>
      <c r="D24" s="63" t="s">
        <v>18</v>
      </c>
      <c r="E24" s="63" t="s">
        <v>71</v>
      </c>
      <c r="F24" s="63" t="s">
        <v>336</v>
      </c>
      <c r="G24" s="63" t="s">
        <v>337</v>
      </c>
      <c r="H24" s="78" t="s">
        <v>92</v>
      </c>
      <c r="I24" s="78" t="s">
        <v>63</v>
      </c>
      <c r="J24" s="2"/>
    </row>
    <row r="25" spans="1:10">
      <c r="A25" s="63" t="s">
        <v>254</v>
      </c>
      <c r="B25" s="63" t="s">
        <v>335</v>
      </c>
      <c r="C25" s="63" t="s">
        <v>22</v>
      </c>
      <c r="D25" s="63" t="s">
        <v>18</v>
      </c>
      <c r="E25" s="63" t="s">
        <v>67</v>
      </c>
      <c r="F25" s="63" t="s">
        <v>336</v>
      </c>
      <c r="G25" s="63" t="s">
        <v>337</v>
      </c>
      <c r="H25" s="78" t="s">
        <v>92</v>
      </c>
      <c r="I25" s="78" t="s">
        <v>63</v>
      </c>
      <c r="J25" s="2"/>
    </row>
    <row r="26" spans="1:10">
      <c r="A26" s="63" t="s">
        <v>254</v>
      </c>
      <c r="B26" s="63" t="s">
        <v>332</v>
      </c>
      <c r="C26" s="63" t="s">
        <v>22</v>
      </c>
      <c r="D26" s="63" t="s">
        <v>18</v>
      </c>
      <c r="E26" s="63" t="s">
        <v>71</v>
      </c>
      <c r="F26" s="63" t="s">
        <v>338</v>
      </c>
      <c r="G26" s="63" t="s">
        <v>334</v>
      </c>
      <c r="H26" s="78" t="s">
        <v>92</v>
      </c>
      <c r="I26" s="78" t="s">
        <v>63</v>
      </c>
      <c r="J26" s="2"/>
    </row>
    <row r="27" spans="1:10">
      <c r="A27" s="63" t="s">
        <v>254</v>
      </c>
      <c r="B27" s="63" t="s">
        <v>332</v>
      </c>
      <c r="C27" s="63" t="s">
        <v>22</v>
      </c>
      <c r="D27" s="63" t="s">
        <v>18</v>
      </c>
      <c r="E27" s="63" t="s">
        <v>71</v>
      </c>
      <c r="F27" s="63" t="s">
        <v>339</v>
      </c>
      <c r="G27" s="63" t="s">
        <v>334</v>
      </c>
      <c r="H27" s="78" t="s">
        <v>92</v>
      </c>
      <c r="I27" s="78" t="s">
        <v>63</v>
      </c>
      <c r="J27" s="2"/>
    </row>
    <row r="28" spans="1:10">
      <c r="A28" s="63" t="s">
        <v>254</v>
      </c>
      <c r="B28" s="63" t="s">
        <v>332</v>
      </c>
      <c r="C28" s="63" t="s">
        <v>22</v>
      </c>
      <c r="D28" s="63" t="s">
        <v>18</v>
      </c>
      <c r="E28" s="63" t="s">
        <v>67</v>
      </c>
      <c r="F28" s="63" t="s">
        <v>338</v>
      </c>
      <c r="G28" s="63" t="s">
        <v>334</v>
      </c>
      <c r="H28" s="78" t="s">
        <v>92</v>
      </c>
      <c r="I28" s="78" t="s">
        <v>63</v>
      </c>
      <c r="J28" s="2"/>
    </row>
    <row r="29" spans="1:10">
      <c r="A29" s="63" t="s">
        <v>254</v>
      </c>
      <c r="B29" s="63" t="s">
        <v>332</v>
      </c>
      <c r="C29" s="63" t="s">
        <v>256</v>
      </c>
      <c r="D29" s="63" t="s">
        <v>132</v>
      </c>
      <c r="E29" s="63" t="s">
        <v>71</v>
      </c>
      <c r="F29" s="63" t="s">
        <v>340</v>
      </c>
      <c r="G29" s="63" t="s">
        <v>334</v>
      </c>
      <c r="H29" s="78" t="s">
        <v>92</v>
      </c>
      <c r="I29" s="78" t="s">
        <v>63</v>
      </c>
      <c r="J29" s="2"/>
    </row>
    <row r="30" spans="1:10">
      <c r="A30" s="63" t="s">
        <v>254</v>
      </c>
      <c r="B30" s="63" t="s">
        <v>332</v>
      </c>
      <c r="C30" s="63" t="s">
        <v>256</v>
      </c>
      <c r="D30" s="63" t="s">
        <v>132</v>
      </c>
      <c r="E30" s="63" t="s">
        <v>156</v>
      </c>
      <c r="F30" s="63" t="s">
        <v>340</v>
      </c>
      <c r="G30" s="63" t="s">
        <v>334</v>
      </c>
      <c r="H30" s="78" t="s">
        <v>92</v>
      </c>
      <c r="I30" s="78" t="s">
        <v>63</v>
      </c>
      <c r="J30" s="2"/>
    </row>
    <row r="31" spans="1:10">
      <c r="A31" s="63" t="s">
        <v>254</v>
      </c>
      <c r="B31" s="63" t="s">
        <v>335</v>
      </c>
      <c r="C31" s="63" t="s">
        <v>183</v>
      </c>
      <c r="D31" s="63" t="s">
        <v>18</v>
      </c>
      <c r="E31" s="63" t="s">
        <v>71</v>
      </c>
      <c r="F31" s="63" t="s">
        <v>341</v>
      </c>
      <c r="G31" s="63" t="s">
        <v>337</v>
      </c>
      <c r="H31" s="78" t="s">
        <v>92</v>
      </c>
      <c r="I31" s="78" t="s">
        <v>63</v>
      </c>
      <c r="J31" s="2"/>
    </row>
    <row r="32" spans="1:10">
      <c r="A32" s="63" t="s">
        <v>254</v>
      </c>
      <c r="B32" s="63" t="s">
        <v>335</v>
      </c>
      <c r="C32" s="63" t="s">
        <v>183</v>
      </c>
      <c r="D32" s="63" t="s">
        <v>18</v>
      </c>
      <c r="E32" s="63" t="s">
        <v>67</v>
      </c>
      <c r="F32" s="63" t="s">
        <v>341</v>
      </c>
      <c r="G32" s="63" t="s">
        <v>337</v>
      </c>
      <c r="H32" s="78" t="s">
        <v>92</v>
      </c>
      <c r="I32" s="78" t="s">
        <v>63</v>
      </c>
      <c r="J32" s="2"/>
    </row>
    <row r="33" spans="1:10">
      <c r="A33" s="63" t="s">
        <v>254</v>
      </c>
      <c r="B33" s="63" t="s">
        <v>332</v>
      </c>
      <c r="C33" s="63" t="s">
        <v>183</v>
      </c>
      <c r="D33" s="63" t="s">
        <v>18</v>
      </c>
      <c r="E33" s="63" t="s">
        <v>71</v>
      </c>
      <c r="F33" s="63" t="s">
        <v>342</v>
      </c>
      <c r="G33" s="63" t="s">
        <v>334</v>
      </c>
      <c r="H33" s="78" t="s">
        <v>92</v>
      </c>
      <c r="I33" s="78" t="s">
        <v>63</v>
      </c>
      <c r="J33" s="2"/>
    </row>
    <row r="34" spans="1:10">
      <c r="A34" s="63" t="s">
        <v>254</v>
      </c>
      <c r="B34" s="63" t="s">
        <v>332</v>
      </c>
      <c r="C34" s="63" t="s">
        <v>183</v>
      </c>
      <c r="D34" s="63" t="s">
        <v>18</v>
      </c>
      <c r="E34" s="63" t="s">
        <v>71</v>
      </c>
      <c r="F34" s="63" t="s">
        <v>343</v>
      </c>
      <c r="G34" s="63" t="s">
        <v>334</v>
      </c>
      <c r="H34" s="78" t="s">
        <v>92</v>
      </c>
      <c r="I34" s="78" t="s">
        <v>63</v>
      </c>
      <c r="J34" s="2"/>
    </row>
    <row r="35" spans="1:10">
      <c r="A35" s="63" t="s">
        <v>254</v>
      </c>
      <c r="B35" s="63" t="s">
        <v>332</v>
      </c>
      <c r="C35" s="63" t="s">
        <v>183</v>
      </c>
      <c r="D35" s="63" t="s">
        <v>18</v>
      </c>
      <c r="E35" s="63" t="s">
        <v>71</v>
      </c>
      <c r="F35" s="63" t="s">
        <v>344</v>
      </c>
      <c r="G35" s="63" t="s">
        <v>334</v>
      </c>
      <c r="H35" s="78" t="s">
        <v>92</v>
      </c>
      <c r="I35" s="78" t="s">
        <v>63</v>
      </c>
      <c r="J35" s="2"/>
    </row>
    <row r="36" spans="1:10">
      <c r="A36" s="63" t="s">
        <v>254</v>
      </c>
      <c r="B36" s="63" t="s">
        <v>332</v>
      </c>
      <c r="C36" s="63" t="s">
        <v>183</v>
      </c>
      <c r="D36" s="63" t="s">
        <v>18</v>
      </c>
      <c r="E36" s="63" t="s">
        <v>67</v>
      </c>
      <c r="F36" s="63" t="s">
        <v>342</v>
      </c>
      <c r="G36" s="63" t="s">
        <v>334</v>
      </c>
      <c r="H36" s="78" t="s">
        <v>92</v>
      </c>
      <c r="I36" s="78" t="s">
        <v>63</v>
      </c>
      <c r="J36" s="2"/>
    </row>
    <row r="37" spans="1:10">
      <c r="A37" s="63" t="s">
        <v>254</v>
      </c>
      <c r="B37" s="63" t="s">
        <v>332</v>
      </c>
      <c r="C37" s="63" t="s">
        <v>183</v>
      </c>
      <c r="D37" s="63" t="s">
        <v>18</v>
      </c>
      <c r="E37" s="63" t="s">
        <v>67</v>
      </c>
      <c r="F37" s="63" t="s">
        <v>344</v>
      </c>
      <c r="G37" s="63" t="s">
        <v>334</v>
      </c>
      <c r="H37" s="78" t="s">
        <v>92</v>
      </c>
      <c r="I37" s="78" t="s">
        <v>63</v>
      </c>
      <c r="J37" s="2"/>
    </row>
    <row r="38" spans="1:10">
      <c r="A38" s="63" t="s">
        <v>257</v>
      </c>
      <c r="B38" s="63" t="s">
        <v>345</v>
      </c>
      <c r="C38" s="63" t="s">
        <v>305</v>
      </c>
      <c r="D38" s="63" t="s">
        <v>18</v>
      </c>
      <c r="E38" s="63" t="s">
        <v>71</v>
      </c>
      <c r="F38" s="63" t="s">
        <v>346</v>
      </c>
      <c r="G38" s="63" t="s">
        <v>334</v>
      </c>
      <c r="H38" s="78" t="s">
        <v>92</v>
      </c>
      <c r="I38" s="78" t="s">
        <v>63</v>
      </c>
      <c r="J38" s="2"/>
    </row>
    <row r="39" spans="1:10">
      <c r="A39" s="63" t="s">
        <v>257</v>
      </c>
      <c r="B39" s="63" t="s">
        <v>345</v>
      </c>
      <c r="C39" s="63" t="s">
        <v>305</v>
      </c>
      <c r="D39" s="63" t="s">
        <v>18</v>
      </c>
      <c r="E39" s="63" t="s">
        <v>71</v>
      </c>
      <c r="F39" s="63" t="s">
        <v>347</v>
      </c>
      <c r="G39" s="63" t="s">
        <v>334</v>
      </c>
      <c r="H39" s="78" t="s">
        <v>92</v>
      </c>
      <c r="I39" s="78" t="s">
        <v>63</v>
      </c>
      <c r="J39" s="2"/>
    </row>
    <row r="40" spans="1:10">
      <c r="A40" s="63" t="s">
        <v>257</v>
      </c>
      <c r="B40" s="63" t="s">
        <v>345</v>
      </c>
      <c r="C40" s="63" t="s">
        <v>305</v>
      </c>
      <c r="D40" s="63" t="s">
        <v>18</v>
      </c>
      <c r="E40" s="63" t="s">
        <v>67</v>
      </c>
      <c r="F40" s="63" t="s">
        <v>347</v>
      </c>
      <c r="G40" s="63" t="s">
        <v>334</v>
      </c>
      <c r="H40" s="78" t="s">
        <v>92</v>
      </c>
      <c r="I40" s="78" t="s">
        <v>63</v>
      </c>
      <c r="J40" s="2"/>
    </row>
    <row r="41" spans="1:10">
      <c r="A41" s="63" t="s">
        <v>257</v>
      </c>
      <c r="B41" s="63" t="s">
        <v>345</v>
      </c>
      <c r="C41" s="63" t="s">
        <v>26</v>
      </c>
      <c r="D41" s="63" t="s">
        <v>18</v>
      </c>
      <c r="E41" s="63" t="s">
        <v>71</v>
      </c>
      <c r="F41" s="63" t="s">
        <v>348</v>
      </c>
      <c r="G41" s="63" t="s">
        <v>349</v>
      </c>
      <c r="H41" s="78" t="s">
        <v>92</v>
      </c>
      <c r="I41" s="78" t="s">
        <v>63</v>
      </c>
      <c r="J41" s="2"/>
    </row>
    <row r="42" spans="1:10">
      <c r="A42" s="63" t="s">
        <v>257</v>
      </c>
      <c r="B42" s="63" t="s">
        <v>345</v>
      </c>
      <c r="C42" s="63" t="s">
        <v>350</v>
      </c>
      <c r="D42" s="63" t="s">
        <v>18</v>
      </c>
      <c r="E42" s="63" t="s">
        <v>71</v>
      </c>
      <c r="F42" s="63" t="s">
        <v>351</v>
      </c>
      <c r="G42" s="63" t="s">
        <v>334</v>
      </c>
      <c r="H42" s="78" t="s">
        <v>92</v>
      </c>
      <c r="I42" s="78" t="s">
        <v>63</v>
      </c>
      <c r="J42" s="2"/>
    </row>
    <row r="43" spans="1:10">
      <c r="A43" s="63" t="s">
        <v>257</v>
      </c>
      <c r="B43" s="63" t="s">
        <v>345</v>
      </c>
      <c r="C43" s="63" t="s">
        <v>352</v>
      </c>
      <c r="D43" s="63" t="s">
        <v>259</v>
      </c>
      <c r="E43" s="63" t="s">
        <v>71</v>
      </c>
      <c r="F43" s="63" t="s">
        <v>353</v>
      </c>
      <c r="G43" s="63" t="s">
        <v>334</v>
      </c>
      <c r="H43" s="78" t="s">
        <v>92</v>
      </c>
      <c r="I43" s="78" t="s">
        <v>63</v>
      </c>
      <c r="J43" s="2"/>
    </row>
    <row r="44" spans="1:10">
      <c r="A44" s="63" t="s">
        <v>257</v>
      </c>
      <c r="B44" s="63" t="s">
        <v>345</v>
      </c>
      <c r="C44" s="63" t="s">
        <v>352</v>
      </c>
      <c r="D44" s="63" t="s">
        <v>259</v>
      </c>
      <c r="E44" s="63" t="s">
        <v>67</v>
      </c>
      <c r="F44" s="63" t="s">
        <v>353</v>
      </c>
      <c r="G44" s="63" t="s">
        <v>334</v>
      </c>
      <c r="H44" s="78" t="s">
        <v>92</v>
      </c>
      <c r="I44" s="78" t="s">
        <v>63</v>
      </c>
      <c r="J44" s="2"/>
    </row>
    <row r="45" spans="1:10">
      <c r="A45" s="63" t="s">
        <v>260</v>
      </c>
      <c r="B45" s="63" t="s">
        <v>354</v>
      </c>
      <c r="C45" s="63" t="s">
        <v>258</v>
      </c>
      <c r="D45" s="63" t="s">
        <v>18</v>
      </c>
      <c r="E45" s="63" t="s">
        <v>71</v>
      </c>
      <c r="F45" s="63" t="s">
        <v>355</v>
      </c>
      <c r="G45" s="63" t="s">
        <v>213</v>
      </c>
      <c r="H45" s="78" t="s">
        <v>92</v>
      </c>
      <c r="I45" s="78" t="s">
        <v>63</v>
      </c>
      <c r="J45" s="2"/>
    </row>
    <row r="46" spans="1:10">
      <c r="A46" s="63" t="s">
        <v>260</v>
      </c>
      <c r="B46" s="63" t="s">
        <v>356</v>
      </c>
      <c r="C46" s="63" t="s">
        <v>258</v>
      </c>
      <c r="D46" s="63" t="s">
        <v>18</v>
      </c>
      <c r="E46" s="63" t="s">
        <v>71</v>
      </c>
      <c r="F46" s="63" t="s">
        <v>357</v>
      </c>
      <c r="G46" s="63" t="s">
        <v>358</v>
      </c>
      <c r="H46" s="78" t="s">
        <v>92</v>
      </c>
      <c r="I46" s="78" t="s">
        <v>63</v>
      </c>
      <c r="J46" s="2"/>
    </row>
    <row r="47" spans="1:10">
      <c r="A47" s="63" t="s">
        <v>260</v>
      </c>
      <c r="B47" s="63" t="s">
        <v>359</v>
      </c>
      <c r="C47" s="63" t="s">
        <v>258</v>
      </c>
      <c r="D47" s="63" t="s">
        <v>261</v>
      </c>
      <c r="E47" s="63" t="s">
        <v>71</v>
      </c>
      <c r="F47" s="63" t="s">
        <v>360</v>
      </c>
      <c r="G47" s="63" t="s">
        <v>361</v>
      </c>
      <c r="H47" s="78" t="s">
        <v>92</v>
      </c>
      <c r="I47" s="78" t="s">
        <v>63</v>
      </c>
      <c r="J47" s="2"/>
    </row>
    <row r="48" spans="1:10">
      <c r="A48" s="63" t="s">
        <v>260</v>
      </c>
      <c r="B48" s="63" t="s">
        <v>359</v>
      </c>
      <c r="C48" s="63" t="s">
        <v>258</v>
      </c>
      <c r="D48" s="63" t="s">
        <v>261</v>
      </c>
      <c r="E48" s="63" t="s">
        <v>67</v>
      </c>
      <c r="F48" s="63" t="s">
        <v>360</v>
      </c>
      <c r="G48" s="63" t="s">
        <v>361</v>
      </c>
      <c r="H48" s="78" t="s">
        <v>92</v>
      </c>
      <c r="I48" s="78" t="s">
        <v>63</v>
      </c>
      <c r="J48" s="2"/>
    </row>
    <row r="49" spans="1:10">
      <c r="A49" s="63" t="s">
        <v>260</v>
      </c>
      <c r="B49" s="63" t="s">
        <v>362</v>
      </c>
      <c r="C49" s="63" t="s">
        <v>258</v>
      </c>
      <c r="D49" s="63" t="s">
        <v>261</v>
      </c>
      <c r="E49" s="63" t="s">
        <v>71</v>
      </c>
      <c r="F49" s="63" t="s">
        <v>363</v>
      </c>
      <c r="G49" s="63" t="s">
        <v>364</v>
      </c>
      <c r="H49" s="78" t="s">
        <v>64</v>
      </c>
      <c r="I49" s="78" t="s">
        <v>63</v>
      </c>
      <c r="J49" s="2"/>
    </row>
    <row r="50" spans="1:10">
      <c r="A50" s="63" t="s">
        <v>260</v>
      </c>
      <c r="B50" s="63" t="s">
        <v>365</v>
      </c>
      <c r="C50" s="63" t="s">
        <v>258</v>
      </c>
      <c r="D50" s="63" t="s">
        <v>261</v>
      </c>
      <c r="E50" s="63" t="s">
        <v>71</v>
      </c>
      <c r="F50" s="63" t="s">
        <v>366</v>
      </c>
      <c r="G50" s="63" t="s">
        <v>361</v>
      </c>
      <c r="H50" s="78" t="s">
        <v>92</v>
      </c>
      <c r="I50" s="78" t="s">
        <v>63</v>
      </c>
      <c r="J50" s="2"/>
    </row>
    <row r="51" spans="1:10">
      <c r="A51" s="63" t="s">
        <v>260</v>
      </c>
      <c r="B51" s="63" t="s">
        <v>365</v>
      </c>
      <c r="C51" s="63" t="s">
        <v>258</v>
      </c>
      <c r="D51" s="63" t="s">
        <v>261</v>
      </c>
      <c r="E51" s="63" t="s">
        <v>71</v>
      </c>
      <c r="F51" s="63" t="s">
        <v>367</v>
      </c>
      <c r="G51" s="63" t="s">
        <v>361</v>
      </c>
      <c r="H51" s="78" t="s">
        <v>92</v>
      </c>
      <c r="I51" s="78" t="s">
        <v>63</v>
      </c>
      <c r="J51" s="2"/>
    </row>
    <row r="52" spans="1:10">
      <c r="A52" s="63" t="s">
        <v>262</v>
      </c>
      <c r="B52" s="63" t="s">
        <v>368</v>
      </c>
      <c r="C52" s="63" t="s">
        <v>22</v>
      </c>
      <c r="D52" s="63" t="s">
        <v>263</v>
      </c>
      <c r="E52" s="63" t="s">
        <v>71</v>
      </c>
      <c r="F52" s="63" t="s">
        <v>369</v>
      </c>
      <c r="G52" s="63" t="s">
        <v>334</v>
      </c>
      <c r="H52" s="78" t="s">
        <v>92</v>
      </c>
      <c r="I52" s="78" t="s">
        <v>63</v>
      </c>
      <c r="J52" s="2"/>
    </row>
    <row r="53" spans="1:10">
      <c r="A53" s="63" t="s">
        <v>262</v>
      </c>
      <c r="B53" s="63" t="s">
        <v>368</v>
      </c>
      <c r="C53" s="63" t="s">
        <v>22</v>
      </c>
      <c r="D53" s="63" t="s">
        <v>263</v>
      </c>
      <c r="E53" s="63" t="s">
        <v>67</v>
      </c>
      <c r="F53" s="63" t="s">
        <v>369</v>
      </c>
      <c r="G53" s="63" t="s">
        <v>334</v>
      </c>
      <c r="H53" s="78" t="s">
        <v>92</v>
      </c>
      <c r="I53" s="78" t="s">
        <v>63</v>
      </c>
      <c r="J53" s="2"/>
    </row>
    <row r="54" spans="1:10">
      <c r="A54" s="63" t="s">
        <v>262</v>
      </c>
      <c r="B54" s="63" t="s">
        <v>370</v>
      </c>
      <c r="C54" s="63" t="s">
        <v>22</v>
      </c>
      <c r="D54" s="63" t="s">
        <v>264</v>
      </c>
      <c r="E54" s="63" t="s">
        <v>71</v>
      </c>
      <c r="F54" s="63" t="s">
        <v>371</v>
      </c>
      <c r="G54" s="63" t="s">
        <v>372</v>
      </c>
      <c r="H54" s="78" t="s">
        <v>92</v>
      </c>
      <c r="I54" s="78" t="s">
        <v>63</v>
      </c>
      <c r="J54" s="2"/>
    </row>
    <row r="55" spans="1:10">
      <c r="A55" s="63" t="s">
        <v>262</v>
      </c>
      <c r="B55" s="63" t="s">
        <v>368</v>
      </c>
      <c r="C55" s="63" t="s">
        <v>183</v>
      </c>
      <c r="D55" s="63" t="s">
        <v>263</v>
      </c>
      <c r="E55" s="63" t="s">
        <v>71</v>
      </c>
      <c r="F55" s="63" t="s">
        <v>373</v>
      </c>
      <c r="G55" s="63" t="s">
        <v>334</v>
      </c>
      <c r="H55" s="78" t="s">
        <v>92</v>
      </c>
      <c r="I55" s="78" t="s">
        <v>63</v>
      </c>
      <c r="J55" s="2"/>
    </row>
    <row r="56" spans="1:10">
      <c r="A56" s="63" t="s">
        <v>262</v>
      </c>
      <c r="B56" s="63" t="s">
        <v>368</v>
      </c>
      <c r="C56" s="63" t="s">
        <v>183</v>
      </c>
      <c r="D56" s="63" t="s">
        <v>263</v>
      </c>
      <c r="E56" s="63" t="s">
        <v>71</v>
      </c>
      <c r="F56" s="63" t="s">
        <v>374</v>
      </c>
      <c r="G56" s="63" t="s">
        <v>334</v>
      </c>
      <c r="H56" s="78" t="s">
        <v>92</v>
      </c>
      <c r="I56" s="78" t="s">
        <v>63</v>
      </c>
      <c r="J56" s="2"/>
    </row>
    <row r="57" spans="1:10">
      <c r="A57" s="63" t="s">
        <v>262</v>
      </c>
      <c r="B57" s="63" t="s">
        <v>368</v>
      </c>
      <c r="C57" s="63" t="s">
        <v>183</v>
      </c>
      <c r="D57" s="63" t="s">
        <v>263</v>
      </c>
      <c r="E57" s="63" t="s">
        <v>67</v>
      </c>
      <c r="F57" s="63" t="s">
        <v>373</v>
      </c>
      <c r="G57" s="63" t="s">
        <v>334</v>
      </c>
      <c r="H57" s="78" t="s">
        <v>92</v>
      </c>
      <c r="I57" s="78" t="s">
        <v>63</v>
      </c>
      <c r="J57" s="2"/>
    </row>
    <row r="58" spans="1:10">
      <c r="A58" s="63" t="s">
        <v>262</v>
      </c>
      <c r="B58" s="63" t="s">
        <v>370</v>
      </c>
      <c r="C58" s="63" t="s">
        <v>183</v>
      </c>
      <c r="D58" s="63" t="s">
        <v>264</v>
      </c>
      <c r="E58" s="63" t="s">
        <v>71</v>
      </c>
      <c r="F58" s="63" t="s">
        <v>375</v>
      </c>
      <c r="G58" s="63" t="s">
        <v>372</v>
      </c>
      <c r="H58" s="78" t="s">
        <v>92</v>
      </c>
      <c r="I58" s="78" t="s">
        <v>63</v>
      </c>
      <c r="J58" s="2"/>
    </row>
    <row r="59" spans="1:10">
      <c r="A59" s="63" t="s">
        <v>265</v>
      </c>
      <c r="B59" s="63" t="s">
        <v>376</v>
      </c>
      <c r="C59" s="63" t="s">
        <v>20</v>
      </c>
      <c r="D59" s="63" t="s">
        <v>35</v>
      </c>
      <c r="E59" s="63" t="s">
        <v>71</v>
      </c>
      <c r="F59" s="63" t="s">
        <v>377</v>
      </c>
      <c r="G59" s="63" t="s">
        <v>167</v>
      </c>
      <c r="H59" s="78" t="s">
        <v>92</v>
      </c>
      <c r="I59" s="78" t="s">
        <v>63</v>
      </c>
      <c r="J59" s="2"/>
    </row>
    <row r="60" spans="1:10">
      <c r="A60" s="63" t="s">
        <v>265</v>
      </c>
      <c r="B60" s="63" t="s">
        <v>376</v>
      </c>
      <c r="C60" s="63" t="s">
        <v>378</v>
      </c>
      <c r="D60" s="63" t="s">
        <v>35</v>
      </c>
      <c r="E60" s="63" t="s">
        <v>71</v>
      </c>
      <c r="F60" s="63" t="s">
        <v>379</v>
      </c>
      <c r="G60" s="63" t="s">
        <v>380</v>
      </c>
      <c r="H60" s="78" t="s">
        <v>64</v>
      </c>
      <c r="I60" s="78" t="s">
        <v>63</v>
      </c>
      <c r="J60" s="2"/>
    </row>
    <row r="61" spans="1:10">
      <c r="A61" s="63" t="s">
        <v>265</v>
      </c>
      <c r="B61" s="63" t="s">
        <v>376</v>
      </c>
      <c r="C61" s="63" t="s">
        <v>23</v>
      </c>
      <c r="D61" s="63" t="s">
        <v>35</v>
      </c>
      <c r="E61" s="63" t="s">
        <v>71</v>
      </c>
      <c r="F61" s="63" t="s">
        <v>381</v>
      </c>
      <c r="G61" s="63" t="s">
        <v>167</v>
      </c>
      <c r="H61" s="78" t="s">
        <v>92</v>
      </c>
      <c r="I61" s="78" t="s">
        <v>63</v>
      </c>
      <c r="J61" s="2"/>
    </row>
    <row r="62" spans="1:10">
      <c r="A62" s="63" t="s">
        <v>265</v>
      </c>
      <c r="B62" s="63" t="s">
        <v>376</v>
      </c>
      <c r="C62" s="63" t="s">
        <v>305</v>
      </c>
      <c r="D62" s="63" t="s">
        <v>35</v>
      </c>
      <c r="E62" s="63" t="s">
        <v>71</v>
      </c>
      <c r="F62" s="63" t="s">
        <v>382</v>
      </c>
      <c r="G62" s="63" t="s">
        <v>383</v>
      </c>
      <c r="H62" s="78" t="s">
        <v>64</v>
      </c>
      <c r="I62" s="78" t="s">
        <v>63</v>
      </c>
      <c r="J62" s="2"/>
    </row>
    <row r="63" spans="1:10">
      <c r="A63" s="63" t="s">
        <v>265</v>
      </c>
      <c r="B63" s="63" t="s">
        <v>376</v>
      </c>
      <c r="C63" s="63" t="s">
        <v>26</v>
      </c>
      <c r="D63" s="63" t="s">
        <v>35</v>
      </c>
      <c r="E63" s="63" t="s">
        <v>71</v>
      </c>
      <c r="F63" s="63" t="s">
        <v>384</v>
      </c>
      <c r="G63" s="63" t="s">
        <v>167</v>
      </c>
      <c r="H63" s="78" t="s">
        <v>92</v>
      </c>
      <c r="I63" s="78" t="s">
        <v>63</v>
      </c>
      <c r="J63" s="2"/>
    </row>
    <row r="64" spans="1:10">
      <c r="A64" s="63" t="s">
        <v>266</v>
      </c>
      <c r="B64" s="63" t="s">
        <v>385</v>
      </c>
      <c r="C64" s="63" t="s">
        <v>269</v>
      </c>
      <c r="D64" s="63" t="s">
        <v>270</v>
      </c>
      <c r="E64" s="63" t="s">
        <v>71</v>
      </c>
      <c r="F64" s="63" t="s">
        <v>386</v>
      </c>
      <c r="G64" s="63" t="s">
        <v>387</v>
      </c>
      <c r="H64" s="78" t="s">
        <v>64</v>
      </c>
      <c r="I64" s="78" t="s">
        <v>63</v>
      </c>
      <c r="J64" s="2"/>
    </row>
    <row r="65" spans="1:10">
      <c r="A65" s="63" t="s">
        <v>266</v>
      </c>
      <c r="B65" s="63" t="s">
        <v>385</v>
      </c>
      <c r="C65" s="63" t="s">
        <v>269</v>
      </c>
      <c r="D65" s="63" t="s">
        <v>270</v>
      </c>
      <c r="E65" s="63" t="s">
        <v>71</v>
      </c>
      <c r="F65" s="63" t="s">
        <v>388</v>
      </c>
      <c r="G65" s="63" t="s">
        <v>387</v>
      </c>
      <c r="H65" s="78" t="s">
        <v>64</v>
      </c>
      <c r="I65" s="78" t="s">
        <v>63</v>
      </c>
      <c r="J65" s="2"/>
    </row>
    <row r="66" spans="1:10">
      <c r="A66" s="63" t="s">
        <v>266</v>
      </c>
      <c r="B66" s="63" t="s">
        <v>385</v>
      </c>
      <c r="C66" s="63" t="s">
        <v>306</v>
      </c>
      <c r="D66" s="63" t="s">
        <v>18</v>
      </c>
      <c r="E66" s="63" t="s">
        <v>71</v>
      </c>
      <c r="F66" s="63" t="s">
        <v>389</v>
      </c>
      <c r="G66" s="63" t="s">
        <v>387</v>
      </c>
      <c r="H66" s="78" t="s">
        <v>92</v>
      </c>
      <c r="I66" s="78" t="s">
        <v>63</v>
      </c>
      <c r="J66" s="2"/>
    </row>
    <row r="67" spans="1:10">
      <c r="A67" s="63" t="s">
        <v>266</v>
      </c>
      <c r="B67" s="63" t="s">
        <v>385</v>
      </c>
      <c r="C67" s="63" t="s">
        <v>306</v>
      </c>
      <c r="D67" s="63" t="s">
        <v>259</v>
      </c>
      <c r="E67" s="63" t="s">
        <v>71</v>
      </c>
      <c r="F67" s="63" t="s">
        <v>390</v>
      </c>
      <c r="G67" s="63" t="s">
        <v>387</v>
      </c>
      <c r="H67" s="78" t="s">
        <v>92</v>
      </c>
      <c r="I67" s="78" t="s">
        <v>63</v>
      </c>
      <c r="J67" s="2"/>
    </row>
    <row r="68" spans="1:10">
      <c r="A68" s="63" t="s">
        <v>266</v>
      </c>
      <c r="B68" s="63" t="s">
        <v>385</v>
      </c>
      <c r="C68" s="63" t="s">
        <v>306</v>
      </c>
      <c r="D68" s="63" t="s">
        <v>259</v>
      </c>
      <c r="E68" s="63" t="s">
        <v>67</v>
      </c>
      <c r="F68" s="63" t="s">
        <v>390</v>
      </c>
      <c r="G68" s="63" t="s">
        <v>387</v>
      </c>
      <c r="H68" s="78" t="s">
        <v>92</v>
      </c>
      <c r="I68" s="78" t="s">
        <v>63</v>
      </c>
      <c r="J68" s="2"/>
    </row>
    <row r="69" spans="1:10">
      <c r="A69" s="63" t="s">
        <v>266</v>
      </c>
      <c r="B69" s="63" t="s">
        <v>385</v>
      </c>
      <c r="C69" s="63" t="s">
        <v>352</v>
      </c>
      <c r="D69" s="63" t="s">
        <v>18</v>
      </c>
      <c r="E69" s="63" t="s">
        <v>71</v>
      </c>
      <c r="F69" s="63" t="s">
        <v>391</v>
      </c>
      <c r="G69" s="63" t="s">
        <v>387</v>
      </c>
      <c r="H69" s="78" t="s">
        <v>92</v>
      </c>
      <c r="I69" s="78" t="s">
        <v>63</v>
      </c>
      <c r="J69" s="2"/>
    </row>
    <row r="70" spans="1:10">
      <c r="A70" s="63" t="s">
        <v>266</v>
      </c>
      <c r="B70" s="63" t="s">
        <v>385</v>
      </c>
      <c r="C70" s="63" t="s">
        <v>352</v>
      </c>
      <c r="D70" s="63" t="s">
        <v>18</v>
      </c>
      <c r="E70" s="63" t="s">
        <v>71</v>
      </c>
      <c r="F70" s="63" t="s">
        <v>392</v>
      </c>
      <c r="G70" s="63" t="s">
        <v>387</v>
      </c>
      <c r="H70" s="78" t="s">
        <v>92</v>
      </c>
      <c r="I70" s="78" t="s">
        <v>63</v>
      </c>
      <c r="J70" s="2"/>
    </row>
    <row r="71" spans="1:10">
      <c r="A71" s="63" t="s">
        <v>266</v>
      </c>
      <c r="B71" s="63" t="s">
        <v>385</v>
      </c>
      <c r="C71" s="63" t="s">
        <v>352</v>
      </c>
      <c r="D71" s="63" t="s">
        <v>259</v>
      </c>
      <c r="E71" s="63" t="s">
        <v>71</v>
      </c>
      <c r="F71" s="63" t="s">
        <v>393</v>
      </c>
      <c r="G71" s="63" t="s">
        <v>387</v>
      </c>
      <c r="H71" s="78" t="s">
        <v>92</v>
      </c>
      <c r="I71" s="78" t="s">
        <v>63</v>
      </c>
      <c r="J71" s="2"/>
    </row>
    <row r="72" spans="1:10">
      <c r="A72" s="63" t="s">
        <v>266</v>
      </c>
      <c r="B72" s="63" t="s">
        <v>385</v>
      </c>
      <c r="C72" s="63" t="s">
        <v>352</v>
      </c>
      <c r="D72" s="63" t="s">
        <v>259</v>
      </c>
      <c r="E72" s="63" t="s">
        <v>67</v>
      </c>
      <c r="F72" s="63" t="s">
        <v>393</v>
      </c>
      <c r="G72" s="63" t="s">
        <v>387</v>
      </c>
      <c r="H72" s="78" t="s">
        <v>92</v>
      </c>
      <c r="I72" s="78" t="s">
        <v>63</v>
      </c>
      <c r="J72" s="2"/>
    </row>
    <row r="73" spans="1:10">
      <c r="A73" s="63" t="s">
        <v>266</v>
      </c>
      <c r="B73" s="63" t="s">
        <v>394</v>
      </c>
      <c r="C73" s="63" t="s">
        <v>267</v>
      </c>
      <c r="D73" s="63" t="s">
        <v>271</v>
      </c>
      <c r="E73" s="63" t="s">
        <v>71</v>
      </c>
      <c r="F73" s="63" t="s">
        <v>395</v>
      </c>
      <c r="G73" s="63" t="s">
        <v>396</v>
      </c>
      <c r="H73" s="78" t="s">
        <v>92</v>
      </c>
      <c r="I73" s="78" t="s">
        <v>63</v>
      </c>
      <c r="J73" s="2"/>
    </row>
    <row r="74" spans="1:10">
      <c r="A74" s="63" t="s">
        <v>266</v>
      </c>
      <c r="B74" s="63" t="s">
        <v>394</v>
      </c>
      <c r="C74" s="63" t="s">
        <v>267</v>
      </c>
      <c r="D74" s="63" t="s">
        <v>271</v>
      </c>
      <c r="E74" s="63" t="s">
        <v>156</v>
      </c>
      <c r="F74" s="63" t="s">
        <v>395</v>
      </c>
      <c r="G74" s="63" t="s">
        <v>396</v>
      </c>
      <c r="H74" s="78" t="s">
        <v>92</v>
      </c>
      <c r="I74" s="78" t="s">
        <v>63</v>
      </c>
      <c r="J74" s="2"/>
    </row>
    <row r="75" spans="1:10">
      <c r="A75" s="63" t="s">
        <v>266</v>
      </c>
      <c r="B75" s="63" t="s">
        <v>385</v>
      </c>
      <c r="C75" s="63" t="s">
        <v>397</v>
      </c>
      <c r="D75" s="63" t="s">
        <v>259</v>
      </c>
      <c r="E75" s="63" t="s">
        <v>71</v>
      </c>
      <c r="F75" s="63" t="s">
        <v>398</v>
      </c>
      <c r="G75" s="63" t="s">
        <v>387</v>
      </c>
      <c r="H75" s="78" t="s">
        <v>64</v>
      </c>
      <c r="I75" s="78" t="s">
        <v>63</v>
      </c>
      <c r="J75" s="2"/>
    </row>
    <row r="76" spans="1:10">
      <c r="A76" s="63" t="s">
        <v>272</v>
      </c>
      <c r="B76" s="63" t="s">
        <v>399</v>
      </c>
      <c r="C76" s="63" t="s">
        <v>273</v>
      </c>
      <c r="D76" s="63" t="s">
        <v>274</v>
      </c>
      <c r="E76" s="63" t="s">
        <v>71</v>
      </c>
      <c r="F76" s="63" t="s">
        <v>400</v>
      </c>
      <c r="G76" s="63" t="s">
        <v>401</v>
      </c>
      <c r="H76" s="78" t="s">
        <v>64</v>
      </c>
      <c r="I76" s="78" t="s">
        <v>63</v>
      </c>
      <c r="J76" s="2"/>
    </row>
    <row r="77" spans="1:10">
      <c r="A77" s="63" t="s">
        <v>272</v>
      </c>
      <c r="B77" s="63" t="s">
        <v>399</v>
      </c>
      <c r="C77" s="63" t="s">
        <v>273</v>
      </c>
      <c r="D77" s="63" t="s">
        <v>274</v>
      </c>
      <c r="E77" s="63" t="s">
        <v>67</v>
      </c>
      <c r="F77" s="63" t="s">
        <v>400</v>
      </c>
      <c r="G77" s="63" t="s">
        <v>401</v>
      </c>
      <c r="H77" s="78" t="s">
        <v>64</v>
      </c>
      <c r="I77" s="78" t="s">
        <v>63</v>
      </c>
      <c r="J77" s="2"/>
    </row>
    <row r="78" spans="1:10">
      <c r="A78" s="63" t="s">
        <v>275</v>
      </c>
      <c r="B78" s="63" t="s">
        <v>402</v>
      </c>
      <c r="C78" s="63" t="s">
        <v>17</v>
      </c>
      <c r="D78" s="63" t="s">
        <v>18</v>
      </c>
      <c r="E78" s="63" t="s">
        <v>71</v>
      </c>
      <c r="F78" s="63" t="s">
        <v>403</v>
      </c>
      <c r="G78" s="63" t="s">
        <v>168</v>
      </c>
      <c r="H78" s="78" t="s">
        <v>92</v>
      </c>
      <c r="I78" s="78" t="s">
        <v>63</v>
      </c>
      <c r="J78" s="2"/>
    </row>
    <row r="79" spans="1:10">
      <c r="A79" s="63" t="s">
        <v>275</v>
      </c>
      <c r="B79" s="63" t="s">
        <v>402</v>
      </c>
      <c r="C79" s="63" t="s">
        <v>17</v>
      </c>
      <c r="D79" s="63" t="s">
        <v>18</v>
      </c>
      <c r="E79" s="63" t="s">
        <v>71</v>
      </c>
      <c r="F79" s="63" t="s">
        <v>404</v>
      </c>
      <c r="G79" s="63" t="s">
        <v>168</v>
      </c>
      <c r="H79" s="78" t="s">
        <v>92</v>
      </c>
      <c r="I79" s="78" t="s">
        <v>63</v>
      </c>
      <c r="J79" s="2"/>
    </row>
    <row r="80" spans="1:10">
      <c r="A80" s="63" t="s">
        <v>275</v>
      </c>
      <c r="B80" s="63" t="s">
        <v>402</v>
      </c>
      <c r="C80" s="63" t="s">
        <v>17</v>
      </c>
      <c r="D80" s="63" t="s">
        <v>18</v>
      </c>
      <c r="E80" s="63" t="s">
        <v>67</v>
      </c>
      <c r="F80" s="63" t="s">
        <v>403</v>
      </c>
      <c r="G80" s="63" t="s">
        <v>168</v>
      </c>
      <c r="H80" s="78" t="s">
        <v>92</v>
      </c>
      <c r="I80" s="78" t="s">
        <v>63</v>
      </c>
      <c r="J80" s="2"/>
    </row>
    <row r="81" spans="1:10">
      <c r="A81" s="63" t="s">
        <v>275</v>
      </c>
      <c r="B81" s="63" t="s">
        <v>402</v>
      </c>
      <c r="C81" s="63" t="s">
        <v>276</v>
      </c>
      <c r="D81" s="63" t="s">
        <v>138</v>
      </c>
      <c r="E81" s="63" t="s">
        <v>71</v>
      </c>
      <c r="F81" s="63" t="s">
        <v>405</v>
      </c>
      <c r="G81" s="63" t="s">
        <v>168</v>
      </c>
      <c r="H81" s="78" t="s">
        <v>92</v>
      </c>
      <c r="I81" s="78" t="s">
        <v>63</v>
      </c>
      <c r="J81" s="2"/>
    </row>
    <row r="82" spans="1:10">
      <c r="A82" s="63" t="s">
        <v>275</v>
      </c>
      <c r="B82" s="63" t="s">
        <v>402</v>
      </c>
      <c r="C82" s="63" t="s">
        <v>277</v>
      </c>
      <c r="D82" s="63" t="s">
        <v>138</v>
      </c>
      <c r="E82" s="63" t="s">
        <v>71</v>
      </c>
      <c r="F82" s="63" t="s">
        <v>406</v>
      </c>
      <c r="G82" s="63" t="s">
        <v>168</v>
      </c>
      <c r="H82" s="78" t="s">
        <v>92</v>
      </c>
      <c r="I82" s="78" t="s">
        <v>63</v>
      </c>
      <c r="J82" s="2"/>
    </row>
    <row r="83" spans="1:10">
      <c r="A83" s="63" t="s">
        <v>275</v>
      </c>
      <c r="B83" s="63" t="s">
        <v>407</v>
      </c>
      <c r="C83" s="63" t="s">
        <v>278</v>
      </c>
      <c r="D83" s="63" t="s">
        <v>132</v>
      </c>
      <c r="E83" s="63" t="s">
        <v>71</v>
      </c>
      <c r="F83" s="63" t="s">
        <v>408</v>
      </c>
      <c r="G83" s="63" t="s">
        <v>409</v>
      </c>
      <c r="H83" s="78" t="s">
        <v>64</v>
      </c>
      <c r="I83" s="78" t="s">
        <v>63</v>
      </c>
      <c r="J83" s="2"/>
    </row>
    <row r="84" spans="1:10">
      <c r="A84" s="63" t="s">
        <v>279</v>
      </c>
      <c r="B84" s="63" t="s">
        <v>410</v>
      </c>
      <c r="C84" s="63" t="s">
        <v>280</v>
      </c>
      <c r="D84" s="63" t="s">
        <v>281</v>
      </c>
      <c r="E84" s="63" t="s">
        <v>71</v>
      </c>
      <c r="F84" s="63" t="s">
        <v>411</v>
      </c>
      <c r="G84" s="63" t="s">
        <v>412</v>
      </c>
      <c r="H84" s="78" t="s">
        <v>64</v>
      </c>
      <c r="I84" s="78" t="s">
        <v>63</v>
      </c>
      <c r="J84" s="2"/>
    </row>
    <row r="85" spans="1:10">
      <c r="A85" s="63" t="s">
        <v>279</v>
      </c>
      <c r="B85" s="63" t="s">
        <v>410</v>
      </c>
      <c r="C85" s="63" t="s">
        <v>280</v>
      </c>
      <c r="D85" s="63" t="s">
        <v>281</v>
      </c>
      <c r="E85" s="63" t="s">
        <v>67</v>
      </c>
      <c r="F85" s="63" t="s">
        <v>411</v>
      </c>
      <c r="G85" s="63" t="s">
        <v>412</v>
      </c>
      <c r="H85" s="78" t="s">
        <v>64</v>
      </c>
      <c r="I85" s="78" t="s">
        <v>63</v>
      </c>
      <c r="J85" s="2"/>
    </row>
    <row r="86" spans="1:10">
      <c r="A86" s="63" t="s">
        <v>282</v>
      </c>
      <c r="B86" s="63" t="s">
        <v>413</v>
      </c>
      <c r="C86" s="63" t="s">
        <v>284</v>
      </c>
      <c r="D86" s="63" t="s">
        <v>138</v>
      </c>
      <c r="E86" s="63" t="s">
        <v>71</v>
      </c>
      <c r="F86" s="63" t="s">
        <v>414</v>
      </c>
      <c r="G86" s="63" t="s">
        <v>415</v>
      </c>
      <c r="H86" s="78" t="s">
        <v>64</v>
      </c>
      <c r="I86" s="78" t="s">
        <v>63</v>
      </c>
      <c r="J86" s="2"/>
    </row>
    <row r="87" spans="1:10">
      <c r="A87" s="63" t="s">
        <v>282</v>
      </c>
      <c r="B87" s="63" t="s">
        <v>413</v>
      </c>
      <c r="C87" s="63" t="s">
        <v>283</v>
      </c>
      <c r="D87" s="63" t="s">
        <v>35</v>
      </c>
      <c r="E87" s="63" t="s">
        <v>71</v>
      </c>
      <c r="F87" s="63" t="s">
        <v>416</v>
      </c>
      <c r="G87" s="63" t="s">
        <v>417</v>
      </c>
      <c r="H87" s="78" t="s">
        <v>92</v>
      </c>
      <c r="I87" s="78" t="s">
        <v>63</v>
      </c>
      <c r="J87" s="2"/>
    </row>
    <row r="88" spans="1:10">
      <c r="A88" s="63" t="s">
        <v>285</v>
      </c>
      <c r="B88" s="63" t="s">
        <v>309</v>
      </c>
      <c r="C88" s="63" t="s">
        <v>36</v>
      </c>
      <c r="D88" s="63" t="s">
        <v>138</v>
      </c>
      <c r="E88" s="63" t="s">
        <v>71</v>
      </c>
      <c r="F88" s="63" t="s">
        <v>418</v>
      </c>
      <c r="G88" s="63" t="s">
        <v>149</v>
      </c>
      <c r="H88" s="78" t="s">
        <v>64</v>
      </c>
      <c r="I88" s="78" t="s">
        <v>63</v>
      </c>
      <c r="J88" s="2"/>
    </row>
    <row r="89" spans="1:10">
      <c r="A89" s="63" t="s">
        <v>286</v>
      </c>
      <c r="B89" s="63" t="s">
        <v>419</v>
      </c>
      <c r="C89" s="63" t="s">
        <v>287</v>
      </c>
      <c r="D89" s="63" t="s">
        <v>138</v>
      </c>
      <c r="E89" s="63" t="s">
        <v>71</v>
      </c>
      <c r="F89" s="63" t="s">
        <v>420</v>
      </c>
      <c r="G89" s="63" t="s">
        <v>421</v>
      </c>
      <c r="H89" s="78" t="s">
        <v>64</v>
      </c>
      <c r="I89" s="78" t="s">
        <v>63</v>
      </c>
      <c r="J89" s="2"/>
    </row>
    <row r="90" spans="1:10">
      <c r="A90" s="63" t="s">
        <v>286</v>
      </c>
      <c r="B90" s="63" t="s">
        <v>345</v>
      </c>
      <c r="C90" s="63" t="s">
        <v>307</v>
      </c>
      <c r="D90" s="63" t="s">
        <v>138</v>
      </c>
      <c r="E90" s="63" t="s">
        <v>71</v>
      </c>
      <c r="F90" s="63" t="s">
        <v>422</v>
      </c>
      <c r="G90" s="63" t="s">
        <v>334</v>
      </c>
      <c r="H90" s="78" t="s">
        <v>92</v>
      </c>
      <c r="I90" s="78" t="s">
        <v>63</v>
      </c>
      <c r="J90" s="2"/>
    </row>
    <row r="91" spans="1:10">
      <c r="A91" s="63" t="s">
        <v>286</v>
      </c>
      <c r="B91" s="63" t="s">
        <v>345</v>
      </c>
      <c r="C91" s="63" t="s">
        <v>307</v>
      </c>
      <c r="D91" s="63" t="s">
        <v>138</v>
      </c>
      <c r="E91" s="63" t="s">
        <v>71</v>
      </c>
      <c r="F91" s="63" t="s">
        <v>423</v>
      </c>
      <c r="G91" s="63" t="s">
        <v>334</v>
      </c>
      <c r="H91" s="78" t="s">
        <v>92</v>
      </c>
      <c r="I91" s="78" t="s">
        <v>63</v>
      </c>
      <c r="J91" s="2"/>
    </row>
    <row r="92" spans="1:10">
      <c r="A92" s="63" t="s">
        <v>289</v>
      </c>
      <c r="B92" s="63" t="s">
        <v>332</v>
      </c>
      <c r="C92" s="63" t="s">
        <v>290</v>
      </c>
      <c r="D92" s="63" t="s">
        <v>138</v>
      </c>
      <c r="E92" s="63" t="s">
        <v>71</v>
      </c>
      <c r="F92" s="63" t="s">
        <v>424</v>
      </c>
      <c r="G92" s="63" t="s">
        <v>334</v>
      </c>
      <c r="H92" s="78" t="s">
        <v>92</v>
      </c>
      <c r="I92" s="78" t="s">
        <v>63</v>
      </c>
      <c r="J92" s="2"/>
    </row>
    <row r="93" spans="1:10">
      <c r="A93" s="63" t="s">
        <v>291</v>
      </c>
      <c r="B93" s="63" t="s">
        <v>425</v>
      </c>
      <c r="C93" s="63" t="s">
        <v>252</v>
      </c>
      <c r="D93" s="63" t="s">
        <v>18</v>
      </c>
      <c r="E93" s="63" t="s">
        <v>71</v>
      </c>
      <c r="F93" s="63" t="s">
        <v>426</v>
      </c>
      <c r="G93" s="63" t="s">
        <v>427</v>
      </c>
      <c r="H93" s="78" t="s">
        <v>64</v>
      </c>
      <c r="I93" s="78" t="s">
        <v>63</v>
      </c>
      <c r="J93" s="2"/>
    </row>
    <row r="94" spans="1:10">
      <c r="A94" s="63" t="s">
        <v>292</v>
      </c>
      <c r="B94" s="63" t="s">
        <v>428</v>
      </c>
      <c r="C94" s="63" t="s">
        <v>293</v>
      </c>
      <c r="D94" s="63" t="s">
        <v>132</v>
      </c>
      <c r="E94" s="63" t="s">
        <v>71</v>
      </c>
      <c r="F94" s="63" t="s">
        <v>429</v>
      </c>
      <c r="G94" s="63" t="s">
        <v>427</v>
      </c>
      <c r="H94" s="78" t="s">
        <v>64</v>
      </c>
      <c r="I94" s="78" t="s">
        <v>63</v>
      </c>
      <c r="J94" s="2"/>
    </row>
    <row r="95" spans="1:10">
      <c r="A95" s="63" t="s">
        <v>294</v>
      </c>
      <c r="B95" s="63" t="s">
        <v>430</v>
      </c>
      <c r="C95" s="63" t="s">
        <v>295</v>
      </c>
      <c r="D95" s="63" t="s">
        <v>138</v>
      </c>
      <c r="E95" s="63" t="s">
        <v>71</v>
      </c>
      <c r="F95" s="63" t="s">
        <v>431</v>
      </c>
      <c r="G95" s="63" t="s">
        <v>432</v>
      </c>
      <c r="H95" s="78" t="s">
        <v>64</v>
      </c>
      <c r="I95" s="78" t="s">
        <v>63</v>
      </c>
      <c r="J95" s="2"/>
    </row>
    <row r="96" spans="1:10">
      <c r="A96" s="63" t="s">
        <v>296</v>
      </c>
      <c r="B96" s="63" t="s">
        <v>433</v>
      </c>
      <c r="C96" s="63" t="s">
        <v>17</v>
      </c>
      <c r="D96" s="63" t="s">
        <v>35</v>
      </c>
      <c r="E96" s="63" t="s">
        <v>71</v>
      </c>
      <c r="F96" s="63" t="s">
        <v>434</v>
      </c>
      <c r="G96" s="63" t="s">
        <v>198</v>
      </c>
      <c r="H96" s="78" t="s">
        <v>64</v>
      </c>
      <c r="I96" s="78" t="s">
        <v>63</v>
      </c>
      <c r="J96" s="2"/>
    </row>
    <row r="97" spans="1:10">
      <c r="A97" s="63" t="s">
        <v>297</v>
      </c>
      <c r="B97" s="63" t="s">
        <v>435</v>
      </c>
      <c r="C97" s="63" t="s">
        <v>298</v>
      </c>
      <c r="D97" s="63" t="s">
        <v>18</v>
      </c>
      <c r="E97" s="63" t="s">
        <v>71</v>
      </c>
      <c r="F97" s="63" t="s">
        <v>436</v>
      </c>
      <c r="G97" s="63" t="s">
        <v>437</v>
      </c>
      <c r="H97" s="78" t="s">
        <v>64</v>
      </c>
      <c r="I97" s="78" t="s">
        <v>63</v>
      </c>
      <c r="J97" s="2"/>
    </row>
    <row r="98" spans="1:10">
      <c r="A98" s="63" t="s">
        <v>302</v>
      </c>
      <c r="B98" s="63" t="s">
        <v>438</v>
      </c>
      <c r="C98" s="63" t="s">
        <v>303</v>
      </c>
      <c r="D98" s="63" t="s">
        <v>35</v>
      </c>
      <c r="E98" s="63" t="s">
        <v>71</v>
      </c>
      <c r="F98" s="63" t="s">
        <v>439</v>
      </c>
      <c r="G98" s="63" t="s">
        <v>432</v>
      </c>
      <c r="H98" s="78" t="s">
        <v>64</v>
      </c>
      <c r="I98" s="78" t="s">
        <v>63</v>
      </c>
      <c r="J98" s="2"/>
    </row>
  </sheetData>
  <pageMargins left="0.44431372549019615" right="0.44431372549019615" top="0.44431372549019615" bottom="0.44431372549019615" header="0.50980392156862753" footer="0.50980392156862753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3"/>
  <sheetViews>
    <sheetView showGridLines="0" workbookViewId="0">
      <pane ySplit="4" topLeftCell="A5" activePane="bottomLeft" state="frozen"/>
      <selection pane="bottomLeft"/>
    </sheetView>
  </sheetViews>
  <sheetFormatPr defaultRowHeight="12.75"/>
  <cols>
    <col min="1" max="1" width="40" style="3" customWidth="1"/>
    <col min="2" max="2" width="17" style="3" customWidth="1"/>
    <col min="3" max="3" width="15" style="3" customWidth="1"/>
    <col min="4" max="7" width="17" style="3" customWidth="1"/>
    <col min="8" max="256" width="9.140625" style="3"/>
    <col min="257" max="257" width="40" style="3" customWidth="1"/>
    <col min="258" max="258" width="17" style="3" customWidth="1"/>
    <col min="259" max="259" width="15" style="3" customWidth="1"/>
    <col min="260" max="263" width="17" style="3" customWidth="1"/>
    <col min="264" max="512" width="9.140625" style="3"/>
    <col min="513" max="513" width="40" style="3" customWidth="1"/>
    <col min="514" max="514" width="17" style="3" customWidth="1"/>
    <col min="515" max="515" width="15" style="3" customWidth="1"/>
    <col min="516" max="519" width="17" style="3" customWidth="1"/>
    <col min="520" max="768" width="9.140625" style="3"/>
    <col min="769" max="769" width="40" style="3" customWidth="1"/>
    <col min="770" max="770" width="17" style="3" customWidth="1"/>
    <col min="771" max="771" width="15" style="3" customWidth="1"/>
    <col min="772" max="775" width="17" style="3" customWidth="1"/>
    <col min="776" max="1024" width="9.140625" style="3"/>
    <col min="1025" max="1025" width="40" style="3" customWidth="1"/>
    <col min="1026" max="1026" width="17" style="3" customWidth="1"/>
    <col min="1027" max="1027" width="15" style="3" customWidth="1"/>
    <col min="1028" max="1031" width="17" style="3" customWidth="1"/>
    <col min="1032" max="1280" width="9.140625" style="3"/>
    <col min="1281" max="1281" width="40" style="3" customWidth="1"/>
    <col min="1282" max="1282" width="17" style="3" customWidth="1"/>
    <col min="1283" max="1283" width="15" style="3" customWidth="1"/>
    <col min="1284" max="1287" width="17" style="3" customWidth="1"/>
    <col min="1288" max="1536" width="9.140625" style="3"/>
    <col min="1537" max="1537" width="40" style="3" customWidth="1"/>
    <col min="1538" max="1538" width="17" style="3" customWidth="1"/>
    <col min="1539" max="1539" width="15" style="3" customWidth="1"/>
    <col min="1540" max="1543" width="17" style="3" customWidth="1"/>
    <col min="1544" max="1792" width="9.140625" style="3"/>
    <col min="1793" max="1793" width="40" style="3" customWidth="1"/>
    <col min="1794" max="1794" width="17" style="3" customWidth="1"/>
    <col min="1795" max="1795" width="15" style="3" customWidth="1"/>
    <col min="1796" max="1799" width="17" style="3" customWidth="1"/>
    <col min="1800" max="2048" width="9.140625" style="3"/>
    <col min="2049" max="2049" width="40" style="3" customWidth="1"/>
    <col min="2050" max="2050" width="17" style="3" customWidth="1"/>
    <col min="2051" max="2051" width="15" style="3" customWidth="1"/>
    <col min="2052" max="2055" width="17" style="3" customWidth="1"/>
    <col min="2056" max="2304" width="9.140625" style="3"/>
    <col min="2305" max="2305" width="40" style="3" customWidth="1"/>
    <col min="2306" max="2306" width="17" style="3" customWidth="1"/>
    <col min="2307" max="2307" width="15" style="3" customWidth="1"/>
    <col min="2308" max="2311" width="17" style="3" customWidth="1"/>
    <col min="2312" max="2560" width="9.140625" style="3"/>
    <col min="2561" max="2561" width="40" style="3" customWidth="1"/>
    <col min="2562" max="2562" width="17" style="3" customWidth="1"/>
    <col min="2563" max="2563" width="15" style="3" customWidth="1"/>
    <col min="2564" max="2567" width="17" style="3" customWidth="1"/>
    <col min="2568" max="2816" width="9.140625" style="3"/>
    <col min="2817" max="2817" width="40" style="3" customWidth="1"/>
    <col min="2818" max="2818" width="17" style="3" customWidth="1"/>
    <col min="2819" max="2819" width="15" style="3" customWidth="1"/>
    <col min="2820" max="2823" width="17" style="3" customWidth="1"/>
    <col min="2824" max="3072" width="9.140625" style="3"/>
    <col min="3073" max="3073" width="40" style="3" customWidth="1"/>
    <col min="3074" max="3074" width="17" style="3" customWidth="1"/>
    <col min="3075" max="3075" width="15" style="3" customWidth="1"/>
    <col min="3076" max="3079" width="17" style="3" customWidth="1"/>
    <col min="3080" max="3328" width="9.140625" style="3"/>
    <col min="3329" max="3329" width="40" style="3" customWidth="1"/>
    <col min="3330" max="3330" width="17" style="3" customWidth="1"/>
    <col min="3331" max="3331" width="15" style="3" customWidth="1"/>
    <col min="3332" max="3335" width="17" style="3" customWidth="1"/>
    <col min="3336" max="3584" width="9.140625" style="3"/>
    <col min="3585" max="3585" width="40" style="3" customWidth="1"/>
    <col min="3586" max="3586" width="17" style="3" customWidth="1"/>
    <col min="3587" max="3587" width="15" style="3" customWidth="1"/>
    <col min="3588" max="3591" width="17" style="3" customWidth="1"/>
    <col min="3592" max="3840" width="9.140625" style="3"/>
    <col min="3841" max="3841" width="40" style="3" customWidth="1"/>
    <col min="3842" max="3842" width="17" style="3" customWidth="1"/>
    <col min="3843" max="3843" width="15" style="3" customWidth="1"/>
    <col min="3844" max="3847" width="17" style="3" customWidth="1"/>
    <col min="3848" max="4096" width="9.140625" style="3"/>
    <col min="4097" max="4097" width="40" style="3" customWidth="1"/>
    <col min="4098" max="4098" width="17" style="3" customWidth="1"/>
    <col min="4099" max="4099" width="15" style="3" customWidth="1"/>
    <col min="4100" max="4103" width="17" style="3" customWidth="1"/>
    <col min="4104" max="4352" width="9.140625" style="3"/>
    <col min="4353" max="4353" width="40" style="3" customWidth="1"/>
    <col min="4354" max="4354" width="17" style="3" customWidth="1"/>
    <col min="4355" max="4355" width="15" style="3" customWidth="1"/>
    <col min="4356" max="4359" width="17" style="3" customWidth="1"/>
    <col min="4360" max="4608" width="9.140625" style="3"/>
    <col min="4609" max="4609" width="40" style="3" customWidth="1"/>
    <col min="4610" max="4610" width="17" style="3" customWidth="1"/>
    <col min="4611" max="4611" width="15" style="3" customWidth="1"/>
    <col min="4612" max="4615" width="17" style="3" customWidth="1"/>
    <col min="4616" max="4864" width="9.140625" style="3"/>
    <col min="4865" max="4865" width="40" style="3" customWidth="1"/>
    <col min="4866" max="4866" width="17" style="3" customWidth="1"/>
    <col min="4867" max="4867" width="15" style="3" customWidth="1"/>
    <col min="4868" max="4871" width="17" style="3" customWidth="1"/>
    <col min="4872" max="5120" width="9.140625" style="3"/>
    <col min="5121" max="5121" width="40" style="3" customWidth="1"/>
    <col min="5122" max="5122" width="17" style="3" customWidth="1"/>
    <col min="5123" max="5123" width="15" style="3" customWidth="1"/>
    <col min="5124" max="5127" width="17" style="3" customWidth="1"/>
    <col min="5128" max="5376" width="9.140625" style="3"/>
    <col min="5377" max="5377" width="40" style="3" customWidth="1"/>
    <col min="5378" max="5378" width="17" style="3" customWidth="1"/>
    <col min="5379" max="5379" width="15" style="3" customWidth="1"/>
    <col min="5380" max="5383" width="17" style="3" customWidth="1"/>
    <col min="5384" max="5632" width="9.140625" style="3"/>
    <col min="5633" max="5633" width="40" style="3" customWidth="1"/>
    <col min="5634" max="5634" width="17" style="3" customWidth="1"/>
    <col min="5635" max="5635" width="15" style="3" customWidth="1"/>
    <col min="5636" max="5639" width="17" style="3" customWidth="1"/>
    <col min="5640" max="5888" width="9.140625" style="3"/>
    <col min="5889" max="5889" width="40" style="3" customWidth="1"/>
    <col min="5890" max="5890" width="17" style="3" customWidth="1"/>
    <col min="5891" max="5891" width="15" style="3" customWidth="1"/>
    <col min="5892" max="5895" width="17" style="3" customWidth="1"/>
    <col min="5896" max="6144" width="9.140625" style="3"/>
    <col min="6145" max="6145" width="40" style="3" customWidth="1"/>
    <col min="6146" max="6146" width="17" style="3" customWidth="1"/>
    <col min="6147" max="6147" width="15" style="3" customWidth="1"/>
    <col min="6148" max="6151" width="17" style="3" customWidth="1"/>
    <col min="6152" max="6400" width="9.140625" style="3"/>
    <col min="6401" max="6401" width="40" style="3" customWidth="1"/>
    <col min="6402" max="6402" width="17" style="3" customWidth="1"/>
    <col min="6403" max="6403" width="15" style="3" customWidth="1"/>
    <col min="6404" max="6407" width="17" style="3" customWidth="1"/>
    <col min="6408" max="6656" width="9.140625" style="3"/>
    <col min="6657" max="6657" width="40" style="3" customWidth="1"/>
    <col min="6658" max="6658" width="17" style="3" customWidth="1"/>
    <col min="6659" max="6659" width="15" style="3" customWidth="1"/>
    <col min="6660" max="6663" width="17" style="3" customWidth="1"/>
    <col min="6664" max="6912" width="9.140625" style="3"/>
    <col min="6913" max="6913" width="40" style="3" customWidth="1"/>
    <col min="6914" max="6914" width="17" style="3" customWidth="1"/>
    <col min="6915" max="6915" width="15" style="3" customWidth="1"/>
    <col min="6916" max="6919" width="17" style="3" customWidth="1"/>
    <col min="6920" max="7168" width="9.140625" style="3"/>
    <col min="7169" max="7169" width="40" style="3" customWidth="1"/>
    <col min="7170" max="7170" width="17" style="3" customWidth="1"/>
    <col min="7171" max="7171" width="15" style="3" customWidth="1"/>
    <col min="7172" max="7175" width="17" style="3" customWidth="1"/>
    <col min="7176" max="7424" width="9.140625" style="3"/>
    <col min="7425" max="7425" width="40" style="3" customWidth="1"/>
    <col min="7426" max="7426" width="17" style="3" customWidth="1"/>
    <col min="7427" max="7427" width="15" style="3" customWidth="1"/>
    <col min="7428" max="7431" width="17" style="3" customWidth="1"/>
    <col min="7432" max="7680" width="9.140625" style="3"/>
    <col min="7681" max="7681" width="40" style="3" customWidth="1"/>
    <col min="7682" max="7682" width="17" style="3" customWidth="1"/>
    <col min="7683" max="7683" width="15" style="3" customWidth="1"/>
    <col min="7684" max="7687" width="17" style="3" customWidth="1"/>
    <col min="7688" max="7936" width="9.140625" style="3"/>
    <col min="7937" max="7937" width="40" style="3" customWidth="1"/>
    <col min="7938" max="7938" width="17" style="3" customWidth="1"/>
    <col min="7939" max="7939" width="15" style="3" customWidth="1"/>
    <col min="7940" max="7943" width="17" style="3" customWidth="1"/>
    <col min="7944" max="8192" width="9.140625" style="3"/>
    <col min="8193" max="8193" width="40" style="3" customWidth="1"/>
    <col min="8194" max="8194" width="17" style="3" customWidth="1"/>
    <col min="8195" max="8195" width="15" style="3" customWidth="1"/>
    <col min="8196" max="8199" width="17" style="3" customWidth="1"/>
    <col min="8200" max="8448" width="9.140625" style="3"/>
    <col min="8449" max="8449" width="40" style="3" customWidth="1"/>
    <col min="8450" max="8450" width="17" style="3" customWidth="1"/>
    <col min="8451" max="8451" width="15" style="3" customWidth="1"/>
    <col min="8452" max="8455" width="17" style="3" customWidth="1"/>
    <col min="8456" max="8704" width="9.140625" style="3"/>
    <col min="8705" max="8705" width="40" style="3" customWidth="1"/>
    <col min="8706" max="8706" width="17" style="3" customWidth="1"/>
    <col min="8707" max="8707" width="15" style="3" customWidth="1"/>
    <col min="8708" max="8711" width="17" style="3" customWidth="1"/>
    <col min="8712" max="8960" width="9.140625" style="3"/>
    <col min="8961" max="8961" width="40" style="3" customWidth="1"/>
    <col min="8962" max="8962" width="17" style="3" customWidth="1"/>
    <col min="8963" max="8963" width="15" style="3" customWidth="1"/>
    <col min="8964" max="8967" width="17" style="3" customWidth="1"/>
    <col min="8968" max="9216" width="9.140625" style="3"/>
    <col min="9217" max="9217" width="40" style="3" customWidth="1"/>
    <col min="9218" max="9218" width="17" style="3" customWidth="1"/>
    <col min="9219" max="9219" width="15" style="3" customWidth="1"/>
    <col min="9220" max="9223" width="17" style="3" customWidth="1"/>
    <col min="9224" max="9472" width="9.140625" style="3"/>
    <col min="9473" max="9473" width="40" style="3" customWidth="1"/>
    <col min="9474" max="9474" width="17" style="3" customWidth="1"/>
    <col min="9475" max="9475" width="15" style="3" customWidth="1"/>
    <col min="9476" max="9479" width="17" style="3" customWidth="1"/>
    <col min="9480" max="9728" width="9.140625" style="3"/>
    <col min="9729" max="9729" width="40" style="3" customWidth="1"/>
    <col min="9730" max="9730" width="17" style="3" customWidth="1"/>
    <col min="9731" max="9731" width="15" style="3" customWidth="1"/>
    <col min="9732" max="9735" width="17" style="3" customWidth="1"/>
    <col min="9736" max="9984" width="9.140625" style="3"/>
    <col min="9985" max="9985" width="40" style="3" customWidth="1"/>
    <col min="9986" max="9986" width="17" style="3" customWidth="1"/>
    <col min="9987" max="9987" width="15" style="3" customWidth="1"/>
    <col min="9988" max="9991" width="17" style="3" customWidth="1"/>
    <col min="9992" max="10240" width="9.140625" style="3"/>
    <col min="10241" max="10241" width="40" style="3" customWidth="1"/>
    <col min="10242" max="10242" width="17" style="3" customWidth="1"/>
    <col min="10243" max="10243" width="15" style="3" customWidth="1"/>
    <col min="10244" max="10247" width="17" style="3" customWidth="1"/>
    <col min="10248" max="10496" width="9.140625" style="3"/>
    <col min="10497" max="10497" width="40" style="3" customWidth="1"/>
    <col min="10498" max="10498" width="17" style="3" customWidth="1"/>
    <col min="10499" max="10499" width="15" style="3" customWidth="1"/>
    <col min="10500" max="10503" width="17" style="3" customWidth="1"/>
    <col min="10504" max="10752" width="9.140625" style="3"/>
    <col min="10753" max="10753" width="40" style="3" customWidth="1"/>
    <col min="10754" max="10754" width="17" style="3" customWidth="1"/>
    <col min="10755" max="10755" width="15" style="3" customWidth="1"/>
    <col min="10756" max="10759" width="17" style="3" customWidth="1"/>
    <col min="10760" max="11008" width="9.140625" style="3"/>
    <col min="11009" max="11009" width="40" style="3" customWidth="1"/>
    <col min="11010" max="11010" width="17" style="3" customWidth="1"/>
    <col min="11011" max="11011" width="15" style="3" customWidth="1"/>
    <col min="11012" max="11015" width="17" style="3" customWidth="1"/>
    <col min="11016" max="11264" width="9.140625" style="3"/>
    <col min="11265" max="11265" width="40" style="3" customWidth="1"/>
    <col min="11266" max="11266" width="17" style="3" customWidth="1"/>
    <col min="11267" max="11267" width="15" style="3" customWidth="1"/>
    <col min="11268" max="11271" width="17" style="3" customWidth="1"/>
    <col min="11272" max="11520" width="9.140625" style="3"/>
    <col min="11521" max="11521" width="40" style="3" customWidth="1"/>
    <col min="11522" max="11522" width="17" style="3" customWidth="1"/>
    <col min="11523" max="11523" width="15" style="3" customWidth="1"/>
    <col min="11524" max="11527" width="17" style="3" customWidth="1"/>
    <col min="11528" max="11776" width="9.140625" style="3"/>
    <col min="11777" max="11777" width="40" style="3" customWidth="1"/>
    <col min="11778" max="11778" width="17" style="3" customWidth="1"/>
    <col min="11779" max="11779" width="15" style="3" customWidth="1"/>
    <col min="11780" max="11783" width="17" style="3" customWidth="1"/>
    <col min="11784" max="12032" width="9.140625" style="3"/>
    <col min="12033" max="12033" width="40" style="3" customWidth="1"/>
    <col min="12034" max="12034" width="17" style="3" customWidth="1"/>
    <col min="12035" max="12035" width="15" style="3" customWidth="1"/>
    <col min="12036" max="12039" width="17" style="3" customWidth="1"/>
    <col min="12040" max="12288" width="9.140625" style="3"/>
    <col min="12289" max="12289" width="40" style="3" customWidth="1"/>
    <col min="12290" max="12290" width="17" style="3" customWidth="1"/>
    <col min="12291" max="12291" width="15" style="3" customWidth="1"/>
    <col min="12292" max="12295" width="17" style="3" customWidth="1"/>
    <col min="12296" max="12544" width="9.140625" style="3"/>
    <col min="12545" max="12545" width="40" style="3" customWidth="1"/>
    <col min="12546" max="12546" width="17" style="3" customWidth="1"/>
    <col min="12547" max="12547" width="15" style="3" customWidth="1"/>
    <col min="12548" max="12551" width="17" style="3" customWidth="1"/>
    <col min="12552" max="12800" width="9.140625" style="3"/>
    <col min="12801" max="12801" width="40" style="3" customWidth="1"/>
    <col min="12802" max="12802" width="17" style="3" customWidth="1"/>
    <col min="12803" max="12803" width="15" style="3" customWidth="1"/>
    <col min="12804" max="12807" width="17" style="3" customWidth="1"/>
    <col min="12808" max="13056" width="9.140625" style="3"/>
    <col min="13057" max="13057" width="40" style="3" customWidth="1"/>
    <col min="13058" max="13058" width="17" style="3" customWidth="1"/>
    <col min="13059" max="13059" width="15" style="3" customWidth="1"/>
    <col min="13060" max="13063" width="17" style="3" customWidth="1"/>
    <col min="13064" max="13312" width="9.140625" style="3"/>
    <col min="13313" max="13313" width="40" style="3" customWidth="1"/>
    <col min="13314" max="13314" width="17" style="3" customWidth="1"/>
    <col min="13315" max="13315" width="15" style="3" customWidth="1"/>
    <col min="13316" max="13319" width="17" style="3" customWidth="1"/>
    <col min="13320" max="13568" width="9.140625" style="3"/>
    <col min="13569" max="13569" width="40" style="3" customWidth="1"/>
    <col min="13570" max="13570" width="17" style="3" customWidth="1"/>
    <col min="13571" max="13571" width="15" style="3" customWidth="1"/>
    <col min="13572" max="13575" width="17" style="3" customWidth="1"/>
    <col min="13576" max="13824" width="9.140625" style="3"/>
    <col min="13825" max="13825" width="40" style="3" customWidth="1"/>
    <col min="13826" max="13826" width="17" style="3" customWidth="1"/>
    <col min="13827" max="13827" width="15" style="3" customWidth="1"/>
    <col min="13828" max="13831" width="17" style="3" customWidth="1"/>
    <col min="13832" max="14080" width="9.140625" style="3"/>
    <col min="14081" max="14081" width="40" style="3" customWidth="1"/>
    <col min="14082" max="14082" width="17" style="3" customWidth="1"/>
    <col min="14083" max="14083" width="15" style="3" customWidth="1"/>
    <col min="14084" max="14087" width="17" style="3" customWidth="1"/>
    <col min="14088" max="14336" width="9.140625" style="3"/>
    <col min="14337" max="14337" width="40" style="3" customWidth="1"/>
    <col min="14338" max="14338" width="17" style="3" customWidth="1"/>
    <col min="14339" max="14339" width="15" style="3" customWidth="1"/>
    <col min="14340" max="14343" width="17" style="3" customWidth="1"/>
    <col min="14344" max="14592" width="9.140625" style="3"/>
    <col min="14593" max="14593" width="40" style="3" customWidth="1"/>
    <col min="14594" max="14594" width="17" style="3" customWidth="1"/>
    <col min="14595" max="14595" width="15" style="3" customWidth="1"/>
    <col min="14596" max="14599" width="17" style="3" customWidth="1"/>
    <col min="14600" max="14848" width="9.140625" style="3"/>
    <col min="14849" max="14849" width="40" style="3" customWidth="1"/>
    <col min="14850" max="14850" width="17" style="3" customWidth="1"/>
    <col min="14851" max="14851" width="15" style="3" customWidth="1"/>
    <col min="14852" max="14855" width="17" style="3" customWidth="1"/>
    <col min="14856" max="15104" width="9.140625" style="3"/>
    <col min="15105" max="15105" width="40" style="3" customWidth="1"/>
    <col min="15106" max="15106" width="17" style="3" customWidth="1"/>
    <col min="15107" max="15107" width="15" style="3" customWidth="1"/>
    <col min="15108" max="15111" width="17" style="3" customWidth="1"/>
    <col min="15112" max="15360" width="9.140625" style="3"/>
    <col min="15361" max="15361" width="40" style="3" customWidth="1"/>
    <col min="15362" max="15362" width="17" style="3" customWidth="1"/>
    <col min="15363" max="15363" width="15" style="3" customWidth="1"/>
    <col min="15364" max="15367" width="17" style="3" customWidth="1"/>
    <col min="15368" max="15616" width="9.140625" style="3"/>
    <col min="15617" max="15617" width="40" style="3" customWidth="1"/>
    <col min="15618" max="15618" width="17" style="3" customWidth="1"/>
    <col min="15619" max="15619" width="15" style="3" customWidth="1"/>
    <col min="15620" max="15623" width="17" style="3" customWidth="1"/>
    <col min="15624" max="15872" width="9.140625" style="3"/>
    <col min="15873" max="15873" width="40" style="3" customWidth="1"/>
    <col min="15874" max="15874" width="17" style="3" customWidth="1"/>
    <col min="15875" max="15875" width="15" style="3" customWidth="1"/>
    <col min="15876" max="15879" width="17" style="3" customWidth="1"/>
    <col min="15880" max="16128" width="9.140625" style="3"/>
    <col min="16129" max="16129" width="40" style="3" customWidth="1"/>
    <col min="16130" max="16130" width="17" style="3" customWidth="1"/>
    <col min="16131" max="16131" width="15" style="3" customWidth="1"/>
    <col min="16132" max="16135" width="17" style="3" customWidth="1"/>
    <col min="16136" max="16384" width="9.140625" style="3"/>
  </cols>
  <sheetData>
    <row r="1" spans="1:8" ht="15.75">
      <c r="A1" s="93" t="s">
        <v>440</v>
      </c>
      <c r="B1" s="2"/>
      <c r="C1" s="2"/>
      <c r="D1" s="2"/>
      <c r="E1" s="2"/>
      <c r="F1" s="2"/>
      <c r="G1" s="2"/>
      <c r="H1" s="2"/>
    </row>
    <row r="2" spans="1:8">
      <c r="A2" s="94" t="s">
        <v>1</v>
      </c>
      <c r="B2" s="2"/>
      <c r="C2" s="2"/>
      <c r="D2" s="2"/>
      <c r="E2" s="2"/>
      <c r="F2" s="2"/>
      <c r="G2" s="2"/>
      <c r="H2" s="2"/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1:8" ht="30" customHeight="1" thickBot="1">
      <c r="A4" s="95" t="s">
        <v>3</v>
      </c>
      <c r="B4" s="96" t="s">
        <v>4</v>
      </c>
      <c r="C4" s="96" t="s">
        <v>5</v>
      </c>
      <c r="D4" s="96" t="s">
        <v>6</v>
      </c>
      <c r="E4" s="10" t="s">
        <v>441</v>
      </c>
      <c r="F4" s="10" t="s">
        <v>442</v>
      </c>
      <c r="G4" s="97" t="s">
        <v>58</v>
      </c>
      <c r="H4" s="2"/>
    </row>
    <row r="5" spans="1:8">
      <c r="A5" s="159" t="s">
        <v>443</v>
      </c>
      <c r="B5" s="155" t="s">
        <v>16</v>
      </c>
      <c r="C5" s="98" t="s">
        <v>444</v>
      </c>
      <c r="D5" s="98" t="s">
        <v>35</v>
      </c>
      <c r="E5" s="99">
        <v>1059</v>
      </c>
      <c r="F5" s="99">
        <v>1162</v>
      </c>
      <c r="G5" s="100">
        <v>43145</v>
      </c>
      <c r="H5" s="2"/>
    </row>
    <row r="6" spans="1:8">
      <c r="A6" s="160"/>
      <c r="B6" s="156"/>
      <c r="C6" s="101"/>
      <c r="D6" s="102"/>
      <c r="E6" s="103" t="s">
        <v>445</v>
      </c>
      <c r="F6" s="75">
        <f>SUM(F5)</f>
        <v>1162</v>
      </c>
      <c r="G6" s="104">
        <f>SUM(G5)</f>
        <v>43145</v>
      </c>
      <c r="H6" s="2"/>
    </row>
    <row r="7" spans="1:8">
      <c r="A7" s="160"/>
      <c r="B7" s="105"/>
      <c r="C7" s="106"/>
      <c r="D7" s="106"/>
      <c r="E7" s="107"/>
      <c r="F7" s="107"/>
      <c r="G7" s="108"/>
      <c r="H7" s="2"/>
    </row>
    <row r="8" spans="1:8">
      <c r="A8" s="160"/>
      <c r="B8" s="157" t="s">
        <v>28</v>
      </c>
      <c r="C8" s="101" t="s">
        <v>444</v>
      </c>
      <c r="D8" s="101" t="s">
        <v>35</v>
      </c>
      <c r="E8" s="109">
        <v>2868</v>
      </c>
      <c r="F8" s="109">
        <v>3098</v>
      </c>
      <c r="G8" s="110">
        <v>121697</v>
      </c>
      <c r="H8" s="2"/>
    </row>
    <row r="9" spans="1:8">
      <c r="A9" s="160"/>
      <c r="B9" s="156"/>
      <c r="C9" s="101"/>
      <c r="D9" s="102"/>
      <c r="E9" s="103" t="s">
        <v>445</v>
      </c>
      <c r="F9" s="75">
        <f>SUM(F8)</f>
        <v>3098</v>
      </c>
      <c r="G9" s="104">
        <f>SUM(G8)</f>
        <v>121697</v>
      </c>
      <c r="H9" s="2"/>
    </row>
    <row r="10" spans="1:8">
      <c r="A10" s="160"/>
      <c r="B10" s="105"/>
      <c r="C10" s="106"/>
      <c r="D10" s="106"/>
      <c r="E10" s="107"/>
      <c r="F10" s="107"/>
      <c r="G10" s="108"/>
      <c r="H10" s="2"/>
    </row>
    <row r="11" spans="1:8">
      <c r="A11" s="160"/>
      <c r="B11" s="157" t="s">
        <v>29</v>
      </c>
      <c r="C11" s="101" t="s">
        <v>444</v>
      </c>
      <c r="D11" s="101" t="s">
        <v>35</v>
      </c>
      <c r="E11" s="109">
        <v>1262</v>
      </c>
      <c r="F11" s="109">
        <v>1335</v>
      </c>
      <c r="G11" s="110">
        <v>96292</v>
      </c>
      <c r="H11" s="2"/>
    </row>
    <row r="12" spans="1:8">
      <c r="A12" s="160"/>
      <c r="B12" s="156"/>
      <c r="C12" s="101"/>
      <c r="D12" s="102"/>
      <c r="E12" s="103" t="s">
        <v>445</v>
      </c>
      <c r="F12" s="75">
        <f>SUM(F11)</f>
        <v>1335</v>
      </c>
      <c r="G12" s="104">
        <f>SUM(G11)</f>
        <v>96292</v>
      </c>
      <c r="H12" s="2"/>
    </row>
    <row r="13" spans="1:8">
      <c r="A13" s="160"/>
      <c r="B13" s="105"/>
      <c r="C13" s="106"/>
      <c r="D13" s="106"/>
      <c r="E13" s="107"/>
      <c r="F13" s="107"/>
      <c r="G13" s="108"/>
      <c r="H13" s="2"/>
    </row>
    <row r="14" spans="1:8">
      <c r="A14" s="160"/>
      <c r="B14" s="157" t="s">
        <v>32</v>
      </c>
      <c r="C14" s="111" t="str">
        <f>C11</f>
        <v xml:space="preserve">0.5 MG    </v>
      </c>
      <c r="D14" s="111" t="str">
        <f>D11</f>
        <v xml:space="preserve">CAPSULE   </v>
      </c>
      <c r="E14" s="109"/>
      <c r="F14" s="109">
        <f t="shared" ref="F14:G15" si="0">F5+F8+F11</f>
        <v>5595</v>
      </c>
      <c r="G14" s="110">
        <f t="shared" si="0"/>
        <v>261134</v>
      </c>
      <c r="H14" s="2"/>
    </row>
    <row r="15" spans="1:8" ht="13.5" thickBot="1">
      <c r="A15" s="160"/>
      <c r="B15" s="161"/>
      <c r="C15" s="112"/>
      <c r="D15" s="113"/>
      <c r="E15" s="103" t="s">
        <v>445</v>
      </c>
      <c r="F15" s="114">
        <f t="shared" si="0"/>
        <v>5595</v>
      </c>
      <c r="G15" s="115">
        <f t="shared" si="0"/>
        <v>261134</v>
      </c>
      <c r="H15" s="2"/>
    </row>
    <row r="16" spans="1:8" ht="13.5" thickBot="1">
      <c r="A16" s="116"/>
      <c r="B16" s="117"/>
      <c r="C16" s="117"/>
      <c r="D16" s="117"/>
      <c r="E16" s="117"/>
      <c r="F16" s="117"/>
      <c r="G16" s="118"/>
      <c r="H16" s="2"/>
    </row>
    <row r="17" spans="1:8">
      <c r="A17" s="146" t="s">
        <v>446</v>
      </c>
      <c r="B17" s="155" t="s">
        <v>16</v>
      </c>
      <c r="C17" s="98" t="s">
        <v>447</v>
      </c>
      <c r="D17" s="98" t="s">
        <v>133</v>
      </c>
      <c r="E17" s="99">
        <v>248</v>
      </c>
      <c r="F17" s="99">
        <v>266</v>
      </c>
      <c r="G17" s="100">
        <v>905</v>
      </c>
      <c r="H17" s="2"/>
    </row>
    <row r="18" spans="1:8">
      <c r="A18" s="147"/>
      <c r="B18" s="156"/>
      <c r="C18" s="101"/>
      <c r="D18" s="102"/>
      <c r="E18" s="103" t="s">
        <v>445</v>
      </c>
      <c r="F18" s="75">
        <f>SUM(F17)</f>
        <v>266</v>
      </c>
      <c r="G18" s="104">
        <f>SUM(G17)</f>
        <v>905</v>
      </c>
      <c r="H18" s="2"/>
    </row>
    <row r="19" spans="1:8">
      <c r="A19" s="147"/>
      <c r="B19" s="105"/>
      <c r="C19" s="106"/>
      <c r="D19" s="106"/>
      <c r="E19" s="107"/>
      <c r="F19" s="107"/>
      <c r="G19" s="108"/>
      <c r="H19" s="2"/>
    </row>
    <row r="20" spans="1:8">
      <c r="A20" s="147"/>
      <c r="B20" s="157" t="s">
        <v>28</v>
      </c>
      <c r="C20" s="101" t="s">
        <v>447</v>
      </c>
      <c r="D20" s="101" t="s">
        <v>133</v>
      </c>
      <c r="E20" s="109">
        <v>88</v>
      </c>
      <c r="F20" s="109">
        <v>95</v>
      </c>
      <c r="G20" s="110">
        <v>409</v>
      </c>
      <c r="H20" s="2"/>
    </row>
    <row r="21" spans="1:8">
      <c r="A21" s="147"/>
      <c r="B21" s="156"/>
      <c r="C21" s="101"/>
      <c r="D21" s="102"/>
      <c r="E21" s="103" t="s">
        <v>445</v>
      </c>
      <c r="F21" s="75">
        <f>SUM(F20)</f>
        <v>95</v>
      </c>
      <c r="G21" s="104">
        <f>SUM(G20)</f>
        <v>409</v>
      </c>
      <c r="H21" s="2"/>
    </row>
    <row r="22" spans="1:8">
      <c r="A22" s="147"/>
      <c r="B22" s="105"/>
      <c r="C22" s="106"/>
      <c r="D22" s="106"/>
      <c r="E22" s="107"/>
      <c r="F22" s="107"/>
      <c r="G22" s="108"/>
      <c r="H22" s="2"/>
    </row>
    <row r="23" spans="1:8">
      <c r="A23" s="147"/>
      <c r="B23" s="157" t="s">
        <v>29</v>
      </c>
      <c r="C23" s="101" t="s">
        <v>447</v>
      </c>
      <c r="D23" s="101" t="s">
        <v>133</v>
      </c>
      <c r="E23" s="109">
        <v>63</v>
      </c>
      <c r="F23" s="109">
        <v>63</v>
      </c>
      <c r="G23" s="110">
        <v>748</v>
      </c>
      <c r="H23" s="2"/>
    </row>
    <row r="24" spans="1:8">
      <c r="A24" s="147"/>
      <c r="B24" s="156"/>
      <c r="C24" s="101"/>
      <c r="D24" s="102"/>
      <c r="E24" s="103" t="s">
        <v>445</v>
      </c>
      <c r="F24" s="75">
        <f>SUM(F23)</f>
        <v>63</v>
      </c>
      <c r="G24" s="104">
        <f>SUM(G23)</f>
        <v>748</v>
      </c>
      <c r="H24" s="2"/>
    </row>
    <row r="25" spans="1:8">
      <c r="A25" s="147"/>
      <c r="B25" s="105"/>
      <c r="C25" s="106"/>
      <c r="D25" s="106"/>
      <c r="E25" s="107"/>
      <c r="F25" s="107"/>
      <c r="G25" s="108"/>
      <c r="H25" s="2"/>
    </row>
    <row r="26" spans="1:8">
      <c r="A26" s="147"/>
      <c r="B26" s="157" t="s">
        <v>32</v>
      </c>
      <c r="C26" s="111" t="str">
        <f>C23</f>
        <v xml:space="preserve">30 MCG    </v>
      </c>
      <c r="D26" s="111" t="str">
        <f>D23</f>
        <v xml:space="preserve">KIT       </v>
      </c>
      <c r="E26" s="109"/>
      <c r="F26" s="109">
        <f t="shared" ref="F26:G27" si="1">F17+F20+F23</f>
        <v>424</v>
      </c>
      <c r="G26" s="110">
        <f t="shared" si="1"/>
        <v>2062</v>
      </c>
      <c r="H26" s="2"/>
    </row>
    <row r="27" spans="1:8" ht="13.5" thickBot="1">
      <c r="A27" s="148"/>
      <c r="B27" s="158"/>
      <c r="C27" s="119"/>
      <c r="D27" s="120"/>
      <c r="E27" s="103" t="s">
        <v>445</v>
      </c>
      <c r="F27" s="121">
        <f t="shared" si="1"/>
        <v>424</v>
      </c>
      <c r="G27" s="122">
        <f t="shared" si="1"/>
        <v>2062</v>
      </c>
      <c r="H27" s="2"/>
    </row>
    <row r="28" spans="1:8" ht="13.5" thickBot="1">
      <c r="A28" s="123"/>
      <c r="B28" s="124"/>
      <c r="C28" s="125"/>
      <c r="D28" s="126"/>
      <c r="E28" s="127"/>
      <c r="F28" s="127"/>
      <c r="G28" s="128"/>
      <c r="H28" s="2"/>
    </row>
    <row r="29" spans="1:8">
      <c r="A29" s="146" t="s">
        <v>446</v>
      </c>
      <c r="B29" s="152" t="s">
        <v>16</v>
      </c>
      <c r="C29" s="98" t="s">
        <v>448</v>
      </c>
      <c r="D29" s="98" t="s">
        <v>140</v>
      </c>
      <c r="E29" s="99">
        <v>9</v>
      </c>
      <c r="F29" s="99">
        <v>9</v>
      </c>
      <c r="G29" s="100">
        <v>40.599999999999994</v>
      </c>
      <c r="H29" s="2"/>
    </row>
    <row r="30" spans="1:8">
      <c r="A30" s="147"/>
      <c r="B30" s="153"/>
      <c r="C30" s="101" t="s">
        <v>449</v>
      </c>
      <c r="D30" s="101" t="s">
        <v>140</v>
      </c>
      <c r="E30" s="109">
        <v>36</v>
      </c>
      <c r="F30" s="109">
        <v>38</v>
      </c>
      <c r="G30" s="110">
        <v>361</v>
      </c>
      <c r="H30" s="2"/>
    </row>
    <row r="31" spans="1:8">
      <c r="A31" s="147"/>
      <c r="B31" s="153"/>
      <c r="C31" s="101" t="s">
        <v>450</v>
      </c>
      <c r="D31" s="101" t="s">
        <v>140</v>
      </c>
      <c r="E31" s="109">
        <v>865</v>
      </c>
      <c r="F31" s="109">
        <v>944</v>
      </c>
      <c r="G31" s="110">
        <v>9190.5</v>
      </c>
      <c r="H31" s="2"/>
    </row>
    <row r="32" spans="1:8">
      <c r="A32" s="147"/>
      <c r="B32" s="153"/>
      <c r="C32" s="101"/>
      <c r="D32" s="102"/>
      <c r="E32" s="103" t="s">
        <v>445</v>
      </c>
      <c r="F32" s="75">
        <f>SUM(F29:F31)</f>
        <v>991</v>
      </c>
      <c r="G32" s="104">
        <f>SUM(G29:G31)</f>
        <v>9592.1</v>
      </c>
      <c r="H32" s="2"/>
    </row>
    <row r="33" spans="1:8">
      <c r="A33" s="147"/>
      <c r="B33" s="105"/>
      <c r="C33" s="106"/>
      <c r="D33" s="106"/>
      <c r="E33" s="107"/>
      <c r="F33" s="107"/>
      <c r="G33" s="108"/>
      <c r="H33" s="2"/>
    </row>
    <row r="34" spans="1:8">
      <c r="A34" s="147"/>
      <c r="B34" s="153" t="s">
        <v>28</v>
      </c>
      <c r="C34" s="101" t="s">
        <v>448</v>
      </c>
      <c r="D34" s="101" t="s">
        <v>140</v>
      </c>
      <c r="E34" s="109">
        <v>18</v>
      </c>
      <c r="F34" s="109">
        <v>18</v>
      </c>
      <c r="G34" s="110">
        <v>75.600000000000023</v>
      </c>
      <c r="H34" s="2"/>
    </row>
    <row r="35" spans="1:8">
      <c r="A35" s="147"/>
      <c r="B35" s="153"/>
      <c r="C35" s="101" t="s">
        <v>449</v>
      </c>
      <c r="D35" s="101" t="s">
        <v>140</v>
      </c>
      <c r="E35" s="109">
        <v>93</v>
      </c>
      <c r="F35" s="109">
        <v>97</v>
      </c>
      <c r="G35" s="110">
        <v>654</v>
      </c>
      <c r="H35" s="2"/>
    </row>
    <row r="36" spans="1:8">
      <c r="A36" s="147"/>
      <c r="B36" s="153"/>
      <c r="C36" s="101" t="s">
        <v>450</v>
      </c>
      <c r="D36" s="101" t="s">
        <v>140</v>
      </c>
      <c r="E36" s="109">
        <v>1032</v>
      </c>
      <c r="F36" s="109">
        <v>1102</v>
      </c>
      <c r="G36" s="110">
        <v>8240.5</v>
      </c>
      <c r="H36" s="2"/>
    </row>
    <row r="37" spans="1:8">
      <c r="A37" s="147"/>
      <c r="B37" s="153"/>
      <c r="C37" s="101"/>
      <c r="D37" s="102"/>
      <c r="E37" s="103" t="s">
        <v>445</v>
      </c>
      <c r="F37" s="75">
        <f>SUM(F34:F36)</f>
        <v>1217</v>
      </c>
      <c r="G37" s="104">
        <f>SUM(G34:G36)</f>
        <v>8970.1</v>
      </c>
      <c r="H37" s="2"/>
    </row>
    <row r="38" spans="1:8">
      <c r="A38" s="147"/>
      <c r="B38" s="105"/>
      <c r="C38" s="106"/>
      <c r="D38" s="106"/>
      <c r="E38" s="107"/>
      <c r="F38" s="107"/>
      <c r="G38" s="108"/>
      <c r="H38" s="2"/>
    </row>
    <row r="39" spans="1:8">
      <c r="A39" s="147"/>
      <c r="B39" s="153" t="s">
        <v>29</v>
      </c>
      <c r="C39" s="101" t="s">
        <v>448</v>
      </c>
      <c r="D39" s="101" t="s">
        <v>140</v>
      </c>
      <c r="E39" s="109">
        <v>3</v>
      </c>
      <c r="F39" s="109">
        <v>3</v>
      </c>
      <c r="G39" s="110">
        <v>12.600000000000001</v>
      </c>
      <c r="H39" s="2"/>
    </row>
    <row r="40" spans="1:8">
      <c r="A40" s="147"/>
      <c r="B40" s="153"/>
      <c r="C40" s="101" t="s">
        <v>449</v>
      </c>
      <c r="D40" s="101" t="s">
        <v>140</v>
      </c>
      <c r="E40" s="109">
        <v>45</v>
      </c>
      <c r="F40" s="109">
        <v>45</v>
      </c>
      <c r="G40" s="110">
        <v>811.5</v>
      </c>
      <c r="H40" s="2"/>
    </row>
    <row r="41" spans="1:8">
      <c r="A41" s="147"/>
      <c r="B41" s="153"/>
      <c r="C41" s="101" t="s">
        <v>450</v>
      </c>
      <c r="D41" s="101" t="s">
        <v>140</v>
      </c>
      <c r="E41" s="109">
        <v>748</v>
      </c>
      <c r="F41" s="109">
        <v>761</v>
      </c>
      <c r="G41" s="110">
        <v>12698.5</v>
      </c>
      <c r="H41" s="2"/>
    </row>
    <row r="42" spans="1:8">
      <c r="A42" s="147"/>
      <c r="B42" s="153"/>
      <c r="C42" s="101"/>
      <c r="D42" s="102"/>
      <c r="E42" s="103" t="s">
        <v>445</v>
      </c>
      <c r="F42" s="75">
        <f>SUM(F39:F41)</f>
        <v>809</v>
      </c>
      <c r="G42" s="104">
        <f>SUM(G39:G41)</f>
        <v>13522.6</v>
      </c>
      <c r="H42" s="2"/>
    </row>
    <row r="43" spans="1:8">
      <c r="A43" s="147"/>
      <c r="B43" s="105"/>
      <c r="C43" s="106"/>
      <c r="D43" s="106"/>
      <c r="E43" s="107"/>
      <c r="F43" s="107"/>
      <c r="G43" s="108"/>
      <c r="H43" s="2"/>
    </row>
    <row r="44" spans="1:8">
      <c r="A44" s="147"/>
      <c r="B44" s="153" t="s">
        <v>32</v>
      </c>
      <c r="C44" s="111" t="str">
        <f t="shared" ref="C44:D46" si="2">C39</f>
        <v xml:space="preserve">8.8-22(6) </v>
      </c>
      <c r="D44" s="111" t="str">
        <f t="shared" si="2"/>
        <v xml:space="preserve">SYRINGE   </v>
      </c>
      <c r="E44" s="109"/>
      <c r="F44" s="109">
        <f t="shared" ref="F44:G47" si="3">F29+F34+F39</f>
        <v>30</v>
      </c>
      <c r="G44" s="110">
        <f t="shared" si="3"/>
        <v>128.80000000000001</v>
      </c>
      <c r="H44" s="2"/>
    </row>
    <row r="45" spans="1:8">
      <c r="A45" s="147"/>
      <c r="B45" s="153"/>
      <c r="C45" s="111" t="str">
        <f t="shared" si="2"/>
        <v>22MCG/.5ML</v>
      </c>
      <c r="D45" s="111" t="str">
        <f t="shared" si="2"/>
        <v xml:space="preserve">SYRINGE   </v>
      </c>
      <c r="E45" s="109"/>
      <c r="F45" s="109">
        <f t="shared" si="3"/>
        <v>180</v>
      </c>
      <c r="G45" s="110">
        <f t="shared" si="3"/>
        <v>1826.5</v>
      </c>
      <c r="H45" s="2"/>
    </row>
    <row r="46" spans="1:8">
      <c r="A46" s="147"/>
      <c r="B46" s="153"/>
      <c r="C46" s="111" t="str">
        <f t="shared" si="2"/>
        <v>44MCG/.5ML</v>
      </c>
      <c r="D46" s="111" t="str">
        <f t="shared" si="2"/>
        <v xml:space="preserve">SYRINGE   </v>
      </c>
      <c r="E46" s="109"/>
      <c r="F46" s="109">
        <f t="shared" si="3"/>
        <v>2807</v>
      </c>
      <c r="G46" s="110">
        <f t="shared" si="3"/>
        <v>30129.5</v>
      </c>
      <c r="H46" s="2"/>
    </row>
    <row r="47" spans="1:8" ht="13.5" thickBot="1">
      <c r="A47" s="148"/>
      <c r="B47" s="154"/>
      <c r="C47" s="119"/>
      <c r="D47" s="120"/>
      <c r="E47" s="103" t="s">
        <v>445</v>
      </c>
      <c r="F47" s="121">
        <f t="shared" si="3"/>
        <v>3017</v>
      </c>
      <c r="G47" s="122">
        <f t="shared" si="3"/>
        <v>32084.800000000003</v>
      </c>
      <c r="H47" s="2"/>
    </row>
    <row r="48" spans="1:8" ht="13.5" thickBot="1">
      <c r="A48" s="116"/>
      <c r="B48" s="117"/>
      <c r="C48" s="117"/>
      <c r="D48" s="117"/>
      <c r="E48" s="117"/>
      <c r="F48" s="117"/>
      <c r="G48" s="118"/>
      <c r="H48" s="2"/>
    </row>
    <row r="49" spans="1:8">
      <c r="A49" s="146" t="s">
        <v>446</v>
      </c>
      <c r="B49" s="152" t="s">
        <v>16</v>
      </c>
      <c r="C49" s="98" t="s">
        <v>448</v>
      </c>
      <c r="D49" s="98" t="s">
        <v>141</v>
      </c>
      <c r="E49" s="99">
        <v>3</v>
      </c>
      <c r="F49" s="99">
        <v>3</v>
      </c>
      <c r="G49" s="100">
        <v>14</v>
      </c>
      <c r="H49" s="2"/>
    </row>
    <row r="50" spans="1:8">
      <c r="A50" s="147"/>
      <c r="B50" s="153"/>
      <c r="C50" s="101" t="s">
        <v>449</v>
      </c>
      <c r="D50" s="101" t="s">
        <v>141</v>
      </c>
      <c r="E50" s="109">
        <v>0</v>
      </c>
      <c r="F50" s="109">
        <v>0</v>
      </c>
      <c r="G50" s="110">
        <v>0</v>
      </c>
      <c r="H50" s="2"/>
    </row>
    <row r="51" spans="1:8">
      <c r="A51" s="147"/>
      <c r="B51" s="153"/>
      <c r="C51" s="101" t="s">
        <v>450</v>
      </c>
      <c r="D51" s="101" t="s">
        <v>141</v>
      </c>
      <c r="E51" s="109">
        <v>9</v>
      </c>
      <c r="F51" s="109">
        <v>10</v>
      </c>
      <c r="G51" s="110">
        <v>126</v>
      </c>
      <c r="H51" s="2"/>
    </row>
    <row r="52" spans="1:8">
      <c r="A52" s="147"/>
      <c r="B52" s="153"/>
      <c r="C52" s="101"/>
      <c r="D52" s="102"/>
      <c r="E52" s="103" t="s">
        <v>445</v>
      </c>
      <c r="F52" s="75">
        <f>SUM(F49:F51)</f>
        <v>13</v>
      </c>
      <c r="G52" s="104">
        <f>SUM(G49:G51)</f>
        <v>140</v>
      </c>
      <c r="H52" s="2"/>
    </row>
    <row r="53" spans="1:8">
      <c r="A53" s="147"/>
      <c r="B53" s="105"/>
      <c r="C53" s="106"/>
      <c r="D53" s="106"/>
      <c r="E53" s="107"/>
      <c r="F53" s="107"/>
      <c r="G53" s="108"/>
      <c r="H53" s="2"/>
    </row>
    <row r="54" spans="1:8">
      <c r="A54" s="147"/>
      <c r="B54" s="153" t="s">
        <v>28</v>
      </c>
      <c r="C54" s="101" t="s">
        <v>448</v>
      </c>
      <c r="D54" s="101" t="s">
        <v>141</v>
      </c>
      <c r="E54" s="109">
        <v>49</v>
      </c>
      <c r="F54" s="109">
        <v>49</v>
      </c>
      <c r="G54" s="110">
        <v>205.7999999999999</v>
      </c>
      <c r="H54" s="2"/>
    </row>
    <row r="55" spans="1:8">
      <c r="A55" s="147"/>
      <c r="B55" s="153"/>
      <c r="C55" s="101" t="s">
        <v>449</v>
      </c>
      <c r="D55" s="101" t="s">
        <v>141</v>
      </c>
      <c r="E55" s="109">
        <v>67</v>
      </c>
      <c r="F55" s="109">
        <v>72</v>
      </c>
      <c r="G55" s="110">
        <v>410</v>
      </c>
      <c r="H55" s="2"/>
    </row>
    <row r="56" spans="1:8">
      <c r="A56" s="147"/>
      <c r="B56" s="153"/>
      <c r="C56" s="101" t="s">
        <v>450</v>
      </c>
      <c r="D56" s="101" t="s">
        <v>141</v>
      </c>
      <c r="E56" s="109">
        <v>675</v>
      </c>
      <c r="F56" s="109">
        <v>761</v>
      </c>
      <c r="G56" s="110">
        <v>5064.5</v>
      </c>
      <c r="H56" s="2"/>
    </row>
    <row r="57" spans="1:8">
      <c r="A57" s="147"/>
      <c r="B57" s="153"/>
      <c r="C57" s="101"/>
      <c r="D57" s="102"/>
      <c r="E57" s="103" t="s">
        <v>445</v>
      </c>
      <c r="F57" s="75">
        <f>SUM(F54:F56)</f>
        <v>882</v>
      </c>
      <c r="G57" s="104">
        <f>SUM(G54:G56)</f>
        <v>5680.3</v>
      </c>
      <c r="H57" s="2"/>
    </row>
    <row r="58" spans="1:8">
      <c r="A58" s="147"/>
      <c r="B58" s="105"/>
      <c r="C58" s="106"/>
      <c r="D58" s="106"/>
      <c r="E58" s="107"/>
      <c r="F58" s="107"/>
      <c r="G58" s="108"/>
      <c r="H58" s="2"/>
    </row>
    <row r="59" spans="1:8">
      <c r="A59" s="147"/>
      <c r="B59" s="153" t="s">
        <v>29</v>
      </c>
      <c r="C59" s="101" t="s">
        <v>448</v>
      </c>
      <c r="D59" s="101" t="s">
        <v>141</v>
      </c>
      <c r="E59" s="109">
        <v>1</v>
      </c>
      <c r="F59" s="109">
        <v>1</v>
      </c>
      <c r="G59" s="110">
        <v>4.2</v>
      </c>
      <c r="H59" s="2"/>
    </row>
    <row r="60" spans="1:8">
      <c r="A60" s="147"/>
      <c r="B60" s="153"/>
      <c r="C60" s="101" t="s">
        <v>449</v>
      </c>
      <c r="D60" s="101" t="s">
        <v>141</v>
      </c>
      <c r="E60" s="109">
        <v>0</v>
      </c>
      <c r="F60" s="109">
        <v>0</v>
      </c>
      <c r="G60" s="110">
        <v>0</v>
      </c>
      <c r="H60" s="2"/>
    </row>
    <row r="61" spans="1:8">
      <c r="A61" s="147"/>
      <c r="B61" s="153"/>
      <c r="C61" s="101" t="s">
        <v>450</v>
      </c>
      <c r="D61" s="101" t="s">
        <v>141</v>
      </c>
      <c r="E61" s="109">
        <v>135</v>
      </c>
      <c r="F61" s="109">
        <v>135</v>
      </c>
      <c r="G61" s="110">
        <v>2306</v>
      </c>
      <c r="H61" s="2"/>
    </row>
    <row r="62" spans="1:8">
      <c r="A62" s="147"/>
      <c r="B62" s="153"/>
      <c r="C62" s="101"/>
      <c r="D62" s="102"/>
      <c r="E62" s="103" t="s">
        <v>445</v>
      </c>
      <c r="F62" s="75">
        <f>SUM(F59:F61)</f>
        <v>136</v>
      </c>
      <c r="G62" s="104">
        <f>SUM(G59:G61)</f>
        <v>2310.1999999999998</v>
      </c>
      <c r="H62" s="2"/>
    </row>
    <row r="63" spans="1:8">
      <c r="A63" s="147"/>
      <c r="B63" s="105"/>
      <c r="C63" s="106"/>
      <c r="D63" s="106"/>
      <c r="E63" s="107"/>
      <c r="F63" s="107"/>
      <c r="G63" s="108"/>
      <c r="H63" s="2"/>
    </row>
    <row r="64" spans="1:8">
      <c r="A64" s="147"/>
      <c r="B64" s="153" t="s">
        <v>32</v>
      </c>
      <c r="C64" s="111" t="str">
        <f t="shared" ref="C64:D66" si="4">C59</f>
        <v xml:space="preserve">8.8-22(6) </v>
      </c>
      <c r="D64" s="111" t="str">
        <f t="shared" si="4"/>
        <v>PEN INJCTR</v>
      </c>
      <c r="E64" s="109"/>
      <c r="F64" s="109">
        <f t="shared" ref="F64:G67" si="5">F49+F54+F59</f>
        <v>53</v>
      </c>
      <c r="G64" s="110">
        <f t="shared" si="5"/>
        <v>223.99999999999989</v>
      </c>
      <c r="H64" s="2"/>
    </row>
    <row r="65" spans="1:8">
      <c r="A65" s="147"/>
      <c r="B65" s="153"/>
      <c r="C65" s="111" t="str">
        <f t="shared" si="4"/>
        <v>22MCG/.5ML</v>
      </c>
      <c r="D65" s="111" t="str">
        <f t="shared" si="4"/>
        <v>PEN INJCTR</v>
      </c>
      <c r="E65" s="109"/>
      <c r="F65" s="109">
        <f t="shared" si="5"/>
        <v>72</v>
      </c>
      <c r="G65" s="110">
        <f t="shared" si="5"/>
        <v>410</v>
      </c>
      <c r="H65" s="2"/>
    </row>
    <row r="66" spans="1:8">
      <c r="A66" s="147"/>
      <c r="B66" s="153"/>
      <c r="C66" s="111" t="str">
        <f t="shared" si="4"/>
        <v>44MCG/.5ML</v>
      </c>
      <c r="D66" s="111" t="str">
        <f t="shared" si="4"/>
        <v>PEN INJCTR</v>
      </c>
      <c r="E66" s="109"/>
      <c r="F66" s="109">
        <f t="shared" si="5"/>
        <v>906</v>
      </c>
      <c r="G66" s="110">
        <f t="shared" si="5"/>
        <v>7496.5</v>
      </c>
      <c r="H66" s="2"/>
    </row>
    <row r="67" spans="1:8" ht="13.5" thickBot="1">
      <c r="A67" s="148"/>
      <c r="B67" s="154"/>
      <c r="C67" s="119"/>
      <c r="D67" s="120"/>
      <c r="E67" s="103" t="s">
        <v>445</v>
      </c>
      <c r="F67" s="121">
        <f t="shared" si="5"/>
        <v>1031</v>
      </c>
      <c r="G67" s="122">
        <f t="shared" si="5"/>
        <v>8130.5</v>
      </c>
      <c r="H67" s="2"/>
    </row>
    <row r="68" spans="1:8" ht="13.5" thickBot="1">
      <c r="A68" s="123"/>
      <c r="B68" s="124"/>
      <c r="C68" s="125"/>
      <c r="D68" s="126"/>
      <c r="E68" s="127"/>
      <c r="F68" s="127"/>
      <c r="G68" s="128"/>
      <c r="H68" s="2"/>
    </row>
    <row r="69" spans="1:8">
      <c r="A69" s="146" t="s">
        <v>451</v>
      </c>
      <c r="B69" s="155" t="s">
        <v>16</v>
      </c>
      <c r="C69" s="98" t="s">
        <v>452</v>
      </c>
      <c r="D69" s="98" t="s">
        <v>133</v>
      </c>
      <c r="E69" s="99">
        <v>624</v>
      </c>
      <c r="F69" s="99">
        <v>654</v>
      </c>
      <c r="G69" s="100">
        <v>8969</v>
      </c>
      <c r="H69" s="2"/>
    </row>
    <row r="70" spans="1:8">
      <c r="A70" s="147"/>
      <c r="B70" s="156"/>
      <c r="C70" s="101"/>
      <c r="D70" s="102"/>
      <c r="E70" s="103" t="s">
        <v>445</v>
      </c>
      <c r="F70" s="75">
        <f>SUM(F69)</f>
        <v>654</v>
      </c>
      <c r="G70" s="104">
        <f>SUM(G69)</f>
        <v>8969</v>
      </c>
      <c r="H70" s="2"/>
    </row>
    <row r="71" spans="1:8">
      <c r="A71" s="147"/>
      <c r="B71" s="105"/>
      <c r="C71" s="106"/>
      <c r="D71" s="106"/>
      <c r="E71" s="107"/>
      <c r="F71" s="107"/>
      <c r="G71" s="108"/>
      <c r="H71" s="2"/>
    </row>
    <row r="72" spans="1:8">
      <c r="A72" s="147"/>
      <c r="B72" s="157" t="s">
        <v>28</v>
      </c>
      <c r="C72" s="101" t="s">
        <v>452</v>
      </c>
      <c r="D72" s="101" t="s">
        <v>133</v>
      </c>
      <c r="E72" s="109">
        <v>780</v>
      </c>
      <c r="F72" s="109">
        <v>838</v>
      </c>
      <c r="G72" s="110">
        <v>13641</v>
      </c>
      <c r="H72" s="2"/>
    </row>
    <row r="73" spans="1:8">
      <c r="A73" s="147"/>
      <c r="B73" s="156"/>
      <c r="C73" s="101"/>
      <c r="D73" s="102"/>
      <c r="E73" s="103" t="s">
        <v>445</v>
      </c>
      <c r="F73" s="75">
        <f>SUM(F72)</f>
        <v>838</v>
      </c>
      <c r="G73" s="104">
        <f>SUM(G72)</f>
        <v>13641</v>
      </c>
      <c r="H73" s="2"/>
    </row>
    <row r="74" spans="1:8">
      <c r="A74" s="147"/>
      <c r="B74" s="105"/>
      <c r="C74" s="106"/>
      <c r="D74" s="106"/>
      <c r="E74" s="107"/>
      <c r="F74" s="107"/>
      <c r="G74" s="108"/>
      <c r="H74" s="2"/>
    </row>
    <row r="75" spans="1:8">
      <c r="A75" s="147"/>
      <c r="B75" s="157" t="s">
        <v>29</v>
      </c>
      <c r="C75" s="101" t="s">
        <v>452</v>
      </c>
      <c r="D75" s="101" t="s">
        <v>133</v>
      </c>
      <c r="E75" s="109">
        <v>677</v>
      </c>
      <c r="F75" s="109">
        <v>693</v>
      </c>
      <c r="G75" s="110">
        <v>26300</v>
      </c>
      <c r="H75" s="2"/>
    </row>
    <row r="76" spans="1:8">
      <c r="A76" s="147"/>
      <c r="B76" s="156"/>
      <c r="C76" s="101"/>
      <c r="D76" s="102"/>
      <c r="E76" s="103" t="s">
        <v>445</v>
      </c>
      <c r="F76" s="75">
        <f>SUM(F75)</f>
        <v>693</v>
      </c>
      <c r="G76" s="104">
        <f>SUM(G75)</f>
        <v>26300</v>
      </c>
      <c r="H76" s="2"/>
    </row>
    <row r="77" spans="1:8">
      <c r="A77" s="147"/>
      <c r="B77" s="105"/>
      <c r="C77" s="106"/>
      <c r="D77" s="106"/>
      <c r="E77" s="107"/>
      <c r="F77" s="107"/>
      <c r="G77" s="108"/>
      <c r="H77" s="2"/>
    </row>
    <row r="78" spans="1:8">
      <c r="A78" s="147"/>
      <c r="B78" s="157" t="s">
        <v>32</v>
      </c>
      <c r="C78" s="111" t="str">
        <f>C75</f>
        <v xml:space="preserve">0.3 MG    </v>
      </c>
      <c r="D78" s="111" t="str">
        <f>D75</f>
        <v xml:space="preserve">KIT       </v>
      </c>
      <c r="E78" s="109"/>
      <c r="F78" s="109">
        <f t="shared" ref="F78:G79" si="6">F69+F72+F75</f>
        <v>2185</v>
      </c>
      <c r="G78" s="110">
        <f t="shared" si="6"/>
        <v>48910</v>
      </c>
      <c r="H78" s="2"/>
    </row>
    <row r="79" spans="1:8" ht="13.5" thickBot="1">
      <c r="A79" s="148"/>
      <c r="B79" s="158"/>
      <c r="C79" s="119"/>
      <c r="D79" s="120"/>
      <c r="E79" s="103" t="s">
        <v>445</v>
      </c>
      <c r="F79" s="121">
        <f t="shared" si="6"/>
        <v>2185</v>
      </c>
      <c r="G79" s="122">
        <f t="shared" si="6"/>
        <v>48910</v>
      </c>
      <c r="H79" s="2"/>
    </row>
    <row r="80" spans="1:8" ht="13.5" thickBot="1">
      <c r="A80" s="116"/>
      <c r="B80" s="117"/>
      <c r="C80" s="117"/>
      <c r="D80" s="117"/>
      <c r="E80" s="117"/>
      <c r="F80" s="117"/>
      <c r="G80" s="118"/>
      <c r="H80" s="2"/>
    </row>
    <row r="81" spans="1:8">
      <c r="A81" s="146" t="s">
        <v>451</v>
      </c>
      <c r="B81" s="155" t="s">
        <v>16</v>
      </c>
      <c r="C81" s="98" t="s">
        <v>453</v>
      </c>
      <c r="D81" s="98" t="s">
        <v>138</v>
      </c>
      <c r="E81" s="99">
        <v>166</v>
      </c>
      <c r="F81" s="99">
        <v>175</v>
      </c>
      <c r="G81" s="100">
        <v>1275</v>
      </c>
      <c r="H81" s="2"/>
    </row>
    <row r="82" spans="1:8">
      <c r="A82" s="147"/>
      <c r="B82" s="156"/>
      <c r="C82" s="101"/>
      <c r="D82" s="102"/>
      <c r="E82" s="103" t="s">
        <v>445</v>
      </c>
      <c r="F82" s="75">
        <f>SUM(F81)</f>
        <v>175</v>
      </c>
      <c r="G82" s="104">
        <f>SUM(G81)</f>
        <v>1275</v>
      </c>
      <c r="H82" s="2"/>
    </row>
    <row r="83" spans="1:8">
      <c r="A83" s="147"/>
      <c r="B83" s="105"/>
      <c r="C83" s="106"/>
      <c r="D83" s="106"/>
      <c r="E83" s="107"/>
      <c r="F83" s="107"/>
      <c r="G83" s="108"/>
      <c r="H83" s="2"/>
    </row>
    <row r="84" spans="1:8">
      <c r="A84" s="147"/>
      <c r="B84" s="157" t="s">
        <v>28</v>
      </c>
      <c r="C84" s="101" t="s">
        <v>453</v>
      </c>
      <c r="D84" s="101" t="s">
        <v>138</v>
      </c>
      <c r="E84" s="109">
        <v>0</v>
      </c>
      <c r="F84" s="109">
        <v>0</v>
      </c>
      <c r="G84" s="110">
        <v>0</v>
      </c>
      <c r="H84" s="2"/>
    </row>
    <row r="85" spans="1:8">
      <c r="A85" s="147"/>
      <c r="B85" s="156"/>
      <c r="C85" s="101"/>
      <c r="D85" s="102"/>
      <c r="E85" s="103" t="s">
        <v>445</v>
      </c>
      <c r="F85" s="75">
        <f>SUM(F84)</f>
        <v>0</v>
      </c>
      <c r="G85" s="104">
        <f>SUM(G84)</f>
        <v>0</v>
      </c>
      <c r="H85" s="2"/>
    </row>
    <row r="86" spans="1:8">
      <c r="A86" s="147"/>
      <c r="B86" s="105"/>
      <c r="C86" s="106"/>
      <c r="D86" s="106"/>
      <c r="E86" s="107"/>
      <c r="F86" s="107"/>
      <c r="G86" s="108"/>
      <c r="H86" s="2"/>
    </row>
    <row r="87" spans="1:8">
      <c r="A87" s="147"/>
      <c r="B87" s="157" t="s">
        <v>29</v>
      </c>
      <c r="C87" s="101" t="s">
        <v>453</v>
      </c>
      <c r="D87" s="101" t="s">
        <v>138</v>
      </c>
      <c r="E87" s="109">
        <v>0</v>
      </c>
      <c r="F87" s="109">
        <v>0</v>
      </c>
      <c r="G87" s="110">
        <v>0</v>
      </c>
      <c r="H87" s="2"/>
    </row>
    <row r="88" spans="1:8">
      <c r="A88" s="147"/>
      <c r="B88" s="156"/>
      <c r="C88" s="101"/>
      <c r="D88" s="102"/>
      <c r="E88" s="103" t="s">
        <v>445</v>
      </c>
      <c r="F88" s="75">
        <f>SUM(F87)</f>
        <v>0</v>
      </c>
      <c r="G88" s="104">
        <f>SUM(G87)</f>
        <v>0</v>
      </c>
      <c r="H88" s="2"/>
    </row>
    <row r="89" spans="1:8">
      <c r="A89" s="147"/>
      <c r="B89" s="105"/>
      <c r="C89" s="106"/>
      <c r="D89" s="106"/>
      <c r="E89" s="107"/>
      <c r="F89" s="107"/>
      <c r="G89" s="108"/>
      <c r="H89" s="2"/>
    </row>
    <row r="90" spans="1:8">
      <c r="A90" s="147"/>
      <c r="B90" s="157" t="s">
        <v>32</v>
      </c>
      <c r="C90" s="111" t="str">
        <f>C87</f>
        <v xml:space="preserve">0.3MG     </v>
      </c>
      <c r="D90" s="111" t="str">
        <f>D87</f>
        <v xml:space="preserve">VIAL      </v>
      </c>
      <c r="E90" s="109"/>
      <c r="F90" s="109">
        <f t="shared" ref="F90:G91" si="7">F81+F84+F87</f>
        <v>175</v>
      </c>
      <c r="G90" s="110">
        <f t="shared" si="7"/>
        <v>1275</v>
      </c>
      <c r="H90" s="2"/>
    </row>
    <row r="91" spans="1:8" ht="13.5" thickBot="1">
      <c r="A91" s="148"/>
      <c r="B91" s="158"/>
      <c r="C91" s="119"/>
      <c r="D91" s="120"/>
      <c r="E91" s="103" t="s">
        <v>445</v>
      </c>
      <c r="F91" s="121">
        <f t="shared" si="7"/>
        <v>175</v>
      </c>
      <c r="G91" s="122">
        <f t="shared" si="7"/>
        <v>1275</v>
      </c>
      <c r="H91" s="2"/>
    </row>
    <row r="92" spans="1:8" ht="13.5" thickBot="1">
      <c r="A92" s="116"/>
      <c r="B92" s="117"/>
      <c r="C92" s="117"/>
      <c r="D92" s="117"/>
      <c r="E92" s="117"/>
      <c r="F92" s="117"/>
      <c r="G92" s="118"/>
      <c r="H92" s="2"/>
    </row>
    <row r="93" spans="1:8">
      <c r="A93" s="146" t="s">
        <v>454</v>
      </c>
      <c r="B93" s="155" t="s">
        <v>16</v>
      </c>
      <c r="C93" s="98" t="s">
        <v>455</v>
      </c>
      <c r="D93" s="98" t="s">
        <v>134</v>
      </c>
      <c r="E93" s="99">
        <v>1007</v>
      </c>
      <c r="F93" s="99">
        <v>1092</v>
      </c>
      <c r="G93" s="100">
        <v>4902</v>
      </c>
      <c r="H93" s="2"/>
    </row>
    <row r="94" spans="1:8">
      <c r="A94" s="147"/>
      <c r="B94" s="156"/>
      <c r="C94" s="101"/>
      <c r="D94" s="102"/>
      <c r="E94" s="103" t="s">
        <v>445</v>
      </c>
      <c r="F94" s="75">
        <f>SUM(F93)</f>
        <v>1092</v>
      </c>
      <c r="G94" s="104">
        <f>SUM(G93)</f>
        <v>4902</v>
      </c>
      <c r="H94" s="2"/>
    </row>
    <row r="95" spans="1:8">
      <c r="A95" s="147"/>
      <c r="B95" s="105"/>
      <c r="C95" s="106"/>
      <c r="D95" s="106"/>
      <c r="E95" s="107"/>
      <c r="F95" s="107"/>
      <c r="G95" s="108"/>
      <c r="H95" s="2"/>
    </row>
    <row r="96" spans="1:8">
      <c r="A96" s="147"/>
      <c r="B96" s="157" t="s">
        <v>28</v>
      </c>
      <c r="C96" s="101" t="s">
        <v>455</v>
      </c>
      <c r="D96" s="101" t="s">
        <v>134</v>
      </c>
      <c r="E96" s="109">
        <v>1215</v>
      </c>
      <c r="F96" s="109">
        <v>1344</v>
      </c>
      <c r="G96" s="110">
        <v>1587</v>
      </c>
      <c r="H96" s="2"/>
    </row>
    <row r="97" spans="1:8">
      <c r="A97" s="147"/>
      <c r="B97" s="156"/>
      <c r="C97" s="101"/>
      <c r="D97" s="102"/>
      <c r="E97" s="103" t="s">
        <v>445</v>
      </c>
      <c r="F97" s="75">
        <f>SUM(F96)</f>
        <v>1344</v>
      </c>
      <c r="G97" s="104">
        <f>SUM(G96)</f>
        <v>1587</v>
      </c>
      <c r="H97" s="2"/>
    </row>
    <row r="98" spans="1:8">
      <c r="A98" s="147"/>
      <c r="B98" s="105"/>
      <c r="C98" s="106"/>
      <c r="D98" s="106"/>
      <c r="E98" s="107"/>
      <c r="F98" s="107"/>
      <c r="G98" s="108"/>
      <c r="H98" s="2"/>
    </row>
    <row r="99" spans="1:8">
      <c r="A99" s="147"/>
      <c r="B99" s="157" t="s">
        <v>29</v>
      </c>
      <c r="C99" s="101" t="s">
        <v>455</v>
      </c>
      <c r="D99" s="101" t="s">
        <v>134</v>
      </c>
      <c r="E99" s="109">
        <v>1006</v>
      </c>
      <c r="F99" s="109">
        <v>1017</v>
      </c>
      <c r="G99" s="110">
        <v>2797</v>
      </c>
      <c r="H99" s="2"/>
    </row>
    <row r="100" spans="1:8">
      <c r="A100" s="147"/>
      <c r="B100" s="156"/>
      <c r="C100" s="101"/>
      <c r="D100" s="102"/>
      <c r="E100" s="103" t="s">
        <v>445</v>
      </c>
      <c r="F100" s="75">
        <f>SUM(F99)</f>
        <v>1017</v>
      </c>
      <c r="G100" s="104">
        <f>SUM(G99)</f>
        <v>2797</v>
      </c>
      <c r="H100" s="2"/>
    </row>
    <row r="101" spans="1:8">
      <c r="A101" s="147"/>
      <c r="B101" s="105"/>
      <c r="C101" s="106"/>
      <c r="D101" s="106"/>
      <c r="E101" s="107"/>
      <c r="F101" s="107"/>
      <c r="G101" s="108"/>
      <c r="H101" s="2"/>
    </row>
    <row r="102" spans="1:8">
      <c r="A102" s="147"/>
      <c r="B102" s="157" t="s">
        <v>32</v>
      </c>
      <c r="C102" s="111" t="str">
        <f>C99</f>
        <v>30MCG/.5ML</v>
      </c>
      <c r="D102" s="111" t="str">
        <f>D99</f>
        <v>PEN IJ KIT</v>
      </c>
      <c r="E102" s="109"/>
      <c r="F102" s="109">
        <f t="shared" ref="F102:G103" si="8">F93+F96+F99</f>
        <v>3453</v>
      </c>
      <c r="G102" s="110">
        <f t="shared" si="8"/>
        <v>9286</v>
      </c>
      <c r="H102" s="2"/>
    </row>
    <row r="103" spans="1:8" ht="13.5" thickBot="1">
      <c r="A103" s="148"/>
      <c r="B103" s="158"/>
      <c r="C103" s="119"/>
      <c r="D103" s="120"/>
      <c r="E103" s="103" t="s">
        <v>445</v>
      </c>
      <c r="F103" s="121">
        <f t="shared" si="8"/>
        <v>3453</v>
      </c>
      <c r="G103" s="122">
        <f t="shared" si="8"/>
        <v>9286</v>
      </c>
      <c r="H103" s="2"/>
    </row>
    <row r="104" spans="1:8" ht="13.5" thickBot="1">
      <c r="A104" s="116"/>
      <c r="B104" s="117"/>
      <c r="C104" s="117"/>
      <c r="D104" s="117"/>
      <c r="E104" s="117"/>
      <c r="F104" s="117"/>
      <c r="G104" s="118"/>
      <c r="H104" s="2"/>
    </row>
    <row r="105" spans="1:8">
      <c r="A105" s="146" t="s">
        <v>454</v>
      </c>
      <c r="B105" s="155" t="s">
        <v>16</v>
      </c>
      <c r="C105" s="98" t="s">
        <v>455</v>
      </c>
      <c r="D105" s="98" t="s">
        <v>141</v>
      </c>
      <c r="E105" s="99">
        <v>35</v>
      </c>
      <c r="F105" s="99">
        <v>37</v>
      </c>
      <c r="G105" s="100">
        <v>309</v>
      </c>
      <c r="H105" s="2"/>
    </row>
    <row r="106" spans="1:8">
      <c r="A106" s="147"/>
      <c r="B106" s="156"/>
      <c r="C106" s="101"/>
      <c r="D106" s="102"/>
      <c r="E106" s="103" t="s">
        <v>445</v>
      </c>
      <c r="F106" s="75">
        <f>SUM(F105)</f>
        <v>37</v>
      </c>
      <c r="G106" s="104">
        <f>SUM(G105)</f>
        <v>309</v>
      </c>
      <c r="H106" s="2"/>
    </row>
    <row r="107" spans="1:8">
      <c r="A107" s="147"/>
      <c r="B107" s="105"/>
      <c r="C107" s="106"/>
      <c r="D107" s="106"/>
      <c r="E107" s="107"/>
      <c r="F107" s="107"/>
      <c r="G107" s="108"/>
      <c r="H107" s="2"/>
    </row>
    <row r="108" spans="1:8">
      <c r="A108" s="147"/>
      <c r="B108" s="157" t="s">
        <v>28</v>
      </c>
      <c r="C108" s="101" t="s">
        <v>455</v>
      </c>
      <c r="D108" s="101" t="s">
        <v>141</v>
      </c>
      <c r="E108" s="109">
        <v>0</v>
      </c>
      <c r="F108" s="109">
        <v>0</v>
      </c>
      <c r="G108" s="110">
        <v>0</v>
      </c>
      <c r="H108" s="2"/>
    </row>
    <row r="109" spans="1:8">
      <c r="A109" s="147"/>
      <c r="B109" s="156"/>
      <c r="C109" s="101"/>
      <c r="D109" s="102"/>
      <c r="E109" s="103" t="s">
        <v>445</v>
      </c>
      <c r="F109" s="75">
        <f>SUM(F108)</f>
        <v>0</v>
      </c>
      <c r="G109" s="104">
        <f>SUM(G108)</f>
        <v>0</v>
      </c>
      <c r="H109" s="2"/>
    </row>
    <row r="110" spans="1:8">
      <c r="A110" s="147"/>
      <c r="B110" s="105"/>
      <c r="C110" s="106"/>
      <c r="D110" s="106"/>
      <c r="E110" s="107"/>
      <c r="F110" s="107"/>
      <c r="G110" s="108"/>
      <c r="H110" s="2"/>
    </row>
    <row r="111" spans="1:8">
      <c r="A111" s="147"/>
      <c r="B111" s="157" t="s">
        <v>29</v>
      </c>
      <c r="C111" s="101" t="s">
        <v>455</v>
      </c>
      <c r="D111" s="101" t="s">
        <v>141</v>
      </c>
      <c r="E111" s="109">
        <v>0</v>
      </c>
      <c r="F111" s="109">
        <v>0</v>
      </c>
      <c r="G111" s="110">
        <v>0</v>
      </c>
      <c r="H111" s="2"/>
    </row>
    <row r="112" spans="1:8">
      <c r="A112" s="147"/>
      <c r="B112" s="156"/>
      <c r="C112" s="101"/>
      <c r="D112" s="102"/>
      <c r="E112" s="103" t="s">
        <v>445</v>
      </c>
      <c r="F112" s="75">
        <f>SUM(F111)</f>
        <v>0</v>
      </c>
      <c r="G112" s="104">
        <f>SUM(G111)</f>
        <v>0</v>
      </c>
      <c r="H112" s="2"/>
    </row>
    <row r="113" spans="1:8">
      <c r="A113" s="147"/>
      <c r="B113" s="105"/>
      <c r="C113" s="106"/>
      <c r="D113" s="106"/>
      <c r="E113" s="107"/>
      <c r="F113" s="107"/>
      <c r="G113" s="108"/>
      <c r="H113" s="2"/>
    </row>
    <row r="114" spans="1:8">
      <c r="A114" s="147"/>
      <c r="B114" s="157" t="s">
        <v>32</v>
      </c>
      <c r="C114" s="111" t="str">
        <f>C111</f>
        <v>30MCG/.5ML</v>
      </c>
      <c r="D114" s="111" t="str">
        <f>D111</f>
        <v>PEN INJCTR</v>
      </c>
      <c r="E114" s="109"/>
      <c r="F114" s="109">
        <f t="shared" ref="F114:G115" si="9">F105+F108+F111</f>
        <v>37</v>
      </c>
      <c r="G114" s="110">
        <f t="shared" si="9"/>
        <v>309</v>
      </c>
      <c r="H114" s="2"/>
    </row>
    <row r="115" spans="1:8" ht="13.5" thickBot="1">
      <c r="A115" s="148"/>
      <c r="B115" s="158"/>
      <c r="C115" s="119"/>
      <c r="D115" s="120"/>
      <c r="E115" s="103" t="s">
        <v>445</v>
      </c>
      <c r="F115" s="121">
        <f t="shared" si="9"/>
        <v>37</v>
      </c>
      <c r="G115" s="122">
        <f t="shared" si="9"/>
        <v>309</v>
      </c>
      <c r="H115" s="2"/>
    </row>
    <row r="116" spans="1:8" ht="13.5" thickBot="1">
      <c r="A116" s="116"/>
      <c r="B116" s="117"/>
      <c r="C116" s="117"/>
      <c r="D116" s="117"/>
      <c r="E116" s="117"/>
      <c r="F116" s="117"/>
      <c r="G116" s="118"/>
      <c r="H116" s="2"/>
    </row>
    <row r="117" spans="1:8">
      <c r="A117" s="146" t="s">
        <v>454</v>
      </c>
      <c r="B117" s="155" t="s">
        <v>16</v>
      </c>
      <c r="C117" s="98" t="s">
        <v>455</v>
      </c>
      <c r="D117" s="98" t="s">
        <v>456</v>
      </c>
      <c r="E117" s="99">
        <v>1042</v>
      </c>
      <c r="F117" s="99">
        <v>1146</v>
      </c>
      <c r="G117" s="100">
        <v>5055</v>
      </c>
      <c r="H117" s="2"/>
    </row>
    <row r="118" spans="1:8">
      <c r="A118" s="147"/>
      <c r="B118" s="156"/>
      <c r="C118" s="101"/>
      <c r="D118" s="102"/>
      <c r="E118" s="103" t="s">
        <v>445</v>
      </c>
      <c r="F118" s="75">
        <f>SUM(F117)</f>
        <v>1146</v>
      </c>
      <c r="G118" s="104">
        <f>SUM(G117)</f>
        <v>5055</v>
      </c>
      <c r="H118" s="2"/>
    </row>
    <row r="119" spans="1:8">
      <c r="A119" s="147"/>
      <c r="B119" s="105"/>
      <c r="C119" s="106"/>
      <c r="D119" s="106"/>
      <c r="E119" s="107"/>
      <c r="F119" s="107"/>
      <c r="G119" s="108"/>
      <c r="H119" s="2"/>
    </row>
    <row r="120" spans="1:8">
      <c r="A120" s="147"/>
      <c r="B120" s="157" t="s">
        <v>28</v>
      </c>
      <c r="C120" s="101" t="s">
        <v>455</v>
      </c>
      <c r="D120" s="101" t="s">
        <v>456</v>
      </c>
      <c r="E120" s="109">
        <v>982</v>
      </c>
      <c r="F120" s="109">
        <v>1053</v>
      </c>
      <c r="G120" s="110">
        <v>1306.25</v>
      </c>
      <c r="H120" s="2"/>
    </row>
    <row r="121" spans="1:8">
      <c r="A121" s="147"/>
      <c r="B121" s="156"/>
      <c r="C121" s="101"/>
      <c r="D121" s="102"/>
      <c r="E121" s="103" t="s">
        <v>445</v>
      </c>
      <c r="F121" s="75">
        <f>SUM(F120)</f>
        <v>1053</v>
      </c>
      <c r="G121" s="104">
        <f>SUM(G120)</f>
        <v>1306.25</v>
      </c>
      <c r="H121" s="2"/>
    </row>
    <row r="122" spans="1:8">
      <c r="A122" s="147"/>
      <c r="B122" s="105"/>
      <c r="C122" s="106"/>
      <c r="D122" s="106"/>
      <c r="E122" s="107"/>
      <c r="F122" s="107"/>
      <c r="G122" s="108"/>
      <c r="H122" s="2"/>
    </row>
    <row r="123" spans="1:8">
      <c r="A123" s="147"/>
      <c r="B123" s="157" t="s">
        <v>29</v>
      </c>
      <c r="C123" s="101" t="s">
        <v>455</v>
      </c>
      <c r="D123" s="101" t="s">
        <v>456</v>
      </c>
      <c r="E123" s="109">
        <v>909</v>
      </c>
      <c r="F123" s="109">
        <v>925</v>
      </c>
      <c r="G123" s="110">
        <v>2666</v>
      </c>
      <c r="H123" s="2"/>
    </row>
    <row r="124" spans="1:8">
      <c r="A124" s="147"/>
      <c r="B124" s="156"/>
      <c r="C124" s="101"/>
      <c r="D124" s="102"/>
      <c r="E124" s="103" t="s">
        <v>445</v>
      </c>
      <c r="F124" s="75">
        <f>SUM(F123)</f>
        <v>925</v>
      </c>
      <c r="G124" s="104">
        <f>SUM(G123)</f>
        <v>2666</v>
      </c>
      <c r="H124" s="2"/>
    </row>
    <row r="125" spans="1:8">
      <c r="A125" s="147"/>
      <c r="B125" s="105"/>
      <c r="C125" s="106"/>
      <c r="D125" s="106"/>
      <c r="E125" s="107"/>
      <c r="F125" s="107"/>
      <c r="G125" s="108"/>
      <c r="H125" s="2"/>
    </row>
    <row r="126" spans="1:8">
      <c r="A126" s="147"/>
      <c r="B126" s="157" t="s">
        <v>32</v>
      </c>
      <c r="C126" s="111" t="str">
        <f>C123</f>
        <v>30MCG/.5ML</v>
      </c>
      <c r="D126" s="111" t="str">
        <f>D123</f>
        <v>SYRINGEKIT</v>
      </c>
      <c r="E126" s="109"/>
      <c r="F126" s="109">
        <f t="shared" ref="F126:G127" si="10">F117+F120+F123</f>
        <v>3124</v>
      </c>
      <c r="G126" s="110">
        <f t="shared" si="10"/>
        <v>9027.25</v>
      </c>
      <c r="H126" s="2"/>
    </row>
    <row r="127" spans="1:8" ht="13.5" thickBot="1">
      <c r="A127" s="148"/>
      <c r="B127" s="158"/>
      <c r="C127" s="119"/>
      <c r="D127" s="120"/>
      <c r="E127" s="103" t="s">
        <v>445</v>
      </c>
      <c r="F127" s="121">
        <f t="shared" si="10"/>
        <v>3124</v>
      </c>
      <c r="G127" s="122">
        <f t="shared" si="10"/>
        <v>9027.25</v>
      </c>
      <c r="H127" s="2"/>
    </row>
    <row r="128" spans="1:8" ht="13.5" thickBot="1">
      <c r="A128" s="116"/>
      <c r="B128" s="117"/>
      <c r="C128" s="117"/>
      <c r="D128" s="117"/>
      <c r="E128" s="117"/>
      <c r="F128" s="117"/>
      <c r="G128" s="118"/>
      <c r="H128" s="2"/>
    </row>
    <row r="129" spans="1:8">
      <c r="A129" s="146" t="s">
        <v>457</v>
      </c>
      <c r="B129" s="155" t="s">
        <v>16</v>
      </c>
      <c r="C129" s="98" t="s">
        <v>458</v>
      </c>
      <c r="D129" s="98" t="s">
        <v>133</v>
      </c>
      <c r="E129" s="99">
        <v>25</v>
      </c>
      <c r="F129" s="99">
        <v>25</v>
      </c>
      <c r="G129" s="100">
        <v>26.6</v>
      </c>
      <c r="H129" s="2"/>
    </row>
    <row r="130" spans="1:8">
      <c r="A130" s="147"/>
      <c r="B130" s="156"/>
      <c r="C130" s="101"/>
      <c r="D130" s="102"/>
      <c r="E130" s="103" t="s">
        <v>445</v>
      </c>
      <c r="F130" s="75">
        <f>SUM(F129)</f>
        <v>25</v>
      </c>
      <c r="G130" s="104">
        <f>SUM(G129)</f>
        <v>26.6</v>
      </c>
      <c r="H130" s="2"/>
    </row>
    <row r="131" spans="1:8">
      <c r="A131" s="147"/>
      <c r="B131" s="105"/>
      <c r="C131" s="106"/>
      <c r="D131" s="106"/>
      <c r="E131" s="107"/>
      <c r="F131" s="107"/>
      <c r="G131" s="108"/>
      <c r="H131" s="2"/>
    </row>
    <row r="132" spans="1:8">
      <c r="A132" s="147"/>
      <c r="B132" s="157" t="s">
        <v>28</v>
      </c>
      <c r="C132" s="101" t="s">
        <v>458</v>
      </c>
      <c r="D132" s="101" t="s">
        <v>133</v>
      </c>
      <c r="E132" s="109">
        <v>0</v>
      </c>
      <c r="F132" s="109">
        <v>0</v>
      </c>
      <c r="G132" s="110">
        <v>0</v>
      </c>
      <c r="H132" s="2"/>
    </row>
    <row r="133" spans="1:8">
      <c r="A133" s="147"/>
      <c r="B133" s="156"/>
      <c r="C133" s="101"/>
      <c r="D133" s="102"/>
      <c r="E133" s="103" t="s">
        <v>445</v>
      </c>
      <c r="F133" s="75">
        <f>SUM(F132)</f>
        <v>0</v>
      </c>
      <c r="G133" s="104">
        <f>SUM(G132)</f>
        <v>0</v>
      </c>
      <c r="H133" s="2"/>
    </row>
    <row r="134" spans="1:8">
      <c r="A134" s="147"/>
      <c r="B134" s="105"/>
      <c r="C134" s="106"/>
      <c r="D134" s="106"/>
      <c r="E134" s="107"/>
      <c r="F134" s="107"/>
      <c r="G134" s="108"/>
      <c r="H134" s="2"/>
    </row>
    <row r="135" spans="1:8">
      <c r="A135" s="147"/>
      <c r="B135" s="157" t="s">
        <v>29</v>
      </c>
      <c r="C135" s="101" t="s">
        <v>458</v>
      </c>
      <c r="D135" s="101" t="s">
        <v>133</v>
      </c>
      <c r="E135" s="109">
        <v>0</v>
      </c>
      <c r="F135" s="109">
        <v>0</v>
      </c>
      <c r="G135" s="110">
        <v>0</v>
      </c>
      <c r="H135" s="2"/>
    </row>
    <row r="136" spans="1:8">
      <c r="A136" s="147"/>
      <c r="B136" s="156"/>
      <c r="C136" s="101"/>
      <c r="D136" s="102"/>
      <c r="E136" s="103" t="s">
        <v>445</v>
      </c>
      <c r="F136" s="75">
        <f>SUM(F135)</f>
        <v>0</v>
      </c>
      <c r="G136" s="104">
        <f>SUM(G135)</f>
        <v>0</v>
      </c>
      <c r="H136" s="2"/>
    </row>
    <row r="137" spans="1:8">
      <c r="A137" s="147"/>
      <c r="B137" s="105"/>
      <c r="C137" s="106"/>
      <c r="D137" s="106"/>
      <c r="E137" s="107"/>
      <c r="F137" s="107"/>
      <c r="G137" s="108"/>
      <c r="H137" s="2"/>
    </row>
    <row r="138" spans="1:8">
      <c r="A138" s="147"/>
      <c r="B138" s="157" t="s">
        <v>32</v>
      </c>
      <c r="C138" s="111" t="str">
        <f>C135</f>
        <v xml:space="preserve">20MG      </v>
      </c>
      <c r="D138" s="111" t="str">
        <f>D135</f>
        <v xml:space="preserve">KIT       </v>
      </c>
      <c r="E138" s="109"/>
      <c r="F138" s="109">
        <f t="shared" ref="F138:G139" si="11">F129+F132+F135</f>
        <v>25</v>
      </c>
      <c r="G138" s="110">
        <f t="shared" si="11"/>
        <v>26.6</v>
      </c>
      <c r="H138" s="2"/>
    </row>
    <row r="139" spans="1:8" ht="13.5" thickBot="1">
      <c r="A139" s="148"/>
      <c r="B139" s="158"/>
      <c r="C139" s="119"/>
      <c r="D139" s="120"/>
      <c r="E139" s="103" t="s">
        <v>445</v>
      </c>
      <c r="F139" s="121">
        <f t="shared" si="11"/>
        <v>25</v>
      </c>
      <c r="G139" s="122">
        <f t="shared" si="11"/>
        <v>26.6</v>
      </c>
      <c r="H139" s="2"/>
    </row>
    <row r="140" spans="1:8" ht="13.5" thickBot="1">
      <c r="A140" s="116"/>
      <c r="B140" s="117"/>
      <c r="C140" s="117"/>
      <c r="D140" s="117"/>
      <c r="E140" s="117"/>
      <c r="F140" s="117"/>
      <c r="G140" s="118"/>
      <c r="H140" s="2"/>
    </row>
    <row r="141" spans="1:8">
      <c r="A141" s="146" t="s">
        <v>457</v>
      </c>
      <c r="B141" s="149" t="s">
        <v>16</v>
      </c>
      <c r="C141" s="98" t="s">
        <v>459</v>
      </c>
      <c r="D141" s="98" t="s">
        <v>140</v>
      </c>
      <c r="E141" s="99">
        <v>1695</v>
      </c>
      <c r="F141" s="99">
        <v>1802</v>
      </c>
      <c r="G141" s="100">
        <v>7773.9999999999982</v>
      </c>
      <c r="H141" s="2"/>
    </row>
    <row r="142" spans="1:8">
      <c r="A142" s="147"/>
      <c r="B142" s="150"/>
      <c r="C142" s="101" t="s">
        <v>131</v>
      </c>
      <c r="D142" s="101" t="s">
        <v>140</v>
      </c>
      <c r="E142" s="109">
        <v>715</v>
      </c>
      <c r="F142" s="109">
        <v>781</v>
      </c>
      <c r="G142" s="110">
        <v>7301</v>
      </c>
      <c r="H142" s="2"/>
    </row>
    <row r="143" spans="1:8">
      <c r="A143" s="147"/>
      <c r="B143" s="150"/>
      <c r="C143" s="101"/>
      <c r="D143" s="102"/>
      <c r="E143" s="103" t="s">
        <v>445</v>
      </c>
      <c r="F143" s="75">
        <f>SUM(F141:F142)</f>
        <v>2583</v>
      </c>
      <c r="G143" s="104">
        <f>SUM(G141:G142)</f>
        <v>15074.999999999998</v>
      </c>
      <c r="H143" s="2"/>
    </row>
    <row r="144" spans="1:8">
      <c r="A144" s="147"/>
      <c r="B144" s="105"/>
      <c r="C144" s="106"/>
      <c r="D144" s="106"/>
      <c r="E144" s="107"/>
      <c r="F144" s="107"/>
      <c r="G144" s="108"/>
      <c r="H144" s="2"/>
    </row>
    <row r="145" spans="1:8">
      <c r="A145" s="147"/>
      <c r="B145" s="150" t="s">
        <v>28</v>
      </c>
      <c r="C145" s="101" t="s">
        <v>459</v>
      </c>
      <c r="D145" s="101" t="s">
        <v>140</v>
      </c>
      <c r="E145" s="109">
        <v>2051</v>
      </c>
      <c r="F145" s="109">
        <v>2120</v>
      </c>
      <c r="G145" s="110">
        <v>18546</v>
      </c>
      <c r="H145" s="2"/>
    </row>
    <row r="146" spans="1:8">
      <c r="A146" s="147"/>
      <c r="B146" s="150"/>
      <c r="C146" s="101" t="s">
        <v>131</v>
      </c>
      <c r="D146" s="101" t="s">
        <v>140</v>
      </c>
      <c r="E146" s="109">
        <v>2516</v>
      </c>
      <c r="F146" s="109">
        <v>2774</v>
      </c>
      <c r="G146" s="110">
        <v>39291</v>
      </c>
      <c r="H146" s="2"/>
    </row>
    <row r="147" spans="1:8">
      <c r="A147" s="147"/>
      <c r="B147" s="150"/>
      <c r="C147" s="101"/>
      <c r="D147" s="102"/>
      <c r="E147" s="103" t="s">
        <v>445</v>
      </c>
      <c r="F147" s="75">
        <f>SUM(F145:F146)</f>
        <v>4894</v>
      </c>
      <c r="G147" s="104">
        <f>SUM(G145:G146)</f>
        <v>57837</v>
      </c>
      <c r="H147" s="2"/>
    </row>
    <row r="148" spans="1:8">
      <c r="A148" s="147"/>
      <c r="B148" s="105"/>
      <c r="C148" s="106"/>
      <c r="D148" s="106"/>
      <c r="E148" s="107"/>
      <c r="F148" s="107"/>
      <c r="G148" s="108"/>
      <c r="H148" s="2"/>
    </row>
    <row r="149" spans="1:8">
      <c r="A149" s="147"/>
      <c r="B149" s="150" t="s">
        <v>29</v>
      </c>
      <c r="C149" s="101" t="s">
        <v>459</v>
      </c>
      <c r="D149" s="101" t="s">
        <v>140</v>
      </c>
      <c r="E149" s="109">
        <v>1418</v>
      </c>
      <c r="F149" s="109">
        <v>1448</v>
      </c>
      <c r="G149" s="110">
        <v>31117</v>
      </c>
      <c r="H149" s="2"/>
    </row>
    <row r="150" spans="1:8">
      <c r="A150" s="147"/>
      <c r="B150" s="150"/>
      <c r="C150" s="101" t="s">
        <v>131</v>
      </c>
      <c r="D150" s="101" t="s">
        <v>140</v>
      </c>
      <c r="E150" s="109">
        <v>1626</v>
      </c>
      <c r="F150" s="109">
        <v>1661</v>
      </c>
      <c r="G150" s="110">
        <v>55620</v>
      </c>
      <c r="H150" s="2"/>
    </row>
    <row r="151" spans="1:8">
      <c r="A151" s="147"/>
      <c r="B151" s="150"/>
      <c r="C151" s="101"/>
      <c r="D151" s="102"/>
      <c r="E151" s="103" t="s">
        <v>445</v>
      </c>
      <c r="F151" s="75">
        <f>SUM(F149:F150)</f>
        <v>3109</v>
      </c>
      <c r="G151" s="104">
        <f>SUM(G149:G150)</f>
        <v>86737</v>
      </c>
      <c r="H151" s="2"/>
    </row>
    <row r="152" spans="1:8">
      <c r="A152" s="147"/>
      <c r="B152" s="105"/>
      <c r="C152" s="106"/>
      <c r="D152" s="106"/>
      <c r="E152" s="107"/>
      <c r="F152" s="107"/>
      <c r="G152" s="108"/>
      <c r="H152" s="2"/>
    </row>
    <row r="153" spans="1:8">
      <c r="A153" s="147"/>
      <c r="B153" s="150" t="s">
        <v>32</v>
      </c>
      <c r="C153" s="111" t="str">
        <f>C149</f>
        <v xml:space="preserve">20 MG/ML  </v>
      </c>
      <c r="D153" s="111" t="str">
        <f>D149</f>
        <v xml:space="preserve">SYRINGE   </v>
      </c>
      <c r="E153" s="109"/>
      <c r="F153" s="109">
        <f>F141+F145+F149</f>
        <v>5370</v>
      </c>
      <c r="G153" s="110">
        <f>G141+G145+G149</f>
        <v>57437</v>
      </c>
      <c r="H153" s="2"/>
    </row>
    <row r="154" spans="1:8">
      <c r="A154" s="147"/>
      <c r="B154" s="150"/>
      <c r="C154" s="111" t="str">
        <f>C150</f>
        <v xml:space="preserve">40 MG/ML  </v>
      </c>
      <c r="D154" s="111" t="str">
        <f>D150</f>
        <v xml:space="preserve">SYRINGE   </v>
      </c>
      <c r="E154" s="109"/>
      <c r="F154" s="109">
        <f t="shared" ref="F154:G155" si="12">F142+F146+F150</f>
        <v>5216</v>
      </c>
      <c r="G154" s="110">
        <f t="shared" si="12"/>
        <v>102212</v>
      </c>
      <c r="H154" s="2"/>
    </row>
    <row r="155" spans="1:8" ht="13.5" thickBot="1">
      <c r="A155" s="148"/>
      <c r="B155" s="151"/>
      <c r="C155" s="119"/>
      <c r="D155" s="120"/>
      <c r="E155" s="103" t="s">
        <v>445</v>
      </c>
      <c r="F155" s="121">
        <f t="shared" si="12"/>
        <v>10586</v>
      </c>
      <c r="G155" s="122">
        <f t="shared" si="12"/>
        <v>159649</v>
      </c>
      <c r="H155" s="2"/>
    </row>
    <row r="156" spans="1:8" ht="13.5" thickBot="1">
      <c r="A156" s="116"/>
      <c r="B156" s="117"/>
      <c r="C156" s="117"/>
      <c r="D156" s="117"/>
      <c r="E156" s="117"/>
      <c r="F156" s="117"/>
      <c r="G156" s="118"/>
      <c r="H156" s="2"/>
    </row>
    <row r="157" spans="1:8">
      <c r="A157" s="146" t="s">
        <v>460</v>
      </c>
      <c r="B157" s="149" t="s">
        <v>16</v>
      </c>
      <c r="C157" s="98" t="s">
        <v>461</v>
      </c>
      <c r="D157" s="98" t="s">
        <v>18</v>
      </c>
      <c r="E157" s="99">
        <v>1</v>
      </c>
      <c r="F157" s="99">
        <v>1</v>
      </c>
      <c r="G157" s="100">
        <v>28</v>
      </c>
      <c r="H157" s="2"/>
    </row>
    <row r="158" spans="1:8">
      <c r="A158" s="147"/>
      <c r="B158" s="150"/>
      <c r="C158" s="101" t="s">
        <v>462</v>
      </c>
      <c r="D158" s="101" t="s">
        <v>18</v>
      </c>
      <c r="E158" s="109">
        <v>49</v>
      </c>
      <c r="F158" s="109">
        <v>52</v>
      </c>
      <c r="G158" s="110">
        <v>1688</v>
      </c>
      <c r="H158" s="2"/>
    </row>
    <row r="159" spans="1:8">
      <c r="A159" s="147"/>
      <c r="B159" s="150"/>
      <c r="C159" s="101"/>
      <c r="D159" s="102"/>
      <c r="E159" s="103" t="s">
        <v>445</v>
      </c>
      <c r="F159" s="75">
        <f>SUM(F157:F158)</f>
        <v>53</v>
      </c>
      <c r="G159" s="104">
        <f>SUM(G157:G158)</f>
        <v>1716</v>
      </c>
      <c r="H159" s="2"/>
    </row>
    <row r="160" spans="1:8">
      <c r="A160" s="147"/>
      <c r="B160" s="105"/>
      <c r="C160" s="106"/>
      <c r="D160" s="106"/>
      <c r="E160" s="107"/>
      <c r="F160" s="107"/>
      <c r="G160" s="108"/>
      <c r="H160" s="2"/>
    </row>
    <row r="161" spans="1:8">
      <c r="A161" s="147"/>
      <c r="B161" s="150" t="s">
        <v>28</v>
      </c>
      <c r="C161" s="101" t="s">
        <v>461</v>
      </c>
      <c r="D161" s="101" t="s">
        <v>18</v>
      </c>
      <c r="E161" s="109">
        <v>218</v>
      </c>
      <c r="F161" s="109">
        <v>246</v>
      </c>
      <c r="G161" s="110">
        <v>8064</v>
      </c>
      <c r="H161" s="2"/>
    </row>
    <row r="162" spans="1:8">
      <c r="A162" s="147"/>
      <c r="B162" s="150"/>
      <c r="C162" s="101" t="s">
        <v>462</v>
      </c>
      <c r="D162" s="101" t="s">
        <v>18</v>
      </c>
      <c r="E162" s="109">
        <v>1881</v>
      </c>
      <c r="F162" s="109">
        <v>2103</v>
      </c>
      <c r="G162" s="110">
        <v>67116</v>
      </c>
      <c r="H162" s="2"/>
    </row>
    <row r="163" spans="1:8">
      <c r="A163" s="147"/>
      <c r="B163" s="150"/>
      <c r="C163" s="101"/>
      <c r="D163" s="102"/>
      <c r="E163" s="103" t="s">
        <v>445</v>
      </c>
      <c r="F163" s="75">
        <f>SUM(F161:F162)</f>
        <v>2349</v>
      </c>
      <c r="G163" s="104">
        <f>SUM(G161:G162)</f>
        <v>75180</v>
      </c>
      <c r="H163" s="2"/>
    </row>
    <row r="164" spans="1:8">
      <c r="A164" s="147"/>
      <c r="B164" s="105"/>
      <c r="C164" s="106"/>
      <c r="D164" s="106"/>
      <c r="E164" s="107"/>
      <c r="F164" s="107"/>
      <c r="G164" s="108"/>
      <c r="H164" s="2"/>
    </row>
    <row r="165" spans="1:8">
      <c r="A165" s="147"/>
      <c r="B165" s="150" t="s">
        <v>29</v>
      </c>
      <c r="C165" s="101" t="s">
        <v>461</v>
      </c>
      <c r="D165" s="101" t="s">
        <v>18</v>
      </c>
      <c r="E165" s="109">
        <v>1</v>
      </c>
      <c r="F165" s="109">
        <v>1</v>
      </c>
      <c r="G165" s="110">
        <v>84</v>
      </c>
      <c r="H165" s="2"/>
    </row>
    <row r="166" spans="1:8">
      <c r="A166" s="147"/>
      <c r="B166" s="150"/>
      <c r="C166" s="101" t="s">
        <v>462</v>
      </c>
      <c r="D166" s="101" t="s">
        <v>18</v>
      </c>
      <c r="E166" s="109">
        <v>0</v>
      </c>
      <c r="F166" s="109">
        <v>0</v>
      </c>
      <c r="G166" s="110">
        <v>0</v>
      </c>
      <c r="H166" s="2"/>
    </row>
    <row r="167" spans="1:8">
      <c r="A167" s="147"/>
      <c r="B167" s="150"/>
      <c r="C167" s="101"/>
      <c r="D167" s="102"/>
      <c r="E167" s="103" t="s">
        <v>445</v>
      </c>
      <c r="F167" s="75">
        <f>SUM(F165:F166)</f>
        <v>1</v>
      </c>
      <c r="G167" s="104">
        <f>SUM(G165:G166)</f>
        <v>84</v>
      </c>
      <c r="H167" s="2"/>
    </row>
    <row r="168" spans="1:8">
      <c r="A168" s="147"/>
      <c r="B168" s="105"/>
      <c r="C168" s="106"/>
      <c r="D168" s="106"/>
      <c r="E168" s="107"/>
      <c r="F168" s="107"/>
      <c r="G168" s="108"/>
      <c r="H168" s="2"/>
    </row>
    <row r="169" spans="1:8">
      <c r="A169" s="147"/>
      <c r="B169" s="150" t="s">
        <v>32</v>
      </c>
      <c r="C169" s="111" t="str">
        <f>C165</f>
        <v xml:space="preserve">7 MG      </v>
      </c>
      <c r="D169" s="111" t="str">
        <f>D165</f>
        <v xml:space="preserve">TABLET    </v>
      </c>
      <c r="E169" s="109"/>
      <c r="F169" s="109">
        <f>F157+F161+F165</f>
        <v>248</v>
      </c>
      <c r="G169" s="110">
        <f>G157+G161+G165</f>
        <v>8176</v>
      </c>
      <c r="H169" s="2"/>
    </row>
    <row r="170" spans="1:8">
      <c r="A170" s="147"/>
      <c r="B170" s="150"/>
      <c r="C170" s="111" t="str">
        <f>C166</f>
        <v xml:space="preserve">14 MG     </v>
      </c>
      <c r="D170" s="111" t="str">
        <f>D166</f>
        <v xml:space="preserve">TABLET    </v>
      </c>
      <c r="E170" s="109"/>
      <c r="F170" s="109">
        <f t="shared" ref="F170:G171" si="13">F158+F162+F166</f>
        <v>2155</v>
      </c>
      <c r="G170" s="110">
        <f t="shared" si="13"/>
        <v>68804</v>
      </c>
      <c r="H170" s="2"/>
    </row>
    <row r="171" spans="1:8" ht="13.5" thickBot="1">
      <c r="A171" s="148"/>
      <c r="B171" s="151"/>
      <c r="C171" s="119"/>
      <c r="D171" s="120"/>
      <c r="E171" s="103" t="s">
        <v>445</v>
      </c>
      <c r="F171" s="121">
        <f t="shared" si="13"/>
        <v>2403</v>
      </c>
      <c r="G171" s="122">
        <f t="shared" si="13"/>
        <v>76980</v>
      </c>
      <c r="H171" s="2"/>
    </row>
    <row r="172" spans="1:8" ht="13.5" thickBot="1">
      <c r="A172" s="123"/>
      <c r="B172" s="129"/>
      <c r="C172" s="125"/>
      <c r="D172" s="126"/>
      <c r="E172" s="127"/>
      <c r="F172" s="127"/>
      <c r="G172" s="128"/>
      <c r="H172" s="2"/>
    </row>
    <row r="173" spans="1:8">
      <c r="A173" s="146" t="s">
        <v>463</v>
      </c>
      <c r="B173" s="152" t="s">
        <v>16</v>
      </c>
      <c r="C173" s="98" t="s">
        <v>464</v>
      </c>
      <c r="D173" s="98" t="s">
        <v>465</v>
      </c>
      <c r="E173" s="99">
        <v>264</v>
      </c>
      <c r="F173" s="99">
        <v>276</v>
      </c>
      <c r="G173" s="100">
        <v>7916</v>
      </c>
      <c r="H173" s="2"/>
    </row>
    <row r="174" spans="1:8">
      <c r="A174" s="147"/>
      <c r="B174" s="153"/>
      <c r="C174" s="101" t="s">
        <v>466</v>
      </c>
      <c r="D174" s="101" t="s">
        <v>465</v>
      </c>
      <c r="E174" s="109">
        <v>44</v>
      </c>
      <c r="F174" s="109">
        <v>44</v>
      </c>
      <c r="G174" s="110">
        <v>2182</v>
      </c>
      <c r="H174" s="2"/>
    </row>
    <row r="175" spans="1:8">
      <c r="A175" s="147"/>
      <c r="B175" s="153"/>
      <c r="C175" s="101" t="s">
        <v>467</v>
      </c>
      <c r="D175" s="101" t="s">
        <v>465</v>
      </c>
      <c r="E175" s="109">
        <v>2145</v>
      </c>
      <c r="F175" s="109">
        <v>2304</v>
      </c>
      <c r="G175" s="110">
        <v>189095</v>
      </c>
      <c r="H175" s="2"/>
    </row>
    <row r="176" spans="1:8">
      <c r="A176" s="147"/>
      <c r="B176" s="153"/>
      <c r="C176" s="101"/>
      <c r="D176" s="102"/>
      <c r="E176" s="103" t="s">
        <v>445</v>
      </c>
      <c r="F176" s="75">
        <f>SUM(F173:F175)</f>
        <v>2624</v>
      </c>
      <c r="G176" s="104">
        <f>SUM(G173:G175)</f>
        <v>199193</v>
      </c>
      <c r="H176" s="2"/>
    </row>
    <row r="177" spans="1:8">
      <c r="A177" s="147"/>
      <c r="B177" s="105"/>
      <c r="C177" s="106"/>
      <c r="D177" s="106"/>
      <c r="E177" s="107"/>
      <c r="F177" s="107"/>
      <c r="G177" s="108"/>
      <c r="H177" s="2"/>
    </row>
    <row r="178" spans="1:8">
      <c r="A178" s="147"/>
      <c r="B178" s="153" t="s">
        <v>28</v>
      </c>
      <c r="C178" s="101" t="s">
        <v>464</v>
      </c>
      <c r="D178" s="101" t="s">
        <v>465</v>
      </c>
      <c r="E178" s="109">
        <v>144</v>
      </c>
      <c r="F178" s="109">
        <v>160</v>
      </c>
      <c r="G178" s="110">
        <v>7992</v>
      </c>
      <c r="H178" s="2"/>
    </row>
    <row r="179" spans="1:8">
      <c r="A179" s="147"/>
      <c r="B179" s="153"/>
      <c r="C179" s="101" t="s">
        <v>466</v>
      </c>
      <c r="D179" s="101" t="s">
        <v>465</v>
      </c>
      <c r="E179" s="109">
        <v>732</v>
      </c>
      <c r="F179" s="109">
        <v>749</v>
      </c>
      <c r="G179" s="110">
        <v>44940</v>
      </c>
      <c r="H179" s="2"/>
    </row>
    <row r="180" spans="1:8">
      <c r="A180" s="147"/>
      <c r="B180" s="153"/>
      <c r="C180" s="101" t="s">
        <v>467</v>
      </c>
      <c r="D180" s="101" t="s">
        <v>465</v>
      </c>
      <c r="E180" s="109">
        <v>9081</v>
      </c>
      <c r="F180" s="109">
        <v>9904</v>
      </c>
      <c r="G180" s="110">
        <v>679501</v>
      </c>
      <c r="H180" s="2"/>
    </row>
    <row r="181" spans="1:8">
      <c r="A181" s="147"/>
      <c r="B181" s="153"/>
      <c r="C181" s="101"/>
      <c r="D181" s="102"/>
      <c r="E181" s="103" t="s">
        <v>445</v>
      </c>
      <c r="F181" s="75">
        <f>SUM(F178:F180)</f>
        <v>10813</v>
      </c>
      <c r="G181" s="104">
        <f>SUM(G178:G180)</f>
        <v>732433</v>
      </c>
      <c r="H181" s="2"/>
    </row>
    <row r="182" spans="1:8">
      <c r="A182" s="147"/>
      <c r="B182" s="105"/>
      <c r="C182" s="106"/>
      <c r="D182" s="106"/>
      <c r="E182" s="107"/>
      <c r="F182" s="107"/>
      <c r="G182" s="108"/>
      <c r="H182" s="2"/>
    </row>
    <row r="183" spans="1:8">
      <c r="A183" s="147"/>
      <c r="B183" s="153" t="s">
        <v>29</v>
      </c>
      <c r="C183" s="101" t="s">
        <v>464</v>
      </c>
      <c r="D183" s="101" t="s">
        <v>465</v>
      </c>
      <c r="E183" s="109">
        <v>0</v>
      </c>
      <c r="F183" s="109">
        <v>0</v>
      </c>
      <c r="G183" s="110">
        <v>0</v>
      </c>
      <c r="H183" s="2"/>
    </row>
    <row r="184" spans="1:8">
      <c r="A184" s="147"/>
      <c r="B184" s="153"/>
      <c r="C184" s="101" t="s">
        <v>466</v>
      </c>
      <c r="D184" s="101" t="s">
        <v>465</v>
      </c>
      <c r="E184" s="109">
        <v>0</v>
      </c>
      <c r="F184" s="109">
        <v>0</v>
      </c>
      <c r="G184" s="110">
        <v>0</v>
      </c>
      <c r="H184" s="2"/>
    </row>
    <row r="185" spans="1:8">
      <c r="A185" s="147"/>
      <c r="B185" s="153"/>
      <c r="C185" s="101" t="s">
        <v>467</v>
      </c>
      <c r="D185" s="101" t="s">
        <v>465</v>
      </c>
      <c r="E185" s="109">
        <v>0</v>
      </c>
      <c r="F185" s="109">
        <v>0</v>
      </c>
      <c r="G185" s="110">
        <v>0</v>
      </c>
      <c r="H185" s="2"/>
    </row>
    <row r="186" spans="1:8">
      <c r="A186" s="147"/>
      <c r="B186" s="153"/>
      <c r="C186" s="101"/>
      <c r="D186" s="102"/>
      <c r="E186" s="103" t="s">
        <v>445</v>
      </c>
      <c r="F186" s="75">
        <f>SUM(F183:F185)</f>
        <v>0</v>
      </c>
      <c r="G186" s="104">
        <f>SUM(G183:G185)</f>
        <v>0</v>
      </c>
      <c r="H186" s="2"/>
    </row>
    <row r="187" spans="1:8">
      <c r="A187" s="147"/>
      <c r="B187" s="105"/>
      <c r="C187" s="106"/>
      <c r="D187" s="106"/>
      <c r="E187" s="107"/>
      <c r="F187" s="107"/>
      <c r="G187" s="108"/>
      <c r="H187" s="2"/>
    </row>
    <row r="188" spans="1:8">
      <c r="A188" s="147"/>
      <c r="B188" s="153" t="s">
        <v>32</v>
      </c>
      <c r="C188" s="111" t="str">
        <f t="shared" ref="C188:D190" si="14">C183</f>
        <v xml:space="preserve">120 MG    </v>
      </c>
      <c r="D188" s="111" t="str">
        <f t="shared" si="14"/>
        <v>CAPSULE DR</v>
      </c>
      <c r="E188" s="109"/>
      <c r="F188" s="109">
        <f t="shared" ref="F188:G191" si="15">F173+F178+F183</f>
        <v>436</v>
      </c>
      <c r="G188" s="110">
        <f t="shared" si="15"/>
        <v>15908</v>
      </c>
      <c r="H188" s="2"/>
    </row>
    <row r="189" spans="1:8">
      <c r="A189" s="147"/>
      <c r="B189" s="153"/>
      <c r="C189" s="111" t="str">
        <f t="shared" si="14"/>
        <v>120-240 MG</v>
      </c>
      <c r="D189" s="111" t="str">
        <f t="shared" si="14"/>
        <v>CAPSULE DR</v>
      </c>
      <c r="E189" s="109"/>
      <c r="F189" s="109">
        <f t="shared" si="15"/>
        <v>793</v>
      </c>
      <c r="G189" s="110">
        <f t="shared" si="15"/>
        <v>47122</v>
      </c>
      <c r="H189" s="2"/>
    </row>
    <row r="190" spans="1:8">
      <c r="A190" s="147"/>
      <c r="B190" s="153"/>
      <c r="C190" s="111" t="str">
        <f t="shared" si="14"/>
        <v xml:space="preserve">240 MG    </v>
      </c>
      <c r="D190" s="111" t="str">
        <f t="shared" si="14"/>
        <v>CAPSULE DR</v>
      </c>
      <c r="E190" s="109"/>
      <c r="F190" s="109">
        <f t="shared" si="15"/>
        <v>12208</v>
      </c>
      <c r="G190" s="110">
        <f t="shared" si="15"/>
        <v>868596</v>
      </c>
      <c r="H190" s="2"/>
    </row>
    <row r="191" spans="1:8" ht="13.5" thickBot="1">
      <c r="A191" s="148"/>
      <c r="B191" s="154"/>
      <c r="C191" s="119"/>
      <c r="D191" s="120"/>
      <c r="E191" s="103" t="s">
        <v>445</v>
      </c>
      <c r="F191" s="121">
        <f t="shared" si="15"/>
        <v>13437</v>
      </c>
      <c r="G191" s="122">
        <f t="shared" si="15"/>
        <v>931626</v>
      </c>
      <c r="H191" s="2"/>
    </row>
    <row r="192" spans="1:8" ht="13.5" thickBot="1">
      <c r="A192" s="116"/>
      <c r="B192" s="117"/>
      <c r="C192" s="117"/>
      <c r="D192" s="117"/>
      <c r="E192" s="117"/>
      <c r="F192" s="117"/>
      <c r="G192" s="118"/>
      <c r="H192" s="2"/>
    </row>
    <row r="193" spans="1:8">
      <c r="A193" s="146" t="s">
        <v>468</v>
      </c>
      <c r="B193" s="149" t="s">
        <v>16</v>
      </c>
      <c r="C193" s="98" t="s">
        <v>469</v>
      </c>
      <c r="D193" s="98" t="s">
        <v>140</v>
      </c>
      <c r="E193" s="99">
        <v>1</v>
      </c>
      <c r="F193" s="99">
        <v>1</v>
      </c>
      <c r="G193" s="100">
        <v>1</v>
      </c>
      <c r="H193" s="2"/>
    </row>
    <row r="194" spans="1:8">
      <c r="A194" s="147"/>
      <c r="B194" s="150"/>
      <c r="C194" s="101" t="s">
        <v>470</v>
      </c>
      <c r="D194" s="101" t="s">
        <v>140</v>
      </c>
      <c r="E194" s="109">
        <v>1</v>
      </c>
      <c r="F194" s="109">
        <v>1</v>
      </c>
      <c r="G194" s="110">
        <v>3</v>
      </c>
      <c r="H194" s="2"/>
    </row>
    <row r="195" spans="1:8">
      <c r="A195" s="147"/>
      <c r="B195" s="150"/>
      <c r="C195" s="101"/>
      <c r="D195" s="102"/>
      <c r="E195" s="103" t="s">
        <v>445</v>
      </c>
      <c r="F195" s="75">
        <f>SUM(F193:F194)</f>
        <v>2</v>
      </c>
      <c r="G195" s="104">
        <f>SUM(G193:G194)</f>
        <v>4</v>
      </c>
      <c r="H195" s="2"/>
    </row>
    <row r="196" spans="1:8">
      <c r="A196" s="147"/>
      <c r="B196" s="105"/>
      <c r="C196" s="106"/>
      <c r="D196" s="106"/>
      <c r="E196" s="107"/>
      <c r="F196" s="107"/>
      <c r="G196" s="108"/>
      <c r="H196" s="2"/>
    </row>
    <row r="197" spans="1:8">
      <c r="A197" s="147"/>
      <c r="B197" s="150" t="s">
        <v>28</v>
      </c>
      <c r="C197" s="101" t="s">
        <v>469</v>
      </c>
      <c r="D197" s="101" t="s">
        <v>140</v>
      </c>
      <c r="E197" s="109">
        <v>1</v>
      </c>
      <c r="F197" s="109">
        <v>1</v>
      </c>
      <c r="G197" s="110">
        <v>1</v>
      </c>
      <c r="H197" s="2"/>
    </row>
    <row r="198" spans="1:8">
      <c r="A198" s="147"/>
      <c r="B198" s="150"/>
      <c r="C198" s="101" t="s">
        <v>470</v>
      </c>
      <c r="D198" s="101" t="s">
        <v>140</v>
      </c>
      <c r="E198" s="109">
        <v>0</v>
      </c>
      <c r="F198" s="109">
        <v>0</v>
      </c>
      <c r="G198" s="110">
        <v>0</v>
      </c>
      <c r="H198" s="2"/>
    </row>
    <row r="199" spans="1:8">
      <c r="A199" s="147"/>
      <c r="B199" s="150"/>
      <c r="C199" s="101"/>
      <c r="D199" s="102"/>
      <c r="E199" s="103" t="s">
        <v>445</v>
      </c>
      <c r="F199" s="75">
        <f>SUM(F197:F198)</f>
        <v>1</v>
      </c>
      <c r="G199" s="104">
        <f>SUM(G197:G198)</f>
        <v>1</v>
      </c>
      <c r="H199" s="2"/>
    </row>
    <row r="200" spans="1:8">
      <c r="A200" s="147"/>
      <c r="B200" s="105"/>
      <c r="C200" s="106"/>
      <c r="D200" s="106"/>
      <c r="E200" s="107"/>
      <c r="F200" s="107"/>
      <c r="G200" s="108"/>
      <c r="H200" s="2"/>
    </row>
    <row r="201" spans="1:8">
      <c r="A201" s="147"/>
      <c r="B201" s="150" t="s">
        <v>29</v>
      </c>
      <c r="C201" s="101" t="s">
        <v>469</v>
      </c>
      <c r="D201" s="101" t="s">
        <v>140</v>
      </c>
      <c r="E201" s="109">
        <v>2</v>
      </c>
      <c r="F201" s="109">
        <v>2</v>
      </c>
      <c r="G201" s="110">
        <v>4</v>
      </c>
      <c r="H201" s="2"/>
    </row>
    <row r="202" spans="1:8">
      <c r="A202" s="147"/>
      <c r="B202" s="150"/>
      <c r="C202" s="101" t="s">
        <v>470</v>
      </c>
      <c r="D202" s="101" t="s">
        <v>140</v>
      </c>
      <c r="E202" s="109">
        <v>1</v>
      </c>
      <c r="F202" s="109">
        <v>1</v>
      </c>
      <c r="G202" s="110">
        <v>3</v>
      </c>
      <c r="H202" s="2"/>
    </row>
    <row r="203" spans="1:8">
      <c r="A203" s="147"/>
      <c r="B203" s="150"/>
      <c r="C203" s="101"/>
      <c r="D203" s="102"/>
      <c r="E203" s="103" t="s">
        <v>445</v>
      </c>
      <c r="F203" s="75">
        <f>SUM(F201:F202)</f>
        <v>3</v>
      </c>
      <c r="G203" s="104">
        <f>SUM(G201:G202)</f>
        <v>7</v>
      </c>
      <c r="H203" s="2"/>
    </row>
    <row r="204" spans="1:8">
      <c r="A204" s="147"/>
      <c r="B204" s="105"/>
      <c r="C204" s="106"/>
      <c r="D204" s="106"/>
      <c r="E204" s="107"/>
      <c r="F204" s="107"/>
      <c r="G204" s="108"/>
      <c r="H204" s="2"/>
    </row>
    <row r="205" spans="1:8">
      <c r="A205" s="147"/>
      <c r="B205" s="150" t="s">
        <v>32</v>
      </c>
      <c r="C205" s="111" t="str">
        <f>C201</f>
        <v xml:space="preserve">63-94 MCG </v>
      </c>
      <c r="D205" s="111" t="str">
        <f>D201</f>
        <v xml:space="preserve">SYRINGE   </v>
      </c>
      <c r="E205" s="109"/>
      <c r="F205" s="109">
        <f>F193+F197+F201</f>
        <v>4</v>
      </c>
      <c r="G205" s="110">
        <f>G193+G197+G201</f>
        <v>6</v>
      </c>
      <c r="H205" s="2"/>
    </row>
    <row r="206" spans="1:8">
      <c r="A206" s="147"/>
      <c r="B206" s="150"/>
      <c r="C206" s="111" t="str">
        <f>C202</f>
        <v>125MCG/0.5</v>
      </c>
      <c r="D206" s="111" t="str">
        <f>D202</f>
        <v xml:space="preserve">SYRINGE   </v>
      </c>
      <c r="E206" s="109"/>
      <c r="F206" s="109">
        <f t="shared" ref="F206:G207" si="16">F194+F198+F202</f>
        <v>2</v>
      </c>
      <c r="G206" s="110">
        <f t="shared" si="16"/>
        <v>6</v>
      </c>
      <c r="H206" s="2"/>
    </row>
    <row r="207" spans="1:8" ht="13.5" thickBot="1">
      <c r="A207" s="148"/>
      <c r="B207" s="151"/>
      <c r="C207" s="119"/>
      <c r="D207" s="120"/>
      <c r="E207" s="103" t="s">
        <v>445</v>
      </c>
      <c r="F207" s="121">
        <f t="shared" si="16"/>
        <v>6</v>
      </c>
      <c r="G207" s="122">
        <f t="shared" si="16"/>
        <v>12</v>
      </c>
      <c r="H207" s="2"/>
    </row>
    <row r="208" spans="1:8" ht="13.5" thickBot="1">
      <c r="A208" s="116"/>
      <c r="B208" s="117"/>
      <c r="C208" s="117"/>
      <c r="D208" s="117"/>
      <c r="E208" s="117"/>
      <c r="F208" s="117"/>
      <c r="G208" s="118"/>
      <c r="H208" s="2"/>
    </row>
    <row r="209" spans="1:8">
      <c r="A209" s="146" t="s">
        <v>468</v>
      </c>
      <c r="B209" s="149" t="s">
        <v>16</v>
      </c>
      <c r="C209" s="98" t="s">
        <v>469</v>
      </c>
      <c r="D209" s="98" t="s">
        <v>141</v>
      </c>
      <c r="E209" s="99">
        <v>0</v>
      </c>
      <c r="F209" s="99">
        <v>0</v>
      </c>
      <c r="G209" s="100">
        <v>0</v>
      </c>
      <c r="H209" s="2"/>
    </row>
    <row r="210" spans="1:8">
      <c r="A210" s="147"/>
      <c r="B210" s="150"/>
      <c r="C210" s="101" t="s">
        <v>470</v>
      </c>
      <c r="D210" s="101" t="s">
        <v>141</v>
      </c>
      <c r="E210" s="109">
        <v>0</v>
      </c>
      <c r="F210" s="109">
        <v>0</v>
      </c>
      <c r="G210" s="110">
        <v>0</v>
      </c>
      <c r="H210" s="2"/>
    </row>
    <row r="211" spans="1:8">
      <c r="A211" s="147"/>
      <c r="B211" s="150"/>
      <c r="C211" s="101"/>
      <c r="D211" s="102"/>
      <c r="E211" s="103" t="s">
        <v>445</v>
      </c>
      <c r="F211" s="75">
        <f>SUM(F209:F210)</f>
        <v>0</v>
      </c>
      <c r="G211" s="104">
        <f>SUM(G209:G210)</f>
        <v>0</v>
      </c>
      <c r="H211" s="2"/>
    </row>
    <row r="212" spans="1:8">
      <c r="A212" s="147"/>
      <c r="B212" s="105"/>
      <c r="C212" s="106"/>
      <c r="D212" s="106"/>
      <c r="E212" s="107"/>
      <c r="F212" s="107"/>
      <c r="G212" s="108"/>
      <c r="H212" s="2"/>
    </row>
    <row r="213" spans="1:8">
      <c r="A213" s="147"/>
      <c r="B213" s="150" t="s">
        <v>28</v>
      </c>
      <c r="C213" s="101" t="s">
        <v>469</v>
      </c>
      <c r="D213" s="101" t="s">
        <v>141</v>
      </c>
      <c r="E213" s="109">
        <v>34</v>
      </c>
      <c r="F213" s="109">
        <v>36</v>
      </c>
      <c r="G213" s="110">
        <v>36</v>
      </c>
      <c r="H213" s="2"/>
    </row>
    <row r="214" spans="1:8">
      <c r="A214" s="147"/>
      <c r="B214" s="150"/>
      <c r="C214" s="101" t="s">
        <v>470</v>
      </c>
      <c r="D214" s="101" t="s">
        <v>141</v>
      </c>
      <c r="E214" s="109">
        <v>20</v>
      </c>
      <c r="F214" s="109">
        <v>22</v>
      </c>
      <c r="G214" s="110">
        <v>22</v>
      </c>
      <c r="H214" s="2"/>
    </row>
    <row r="215" spans="1:8">
      <c r="A215" s="147"/>
      <c r="B215" s="150"/>
      <c r="C215" s="101"/>
      <c r="D215" s="102"/>
      <c r="E215" s="103" t="s">
        <v>445</v>
      </c>
      <c r="F215" s="75">
        <f>SUM(F213:F214)</f>
        <v>58</v>
      </c>
      <c r="G215" s="104">
        <f>SUM(G213:G214)</f>
        <v>58</v>
      </c>
      <c r="H215" s="2"/>
    </row>
    <row r="216" spans="1:8">
      <c r="A216" s="147"/>
      <c r="B216" s="105"/>
      <c r="C216" s="106"/>
      <c r="D216" s="106"/>
      <c r="E216" s="107"/>
      <c r="F216" s="107"/>
      <c r="G216" s="108"/>
      <c r="H216" s="2"/>
    </row>
    <row r="217" spans="1:8">
      <c r="A217" s="147"/>
      <c r="B217" s="150" t="s">
        <v>29</v>
      </c>
      <c r="C217" s="101" t="s">
        <v>469</v>
      </c>
      <c r="D217" s="101" t="s">
        <v>141</v>
      </c>
      <c r="E217" s="109">
        <v>0</v>
      </c>
      <c r="F217" s="109">
        <v>0</v>
      </c>
      <c r="G217" s="110">
        <v>0</v>
      </c>
      <c r="H217" s="2"/>
    </row>
    <row r="218" spans="1:8">
      <c r="A218" s="147"/>
      <c r="B218" s="150"/>
      <c r="C218" s="101" t="s">
        <v>470</v>
      </c>
      <c r="D218" s="101" t="s">
        <v>141</v>
      </c>
      <c r="E218" s="109">
        <v>0</v>
      </c>
      <c r="F218" s="109">
        <v>0</v>
      </c>
      <c r="G218" s="110">
        <v>0</v>
      </c>
      <c r="H218" s="2"/>
    </row>
    <row r="219" spans="1:8">
      <c r="A219" s="147"/>
      <c r="B219" s="150"/>
      <c r="C219" s="101"/>
      <c r="D219" s="102"/>
      <c r="E219" s="103" t="s">
        <v>445</v>
      </c>
      <c r="F219" s="75">
        <f>SUM(F217:F218)</f>
        <v>0</v>
      </c>
      <c r="G219" s="104">
        <f>SUM(G217:G218)</f>
        <v>0</v>
      </c>
      <c r="H219" s="2"/>
    </row>
    <row r="220" spans="1:8">
      <c r="A220" s="147"/>
      <c r="B220" s="105"/>
      <c r="C220" s="106"/>
      <c r="D220" s="106"/>
      <c r="E220" s="107"/>
      <c r="F220" s="107"/>
      <c r="G220" s="108"/>
    </row>
    <row r="221" spans="1:8">
      <c r="A221" s="147"/>
      <c r="B221" s="150" t="s">
        <v>32</v>
      </c>
      <c r="C221" s="111" t="str">
        <f>C217</f>
        <v xml:space="preserve">63-94 MCG </v>
      </c>
      <c r="D221" s="111" t="str">
        <f>D217</f>
        <v>PEN INJCTR</v>
      </c>
      <c r="E221" s="109"/>
      <c r="F221" s="109">
        <f>F209+F213+F217</f>
        <v>36</v>
      </c>
      <c r="G221" s="110">
        <f>G209+G213+G217</f>
        <v>36</v>
      </c>
    </row>
    <row r="222" spans="1:8">
      <c r="A222" s="147"/>
      <c r="B222" s="150"/>
      <c r="C222" s="111" t="str">
        <f>C218</f>
        <v>125MCG/0.5</v>
      </c>
      <c r="D222" s="111" t="str">
        <f>D218</f>
        <v>PEN INJCTR</v>
      </c>
      <c r="E222" s="109"/>
      <c r="F222" s="109">
        <f t="shared" ref="F222:G223" si="17">F210+F214+F218</f>
        <v>22</v>
      </c>
      <c r="G222" s="110">
        <f t="shared" si="17"/>
        <v>22</v>
      </c>
    </row>
    <row r="223" spans="1:8" ht="13.5" thickBot="1">
      <c r="A223" s="148"/>
      <c r="B223" s="151"/>
      <c r="C223" s="119"/>
      <c r="D223" s="120"/>
      <c r="E223" s="130" t="s">
        <v>445</v>
      </c>
      <c r="F223" s="121">
        <f t="shared" si="17"/>
        <v>58</v>
      </c>
      <c r="G223" s="122">
        <f t="shared" si="17"/>
        <v>58</v>
      </c>
    </row>
  </sheetData>
  <mergeCells count="75">
    <mergeCell ref="A17:A27"/>
    <mergeCell ref="B17:B18"/>
    <mergeCell ref="B20:B21"/>
    <mergeCell ref="B23:B24"/>
    <mergeCell ref="B26:B27"/>
    <mergeCell ref="A5:A15"/>
    <mergeCell ref="B5:B6"/>
    <mergeCell ref="B8:B9"/>
    <mergeCell ref="B11:B12"/>
    <mergeCell ref="B14:B15"/>
    <mergeCell ref="A49:A67"/>
    <mergeCell ref="B49:B52"/>
    <mergeCell ref="B54:B57"/>
    <mergeCell ref="B59:B62"/>
    <mergeCell ref="B64:B67"/>
    <mergeCell ref="A29:A47"/>
    <mergeCell ref="B29:B32"/>
    <mergeCell ref="B34:B37"/>
    <mergeCell ref="B39:B42"/>
    <mergeCell ref="B44:B47"/>
    <mergeCell ref="A81:A91"/>
    <mergeCell ref="B81:B82"/>
    <mergeCell ref="B84:B85"/>
    <mergeCell ref="B87:B88"/>
    <mergeCell ref="B90:B91"/>
    <mergeCell ref="A69:A79"/>
    <mergeCell ref="B69:B70"/>
    <mergeCell ref="B72:B73"/>
    <mergeCell ref="B75:B76"/>
    <mergeCell ref="B78:B79"/>
    <mergeCell ref="A105:A115"/>
    <mergeCell ref="B105:B106"/>
    <mergeCell ref="B108:B109"/>
    <mergeCell ref="B111:B112"/>
    <mergeCell ref="B114:B115"/>
    <mergeCell ref="A93:A103"/>
    <mergeCell ref="B93:B94"/>
    <mergeCell ref="B96:B97"/>
    <mergeCell ref="B99:B100"/>
    <mergeCell ref="B102:B103"/>
    <mergeCell ref="A129:A139"/>
    <mergeCell ref="B129:B130"/>
    <mergeCell ref="B132:B133"/>
    <mergeCell ref="B135:B136"/>
    <mergeCell ref="B138:B139"/>
    <mergeCell ref="A117:A127"/>
    <mergeCell ref="B117:B118"/>
    <mergeCell ref="B120:B121"/>
    <mergeCell ref="B123:B124"/>
    <mergeCell ref="B126:B127"/>
    <mergeCell ref="A157:A171"/>
    <mergeCell ref="B157:B159"/>
    <mergeCell ref="B161:B163"/>
    <mergeCell ref="B165:B167"/>
    <mergeCell ref="B169:B171"/>
    <mergeCell ref="A141:A155"/>
    <mergeCell ref="B141:B143"/>
    <mergeCell ref="B145:B147"/>
    <mergeCell ref="B149:B151"/>
    <mergeCell ref="B153:B155"/>
    <mergeCell ref="A193:A207"/>
    <mergeCell ref="B193:B195"/>
    <mergeCell ref="B197:B199"/>
    <mergeCell ref="B201:B203"/>
    <mergeCell ref="B205:B207"/>
    <mergeCell ref="A173:A191"/>
    <mergeCell ref="B173:B176"/>
    <mergeCell ref="B178:B181"/>
    <mergeCell ref="B183:B186"/>
    <mergeCell ref="B188:B191"/>
    <mergeCell ref="A209:A223"/>
    <mergeCell ref="B209:B211"/>
    <mergeCell ref="B213:B215"/>
    <mergeCell ref="B217:B219"/>
    <mergeCell ref="B221:B223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S122"/>
  <sheetViews>
    <sheetView showGridLines="0" workbookViewId="0"/>
  </sheetViews>
  <sheetFormatPr defaultRowHeight="12.75"/>
  <cols>
    <col min="1" max="1" width="40" style="3" customWidth="1"/>
    <col min="2" max="5" width="17" style="3" customWidth="1"/>
    <col min="6" max="17" width="14.5703125" style="3" customWidth="1"/>
    <col min="18" max="18" width="13.85546875" style="3" bestFit="1" customWidth="1"/>
    <col min="19" max="256" width="9.140625" style="3"/>
    <col min="257" max="257" width="40" style="3" customWidth="1"/>
    <col min="258" max="261" width="17" style="3" customWidth="1"/>
    <col min="262" max="273" width="14.5703125" style="3" customWidth="1"/>
    <col min="274" max="274" width="13.85546875" style="3" bestFit="1" customWidth="1"/>
    <col min="275" max="512" width="9.140625" style="3"/>
    <col min="513" max="513" width="40" style="3" customWidth="1"/>
    <col min="514" max="517" width="17" style="3" customWidth="1"/>
    <col min="518" max="529" width="14.5703125" style="3" customWidth="1"/>
    <col min="530" max="530" width="13.85546875" style="3" bestFit="1" customWidth="1"/>
    <col min="531" max="768" width="9.140625" style="3"/>
    <col min="769" max="769" width="40" style="3" customWidth="1"/>
    <col min="770" max="773" width="17" style="3" customWidth="1"/>
    <col min="774" max="785" width="14.5703125" style="3" customWidth="1"/>
    <col min="786" max="786" width="13.85546875" style="3" bestFit="1" customWidth="1"/>
    <col min="787" max="1024" width="9.140625" style="3"/>
    <col min="1025" max="1025" width="40" style="3" customWidth="1"/>
    <col min="1026" max="1029" width="17" style="3" customWidth="1"/>
    <col min="1030" max="1041" width="14.5703125" style="3" customWidth="1"/>
    <col min="1042" max="1042" width="13.85546875" style="3" bestFit="1" customWidth="1"/>
    <col min="1043" max="1280" width="9.140625" style="3"/>
    <col min="1281" max="1281" width="40" style="3" customWidth="1"/>
    <col min="1282" max="1285" width="17" style="3" customWidth="1"/>
    <col min="1286" max="1297" width="14.5703125" style="3" customWidth="1"/>
    <col min="1298" max="1298" width="13.85546875" style="3" bestFit="1" customWidth="1"/>
    <col min="1299" max="1536" width="9.140625" style="3"/>
    <col min="1537" max="1537" width="40" style="3" customWidth="1"/>
    <col min="1538" max="1541" width="17" style="3" customWidth="1"/>
    <col min="1542" max="1553" width="14.5703125" style="3" customWidth="1"/>
    <col min="1554" max="1554" width="13.85546875" style="3" bestFit="1" customWidth="1"/>
    <col min="1555" max="1792" width="9.140625" style="3"/>
    <col min="1793" max="1793" width="40" style="3" customWidth="1"/>
    <col min="1794" max="1797" width="17" style="3" customWidth="1"/>
    <col min="1798" max="1809" width="14.5703125" style="3" customWidth="1"/>
    <col min="1810" max="1810" width="13.85546875" style="3" bestFit="1" customWidth="1"/>
    <col min="1811" max="2048" width="9.140625" style="3"/>
    <col min="2049" max="2049" width="40" style="3" customWidth="1"/>
    <col min="2050" max="2053" width="17" style="3" customWidth="1"/>
    <col min="2054" max="2065" width="14.5703125" style="3" customWidth="1"/>
    <col min="2066" max="2066" width="13.85546875" style="3" bestFit="1" customWidth="1"/>
    <col min="2067" max="2304" width="9.140625" style="3"/>
    <col min="2305" max="2305" width="40" style="3" customWidth="1"/>
    <col min="2306" max="2309" width="17" style="3" customWidth="1"/>
    <col min="2310" max="2321" width="14.5703125" style="3" customWidth="1"/>
    <col min="2322" max="2322" width="13.85546875" style="3" bestFit="1" customWidth="1"/>
    <col min="2323" max="2560" width="9.140625" style="3"/>
    <col min="2561" max="2561" width="40" style="3" customWidth="1"/>
    <col min="2562" max="2565" width="17" style="3" customWidth="1"/>
    <col min="2566" max="2577" width="14.5703125" style="3" customWidth="1"/>
    <col min="2578" max="2578" width="13.85546875" style="3" bestFit="1" customWidth="1"/>
    <col min="2579" max="2816" width="9.140625" style="3"/>
    <col min="2817" max="2817" width="40" style="3" customWidth="1"/>
    <col min="2818" max="2821" width="17" style="3" customWidth="1"/>
    <col min="2822" max="2833" width="14.5703125" style="3" customWidth="1"/>
    <col min="2834" max="2834" width="13.85546875" style="3" bestFit="1" customWidth="1"/>
    <col min="2835" max="3072" width="9.140625" style="3"/>
    <col min="3073" max="3073" width="40" style="3" customWidth="1"/>
    <col min="3074" max="3077" width="17" style="3" customWidth="1"/>
    <col min="3078" max="3089" width="14.5703125" style="3" customWidth="1"/>
    <col min="3090" max="3090" width="13.85546875" style="3" bestFit="1" customWidth="1"/>
    <col min="3091" max="3328" width="9.140625" style="3"/>
    <col min="3329" max="3329" width="40" style="3" customWidth="1"/>
    <col min="3330" max="3333" width="17" style="3" customWidth="1"/>
    <col min="3334" max="3345" width="14.5703125" style="3" customWidth="1"/>
    <col min="3346" max="3346" width="13.85546875" style="3" bestFit="1" customWidth="1"/>
    <col min="3347" max="3584" width="9.140625" style="3"/>
    <col min="3585" max="3585" width="40" style="3" customWidth="1"/>
    <col min="3586" max="3589" width="17" style="3" customWidth="1"/>
    <col min="3590" max="3601" width="14.5703125" style="3" customWidth="1"/>
    <col min="3602" max="3602" width="13.85546875" style="3" bestFit="1" customWidth="1"/>
    <col min="3603" max="3840" width="9.140625" style="3"/>
    <col min="3841" max="3841" width="40" style="3" customWidth="1"/>
    <col min="3842" max="3845" width="17" style="3" customWidth="1"/>
    <col min="3846" max="3857" width="14.5703125" style="3" customWidth="1"/>
    <col min="3858" max="3858" width="13.85546875" style="3" bestFit="1" customWidth="1"/>
    <col min="3859" max="4096" width="9.140625" style="3"/>
    <col min="4097" max="4097" width="40" style="3" customWidth="1"/>
    <col min="4098" max="4101" width="17" style="3" customWidth="1"/>
    <col min="4102" max="4113" width="14.5703125" style="3" customWidth="1"/>
    <col min="4114" max="4114" width="13.85546875" style="3" bestFit="1" customWidth="1"/>
    <col min="4115" max="4352" width="9.140625" style="3"/>
    <col min="4353" max="4353" width="40" style="3" customWidth="1"/>
    <col min="4354" max="4357" width="17" style="3" customWidth="1"/>
    <col min="4358" max="4369" width="14.5703125" style="3" customWidth="1"/>
    <col min="4370" max="4370" width="13.85546875" style="3" bestFit="1" customWidth="1"/>
    <col min="4371" max="4608" width="9.140625" style="3"/>
    <col min="4609" max="4609" width="40" style="3" customWidth="1"/>
    <col min="4610" max="4613" width="17" style="3" customWidth="1"/>
    <col min="4614" max="4625" width="14.5703125" style="3" customWidth="1"/>
    <col min="4626" max="4626" width="13.85546875" style="3" bestFit="1" customWidth="1"/>
    <col min="4627" max="4864" width="9.140625" style="3"/>
    <col min="4865" max="4865" width="40" style="3" customWidth="1"/>
    <col min="4866" max="4869" width="17" style="3" customWidth="1"/>
    <col min="4870" max="4881" width="14.5703125" style="3" customWidth="1"/>
    <col min="4882" max="4882" width="13.85546875" style="3" bestFit="1" customWidth="1"/>
    <col min="4883" max="5120" width="9.140625" style="3"/>
    <col min="5121" max="5121" width="40" style="3" customWidth="1"/>
    <col min="5122" max="5125" width="17" style="3" customWidth="1"/>
    <col min="5126" max="5137" width="14.5703125" style="3" customWidth="1"/>
    <col min="5138" max="5138" width="13.85546875" style="3" bestFit="1" customWidth="1"/>
    <col min="5139" max="5376" width="9.140625" style="3"/>
    <col min="5377" max="5377" width="40" style="3" customWidth="1"/>
    <col min="5378" max="5381" width="17" style="3" customWidth="1"/>
    <col min="5382" max="5393" width="14.5703125" style="3" customWidth="1"/>
    <col min="5394" max="5394" width="13.85546875" style="3" bestFit="1" customWidth="1"/>
    <col min="5395" max="5632" width="9.140625" style="3"/>
    <col min="5633" max="5633" width="40" style="3" customWidth="1"/>
    <col min="5634" max="5637" width="17" style="3" customWidth="1"/>
    <col min="5638" max="5649" width="14.5703125" style="3" customWidth="1"/>
    <col min="5650" max="5650" width="13.85546875" style="3" bestFit="1" customWidth="1"/>
    <col min="5651" max="5888" width="9.140625" style="3"/>
    <col min="5889" max="5889" width="40" style="3" customWidth="1"/>
    <col min="5890" max="5893" width="17" style="3" customWidth="1"/>
    <col min="5894" max="5905" width="14.5703125" style="3" customWidth="1"/>
    <col min="5906" max="5906" width="13.85546875" style="3" bestFit="1" customWidth="1"/>
    <col min="5907" max="6144" width="9.140625" style="3"/>
    <col min="6145" max="6145" width="40" style="3" customWidth="1"/>
    <col min="6146" max="6149" width="17" style="3" customWidth="1"/>
    <col min="6150" max="6161" width="14.5703125" style="3" customWidth="1"/>
    <col min="6162" max="6162" width="13.85546875" style="3" bestFit="1" customWidth="1"/>
    <col min="6163" max="6400" width="9.140625" style="3"/>
    <col min="6401" max="6401" width="40" style="3" customWidth="1"/>
    <col min="6402" max="6405" width="17" style="3" customWidth="1"/>
    <col min="6406" max="6417" width="14.5703125" style="3" customWidth="1"/>
    <col min="6418" max="6418" width="13.85546875" style="3" bestFit="1" customWidth="1"/>
    <col min="6419" max="6656" width="9.140625" style="3"/>
    <col min="6657" max="6657" width="40" style="3" customWidth="1"/>
    <col min="6658" max="6661" width="17" style="3" customWidth="1"/>
    <col min="6662" max="6673" width="14.5703125" style="3" customWidth="1"/>
    <col min="6674" max="6674" width="13.85546875" style="3" bestFit="1" customWidth="1"/>
    <col min="6675" max="6912" width="9.140625" style="3"/>
    <col min="6913" max="6913" width="40" style="3" customWidth="1"/>
    <col min="6914" max="6917" width="17" style="3" customWidth="1"/>
    <col min="6918" max="6929" width="14.5703125" style="3" customWidth="1"/>
    <col min="6930" max="6930" width="13.85546875" style="3" bestFit="1" customWidth="1"/>
    <col min="6931" max="7168" width="9.140625" style="3"/>
    <col min="7169" max="7169" width="40" style="3" customWidth="1"/>
    <col min="7170" max="7173" width="17" style="3" customWidth="1"/>
    <col min="7174" max="7185" width="14.5703125" style="3" customWidth="1"/>
    <col min="7186" max="7186" width="13.85546875" style="3" bestFit="1" customWidth="1"/>
    <col min="7187" max="7424" width="9.140625" style="3"/>
    <col min="7425" max="7425" width="40" style="3" customWidth="1"/>
    <col min="7426" max="7429" width="17" style="3" customWidth="1"/>
    <col min="7430" max="7441" width="14.5703125" style="3" customWidth="1"/>
    <col min="7442" max="7442" width="13.85546875" style="3" bestFit="1" customWidth="1"/>
    <col min="7443" max="7680" width="9.140625" style="3"/>
    <col min="7681" max="7681" width="40" style="3" customWidth="1"/>
    <col min="7682" max="7685" width="17" style="3" customWidth="1"/>
    <col min="7686" max="7697" width="14.5703125" style="3" customWidth="1"/>
    <col min="7698" max="7698" width="13.85546875" style="3" bestFit="1" customWidth="1"/>
    <col min="7699" max="7936" width="9.140625" style="3"/>
    <col min="7937" max="7937" width="40" style="3" customWidth="1"/>
    <col min="7938" max="7941" width="17" style="3" customWidth="1"/>
    <col min="7942" max="7953" width="14.5703125" style="3" customWidth="1"/>
    <col min="7954" max="7954" width="13.85546875" style="3" bestFit="1" customWidth="1"/>
    <col min="7955" max="8192" width="9.140625" style="3"/>
    <col min="8193" max="8193" width="40" style="3" customWidth="1"/>
    <col min="8194" max="8197" width="17" style="3" customWidth="1"/>
    <col min="8198" max="8209" width="14.5703125" style="3" customWidth="1"/>
    <col min="8210" max="8210" width="13.85546875" style="3" bestFit="1" customWidth="1"/>
    <col min="8211" max="8448" width="9.140625" style="3"/>
    <col min="8449" max="8449" width="40" style="3" customWidth="1"/>
    <col min="8450" max="8453" width="17" style="3" customWidth="1"/>
    <col min="8454" max="8465" width="14.5703125" style="3" customWidth="1"/>
    <col min="8466" max="8466" width="13.85546875" style="3" bestFit="1" customWidth="1"/>
    <col min="8467" max="8704" width="9.140625" style="3"/>
    <col min="8705" max="8705" width="40" style="3" customWidth="1"/>
    <col min="8706" max="8709" width="17" style="3" customWidth="1"/>
    <col min="8710" max="8721" width="14.5703125" style="3" customWidth="1"/>
    <col min="8722" max="8722" width="13.85546875" style="3" bestFit="1" customWidth="1"/>
    <col min="8723" max="8960" width="9.140625" style="3"/>
    <col min="8961" max="8961" width="40" style="3" customWidth="1"/>
    <col min="8962" max="8965" width="17" style="3" customWidth="1"/>
    <col min="8966" max="8977" width="14.5703125" style="3" customWidth="1"/>
    <col min="8978" max="8978" width="13.85546875" style="3" bestFit="1" customWidth="1"/>
    <col min="8979" max="9216" width="9.140625" style="3"/>
    <col min="9217" max="9217" width="40" style="3" customWidth="1"/>
    <col min="9218" max="9221" width="17" style="3" customWidth="1"/>
    <col min="9222" max="9233" width="14.5703125" style="3" customWidth="1"/>
    <col min="9234" max="9234" width="13.85546875" style="3" bestFit="1" customWidth="1"/>
    <col min="9235" max="9472" width="9.140625" style="3"/>
    <col min="9473" max="9473" width="40" style="3" customWidth="1"/>
    <col min="9474" max="9477" width="17" style="3" customWidth="1"/>
    <col min="9478" max="9489" width="14.5703125" style="3" customWidth="1"/>
    <col min="9490" max="9490" width="13.85546875" style="3" bestFit="1" customWidth="1"/>
    <col min="9491" max="9728" width="9.140625" style="3"/>
    <col min="9729" max="9729" width="40" style="3" customWidth="1"/>
    <col min="9730" max="9733" width="17" style="3" customWidth="1"/>
    <col min="9734" max="9745" width="14.5703125" style="3" customWidth="1"/>
    <col min="9746" max="9746" width="13.85546875" style="3" bestFit="1" customWidth="1"/>
    <col min="9747" max="9984" width="9.140625" style="3"/>
    <col min="9985" max="9985" width="40" style="3" customWidth="1"/>
    <col min="9986" max="9989" width="17" style="3" customWidth="1"/>
    <col min="9990" max="10001" width="14.5703125" style="3" customWidth="1"/>
    <col min="10002" max="10002" width="13.85546875" style="3" bestFit="1" customWidth="1"/>
    <col min="10003" max="10240" width="9.140625" style="3"/>
    <col min="10241" max="10241" width="40" style="3" customWidth="1"/>
    <col min="10242" max="10245" width="17" style="3" customWidth="1"/>
    <col min="10246" max="10257" width="14.5703125" style="3" customWidth="1"/>
    <col min="10258" max="10258" width="13.85546875" style="3" bestFit="1" customWidth="1"/>
    <col min="10259" max="10496" width="9.140625" style="3"/>
    <col min="10497" max="10497" width="40" style="3" customWidth="1"/>
    <col min="10498" max="10501" width="17" style="3" customWidth="1"/>
    <col min="10502" max="10513" width="14.5703125" style="3" customWidth="1"/>
    <col min="10514" max="10514" width="13.85546875" style="3" bestFit="1" customWidth="1"/>
    <col min="10515" max="10752" width="9.140625" style="3"/>
    <col min="10753" max="10753" width="40" style="3" customWidth="1"/>
    <col min="10754" max="10757" width="17" style="3" customWidth="1"/>
    <col min="10758" max="10769" width="14.5703125" style="3" customWidth="1"/>
    <col min="10770" max="10770" width="13.85546875" style="3" bestFit="1" customWidth="1"/>
    <col min="10771" max="11008" width="9.140625" style="3"/>
    <col min="11009" max="11009" width="40" style="3" customWidth="1"/>
    <col min="11010" max="11013" width="17" style="3" customWidth="1"/>
    <col min="11014" max="11025" width="14.5703125" style="3" customWidth="1"/>
    <col min="11026" max="11026" width="13.85546875" style="3" bestFit="1" customWidth="1"/>
    <col min="11027" max="11264" width="9.140625" style="3"/>
    <col min="11265" max="11265" width="40" style="3" customWidth="1"/>
    <col min="11266" max="11269" width="17" style="3" customWidth="1"/>
    <col min="11270" max="11281" width="14.5703125" style="3" customWidth="1"/>
    <col min="11282" max="11282" width="13.85546875" style="3" bestFit="1" customWidth="1"/>
    <col min="11283" max="11520" width="9.140625" style="3"/>
    <col min="11521" max="11521" width="40" style="3" customWidth="1"/>
    <col min="11522" max="11525" width="17" style="3" customWidth="1"/>
    <col min="11526" max="11537" width="14.5703125" style="3" customWidth="1"/>
    <col min="11538" max="11538" width="13.85546875" style="3" bestFit="1" customWidth="1"/>
    <col min="11539" max="11776" width="9.140625" style="3"/>
    <col min="11777" max="11777" width="40" style="3" customWidth="1"/>
    <col min="11778" max="11781" width="17" style="3" customWidth="1"/>
    <col min="11782" max="11793" width="14.5703125" style="3" customWidth="1"/>
    <col min="11794" max="11794" width="13.85546875" style="3" bestFit="1" customWidth="1"/>
    <col min="11795" max="12032" width="9.140625" style="3"/>
    <col min="12033" max="12033" width="40" style="3" customWidth="1"/>
    <col min="12034" max="12037" width="17" style="3" customWidth="1"/>
    <col min="12038" max="12049" width="14.5703125" style="3" customWidth="1"/>
    <col min="12050" max="12050" width="13.85546875" style="3" bestFit="1" customWidth="1"/>
    <col min="12051" max="12288" width="9.140625" style="3"/>
    <col min="12289" max="12289" width="40" style="3" customWidth="1"/>
    <col min="12290" max="12293" width="17" style="3" customWidth="1"/>
    <col min="12294" max="12305" width="14.5703125" style="3" customWidth="1"/>
    <col min="12306" max="12306" width="13.85546875" style="3" bestFit="1" customWidth="1"/>
    <col min="12307" max="12544" width="9.140625" style="3"/>
    <col min="12545" max="12545" width="40" style="3" customWidth="1"/>
    <col min="12546" max="12549" width="17" style="3" customWidth="1"/>
    <col min="12550" max="12561" width="14.5703125" style="3" customWidth="1"/>
    <col min="12562" max="12562" width="13.85546875" style="3" bestFit="1" customWidth="1"/>
    <col min="12563" max="12800" width="9.140625" style="3"/>
    <col min="12801" max="12801" width="40" style="3" customWidth="1"/>
    <col min="12802" max="12805" width="17" style="3" customWidth="1"/>
    <col min="12806" max="12817" width="14.5703125" style="3" customWidth="1"/>
    <col min="12818" max="12818" width="13.85546875" style="3" bestFit="1" customWidth="1"/>
    <col min="12819" max="13056" width="9.140625" style="3"/>
    <col min="13057" max="13057" width="40" style="3" customWidth="1"/>
    <col min="13058" max="13061" width="17" style="3" customWidth="1"/>
    <col min="13062" max="13073" width="14.5703125" style="3" customWidth="1"/>
    <col min="13074" max="13074" width="13.85546875" style="3" bestFit="1" customWidth="1"/>
    <col min="13075" max="13312" width="9.140625" style="3"/>
    <col min="13313" max="13313" width="40" style="3" customWidth="1"/>
    <col min="13314" max="13317" width="17" style="3" customWidth="1"/>
    <col min="13318" max="13329" width="14.5703125" style="3" customWidth="1"/>
    <col min="13330" max="13330" width="13.85546875" style="3" bestFit="1" customWidth="1"/>
    <col min="13331" max="13568" width="9.140625" style="3"/>
    <col min="13569" max="13569" width="40" style="3" customWidth="1"/>
    <col min="13570" max="13573" width="17" style="3" customWidth="1"/>
    <col min="13574" max="13585" width="14.5703125" style="3" customWidth="1"/>
    <col min="13586" max="13586" width="13.85546875" style="3" bestFit="1" customWidth="1"/>
    <col min="13587" max="13824" width="9.140625" style="3"/>
    <col min="13825" max="13825" width="40" style="3" customWidth="1"/>
    <col min="13826" max="13829" width="17" style="3" customWidth="1"/>
    <col min="13830" max="13841" width="14.5703125" style="3" customWidth="1"/>
    <col min="13842" max="13842" width="13.85546875" style="3" bestFit="1" customWidth="1"/>
    <col min="13843" max="14080" width="9.140625" style="3"/>
    <col min="14081" max="14081" width="40" style="3" customWidth="1"/>
    <col min="14082" max="14085" width="17" style="3" customWidth="1"/>
    <col min="14086" max="14097" width="14.5703125" style="3" customWidth="1"/>
    <col min="14098" max="14098" width="13.85546875" style="3" bestFit="1" customWidth="1"/>
    <col min="14099" max="14336" width="9.140625" style="3"/>
    <col min="14337" max="14337" width="40" style="3" customWidth="1"/>
    <col min="14338" max="14341" width="17" style="3" customWidth="1"/>
    <col min="14342" max="14353" width="14.5703125" style="3" customWidth="1"/>
    <col min="14354" max="14354" width="13.85546875" style="3" bestFit="1" customWidth="1"/>
    <col min="14355" max="14592" width="9.140625" style="3"/>
    <col min="14593" max="14593" width="40" style="3" customWidth="1"/>
    <col min="14594" max="14597" width="17" style="3" customWidth="1"/>
    <col min="14598" max="14609" width="14.5703125" style="3" customWidth="1"/>
    <col min="14610" max="14610" width="13.85546875" style="3" bestFit="1" customWidth="1"/>
    <col min="14611" max="14848" width="9.140625" style="3"/>
    <col min="14849" max="14849" width="40" style="3" customWidth="1"/>
    <col min="14850" max="14853" width="17" style="3" customWidth="1"/>
    <col min="14854" max="14865" width="14.5703125" style="3" customWidth="1"/>
    <col min="14866" max="14866" width="13.85546875" style="3" bestFit="1" customWidth="1"/>
    <col min="14867" max="15104" width="9.140625" style="3"/>
    <col min="15105" max="15105" width="40" style="3" customWidth="1"/>
    <col min="15106" max="15109" width="17" style="3" customWidth="1"/>
    <col min="15110" max="15121" width="14.5703125" style="3" customWidth="1"/>
    <col min="15122" max="15122" width="13.85546875" style="3" bestFit="1" customWidth="1"/>
    <col min="15123" max="15360" width="9.140625" style="3"/>
    <col min="15361" max="15361" width="40" style="3" customWidth="1"/>
    <col min="15362" max="15365" width="17" style="3" customWidth="1"/>
    <col min="15366" max="15377" width="14.5703125" style="3" customWidth="1"/>
    <col min="15378" max="15378" width="13.85546875" style="3" bestFit="1" customWidth="1"/>
    <col min="15379" max="15616" width="9.140625" style="3"/>
    <col min="15617" max="15617" width="40" style="3" customWidth="1"/>
    <col min="15618" max="15621" width="17" style="3" customWidth="1"/>
    <col min="15622" max="15633" width="14.5703125" style="3" customWidth="1"/>
    <col min="15634" max="15634" width="13.85546875" style="3" bestFit="1" customWidth="1"/>
    <col min="15635" max="15872" width="9.140625" style="3"/>
    <col min="15873" max="15873" width="40" style="3" customWidth="1"/>
    <col min="15874" max="15877" width="17" style="3" customWidth="1"/>
    <col min="15878" max="15889" width="14.5703125" style="3" customWidth="1"/>
    <col min="15890" max="15890" width="13.85546875" style="3" bestFit="1" customWidth="1"/>
    <col min="15891" max="16128" width="9.140625" style="3"/>
    <col min="16129" max="16129" width="40" style="3" customWidth="1"/>
    <col min="16130" max="16133" width="17" style="3" customWidth="1"/>
    <col min="16134" max="16145" width="14.5703125" style="3" customWidth="1"/>
    <col min="16146" max="16146" width="13.85546875" style="3" bestFit="1" customWidth="1"/>
    <col min="16147" max="16384" width="9.140625" style="3"/>
  </cols>
  <sheetData>
    <row r="1" spans="1:19" ht="15.75">
      <c r="A1" s="1" t="s">
        <v>471</v>
      </c>
    </row>
    <row r="2" spans="1:19">
      <c r="A2" s="4" t="s">
        <v>1</v>
      </c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60"/>
      <c r="B4" s="60"/>
      <c r="C4" s="60"/>
      <c r="D4" s="60"/>
      <c r="E4" s="60"/>
      <c r="F4" s="145" t="s">
        <v>16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2"/>
    </row>
    <row r="5" spans="1:19" ht="30" customHeight="1">
      <c r="A5" s="61" t="s">
        <v>3</v>
      </c>
      <c r="B5" s="61" t="s">
        <v>44</v>
      </c>
      <c r="C5" s="61" t="s">
        <v>45</v>
      </c>
      <c r="D5" s="61" t="s">
        <v>5</v>
      </c>
      <c r="E5" s="61" t="s">
        <v>6</v>
      </c>
      <c r="F5" s="62" t="s">
        <v>46</v>
      </c>
      <c r="G5" s="62" t="s">
        <v>47</v>
      </c>
      <c r="H5" s="62" t="s">
        <v>48</v>
      </c>
      <c r="I5" s="62" t="s">
        <v>49</v>
      </c>
      <c r="J5" s="62" t="s">
        <v>50</v>
      </c>
      <c r="K5" s="62" t="s">
        <v>51</v>
      </c>
      <c r="L5" s="62" t="s">
        <v>52</v>
      </c>
      <c r="M5" s="62" t="s">
        <v>53</v>
      </c>
      <c r="N5" s="62" t="s">
        <v>54</v>
      </c>
      <c r="O5" s="62" t="s">
        <v>55</v>
      </c>
      <c r="P5" s="62" t="s">
        <v>56</v>
      </c>
      <c r="Q5" s="62" t="s">
        <v>57</v>
      </c>
      <c r="R5" s="62" t="s">
        <v>58</v>
      </c>
      <c r="S5" s="2"/>
    </row>
    <row r="6" spans="1:19">
      <c r="A6" s="63" t="s">
        <v>443</v>
      </c>
      <c r="B6" s="64">
        <v>1</v>
      </c>
      <c r="C6" s="65">
        <v>28</v>
      </c>
      <c r="D6" s="63" t="s">
        <v>444</v>
      </c>
      <c r="E6" s="63" t="s">
        <v>35</v>
      </c>
      <c r="F6" s="66">
        <v>3145</v>
      </c>
      <c r="G6" s="66">
        <v>3392</v>
      </c>
      <c r="H6" s="66">
        <v>3924</v>
      </c>
      <c r="I6" s="66">
        <v>3244</v>
      </c>
      <c r="J6" s="66">
        <v>3968</v>
      </c>
      <c r="K6" s="66">
        <v>3120</v>
      </c>
      <c r="L6" s="66">
        <v>3294</v>
      </c>
      <c r="M6" s="66">
        <v>4082</v>
      </c>
      <c r="N6" s="66">
        <v>3680</v>
      </c>
      <c r="O6" s="66">
        <v>3518</v>
      </c>
      <c r="P6" s="66">
        <v>3600</v>
      </c>
      <c r="Q6" s="66">
        <v>4178</v>
      </c>
      <c r="R6" s="67">
        <f>SUM(F6:Q6)</f>
        <v>43145</v>
      </c>
      <c r="S6" s="2"/>
    </row>
    <row r="7" spans="1:19">
      <c r="A7" s="63" t="s">
        <v>463</v>
      </c>
      <c r="B7" s="64">
        <v>1</v>
      </c>
      <c r="C7" s="65">
        <v>14</v>
      </c>
      <c r="D7" s="63" t="s">
        <v>464</v>
      </c>
      <c r="E7" s="63" t="s">
        <v>465</v>
      </c>
      <c r="F7" s="66">
        <v>554</v>
      </c>
      <c r="G7" s="66">
        <v>697</v>
      </c>
      <c r="H7" s="66">
        <v>474</v>
      </c>
      <c r="I7" s="66">
        <v>512</v>
      </c>
      <c r="J7" s="66">
        <v>433</v>
      </c>
      <c r="K7" s="66">
        <v>452</v>
      </c>
      <c r="L7" s="66">
        <v>482</v>
      </c>
      <c r="M7" s="66">
        <v>1192</v>
      </c>
      <c r="N7" s="66">
        <v>815</v>
      </c>
      <c r="O7" s="66">
        <v>728</v>
      </c>
      <c r="P7" s="66">
        <v>1029</v>
      </c>
      <c r="Q7" s="66">
        <v>548</v>
      </c>
      <c r="R7" s="67">
        <f t="shared" ref="R7:R31" si="0">SUM(F7:Q7)</f>
        <v>7916</v>
      </c>
      <c r="S7" s="2"/>
    </row>
    <row r="8" spans="1:19">
      <c r="A8" s="63" t="s">
        <v>463</v>
      </c>
      <c r="B8" s="64">
        <v>1</v>
      </c>
      <c r="C8" s="65">
        <v>60</v>
      </c>
      <c r="D8" s="63" t="s">
        <v>466</v>
      </c>
      <c r="E8" s="63" t="s">
        <v>465</v>
      </c>
      <c r="F8" s="66">
        <v>314</v>
      </c>
      <c r="G8" s="66">
        <v>242</v>
      </c>
      <c r="H8" s="66">
        <v>181</v>
      </c>
      <c r="I8" s="66">
        <v>61</v>
      </c>
      <c r="J8" s="66">
        <v>121</v>
      </c>
      <c r="K8" s="66">
        <v>180</v>
      </c>
      <c r="L8" s="66">
        <v>242</v>
      </c>
      <c r="M8" s="66">
        <v>180</v>
      </c>
      <c r="N8" s="66">
        <v>61</v>
      </c>
      <c r="O8" s="66">
        <v>300</v>
      </c>
      <c r="P8" s="66">
        <v>60</v>
      </c>
      <c r="Q8" s="66">
        <v>240</v>
      </c>
      <c r="R8" s="67">
        <f t="shared" si="0"/>
        <v>2182</v>
      </c>
      <c r="S8" s="2"/>
    </row>
    <row r="9" spans="1:19">
      <c r="A9" s="63" t="s">
        <v>463</v>
      </c>
      <c r="B9" s="64">
        <v>1</v>
      </c>
      <c r="C9" s="65">
        <v>60</v>
      </c>
      <c r="D9" s="63" t="s">
        <v>467</v>
      </c>
      <c r="E9" s="63" t="s">
        <v>465</v>
      </c>
      <c r="F9" s="66">
        <v>11356</v>
      </c>
      <c r="G9" s="66">
        <v>11257</v>
      </c>
      <c r="H9" s="66">
        <v>13307</v>
      </c>
      <c r="I9" s="66">
        <v>14790</v>
      </c>
      <c r="J9" s="66">
        <v>15418</v>
      </c>
      <c r="K9" s="66">
        <v>17130</v>
      </c>
      <c r="L9" s="66">
        <v>13678</v>
      </c>
      <c r="M9" s="66">
        <v>19080</v>
      </c>
      <c r="N9" s="66">
        <v>17725</v>
      </c>
      <c r="O9" s="66">
        <v>16366</v>
      </c>
      <c r="P9" s="66">
        <v>19650</v>
      </c>
      <c r="Q9" s="66">
        <v>19338</v>
      </c>
      <c r="R9" s="67">
        <f t="shared" si="0"/>
        <v>189095</v>
      </c>
      <c r="S9" s="2"/>
    </row>
    <row r="10" spans="1:19">
      <c r="A10" s="63" t="s">
        <v>446</v>
      </c>
      <c r="B10" s="64">
        <v>1</v>
      </c>
      <c r="C10" s="65">
        <v>4</v>
      </c>
      <c r="D10" s="63" t="s">
        <v>447</v>
      </c>
      <c r="E10" s="63" t="s">
        <v>133</v>
      </c>
      <c r="F10" s="66">
        <v>60</v>
      </c>
      <c r="G10" s="66">
        <v>78</v>
      </c>
      <c r="H10" s="66">
        <v>71</v>
      </c>
      <c r="I10" s="66">
        <v>75</v>
      </c>
      <c r="J10" s="66">
        <v>91</v>
      </c>
      <c r="K10" s="66">
        <v>100</v>
      </c>
      <c r="L10" s="66">
        <v>59</v>
      </c>
      <c r="M10" s="66">
        <v>87</v>
      </c>
      <c r="N10" s="66">
        <v>82</v>
      </c>
      <c r="O10" s="66">
        <v>61</v>
      </c>
      <c r="P10" s="66">
        <v>82</v>
      </c>
      <c r="Q10" s="66">
        <v>59</v>
      </c>
      <c r="R10" s="67">
        <f t="shared" si="0"/>
        <v>905</v>
      </c>
      <c r="S10" s="2"/>
    </row>
    <row r="11" spans="1:19">
      <c r="A11" s="63" t="s">
        <v>451</v>
      </c>
      <c r="B11" s="64">
        <v>14</v>
      </c>
      <c r="C11" s="65">
        <v>1</v>
      </c>
      <c r="D11" s="63" t="s">
        <v>452</v>
      </c>
      <c r="E11" s="63" t="s">
        <v>133</v>
      </c>
      <c r="F11" s="66">
        <v>649</v>
      </c>
      <c r="G11" s="66">
        <v>704</v>
      </c>
      <c r="H11" s="66">
        <v>773</v>
      </c>
      <c r="I11" s="66">
        <v>641</v>
      </c>
      <c r="J11" s="66">
        <v>586</v>
      </c>
      <c r="K11" s="66">
        <v>717</v>
      </c>
      <c r="L11" s="66">
        <v>644</v>
      </c>
      <c r="M11" s="66">
        <v>762</v>
      </c>
      <c r="N11" s="66">
        <v>766</v>
      </c>
      <c r="O11" s="66">
        <v>711</v>
      </c>
      <c r="P11" s="66">
        <v>659</v>
      </c>
      <c r="Q11" s="66">
        <v>623</v>
      </c>
      <c r="R11" s="67">
        <f t="shared" si="0"/>
        <v>8235</v>
      </c>
      <c r="S11" s="2"/>
    </row>
    <row r="12" spans="1:19">
      <c r="A12" s="63" t="s">
        <v>451</v>
      </c>
      <c r="B12" s="64">
        <v>15</v>
      </c>
      <c r="C12" s="65">
        <v>1</v>
      </c>
      <c r="D12" s="63" t="s">
        <v>452</v>
      </c>
      <c r="E12" s="63" t="s">
        <v>133</v>
      </c>
      <c r="F12" s="66">
        <v>45</v>
      </c>
      <c r="G12" s="66">
        <v>91</v>
      </c>
      <c r="H12" s="66">
        <v>113</v>
      </c>
      <c r="I12" s="66">
        <v>44</v>
      </c>
      <c r="J12" s="66">
        <v>47</v>
      </c>
      <c r="K12" s="66">
        <v>58</v>
      </c>
      <c r="L12" s="66">
        <v>44</v>
      </c>
      <c r="M12" s="66">
        <v>44</v>
      </c>
      <c r="N12" s="66">
        <v>73</v>
      </c>
      <c r="O12" s="66">
        <v>28</v>
      </c>
      <c r="P12" s="66">
        <v>117</v>
      </c>
      <c r="Q12" s="66">
        <v>30</v>
      </c>
      <c r="R12" s="67">
        <f t="shared" si="0"/>
        <v>734</v>
      </c>
      <c r="S12" s="2"/>
    </row>
    <row r="13" spans="1:19">
      <c r="A13" s="63" t="s">
        <v>457</v>
      </c>
      <c r="B13" s="64">
        <v>1</v>
      </c>
      <c r="C13" s="65">
        <v>1</v>
      </c>
      <c r="D13" s="63" t="s">
        <v>458</v>
      </c>
      <c r="E13" s="63" t="s">
        <v>133</v>
      </c>
      <c r="F13" s="66">
        <v>3</v>
      </c>
      <c r="G13" s="66">
        <v>3</v>
      </c>
      <c r="H13" s="66">
        <v>2.8</v>
      </c>
      <c r="I13" s="66">
        <v>2</v>
      </c>
      <c r="J13" s="66">
        <v>3.8</v>
      </c>
      <c r="K13" s="66">
        <v>2</v>
      </c>
      <c r="L13" s="66">
        <v>2</v>
      </c>
      <c r="M13" s="66">
        <v>2</v>
      </c>
      <c r="N13" s="66">
        <v>2</v>
      </c>
      <c r="O13" s="66">
        <v>2</v>
      </c>
      <c r="P13" s="66">
        <v>1</v>
      </c>
      <c r="Q13" s="66">
        <v>1</v>
      </c>
      <c r="R13" s="67">
        <f t="shared" si="0"/>
        <v>26.6</v>
      </c>
      <c r="S13" s="2"/>
    </row>
    <row r="14" spans="1:19">
      <c r="A14" s="63" t="s">
        <v>454</v>
      </c>
      <c r="B14" s="64">
        <v>1</v>
      </c>
      <c r="C14" s="65">
        <v>1</v>
      </c>
      <c r="D14" s="63" t="s">
        <v>455</v>
      </c>
      <c r="E14" s="63" t="s">
        <v>134</v>
      </c>
      <c r="F14" s="66">
        <v>324</v>
      </c>
      <c r="G14" s="66">
        <v>436</v>
      </c>
      <c r="H14" s="66">
        <v>403</v>
      </c>
      <c r="I14" s="66">
        <v>367</v>
      </c>
      <c r="J14" s="66">
        <v>401</v>
      </c>
      <c r="K14" s="66">
        <v>437</v>
      </c>
      <c r="L14" s="66">
        <v>355</v>
      </c>
      <c r="M14" s="66">
        <v>368</v>
      </c>
      <c r="N14" s="66">
        <v>576</v>
      </c>
      <c r="O14" s="66">
        <v>342</v>
      </c>
      <c r="P14" s="66">
        <v>460</v>
      </c>
      <c r="Q14" s="66">
        <v>433</v>
      </c>
      <c r="R14" s="67">
        <f t="shared" si="0"/>
        <v>4902</v>
      </c>
      <c r="S14" s="2"/>
    </row>
    <row r="15" spans="1:19">
      <c r="A15" s="63" t="s">
        <v>446</v>
      </c>
      <c r="B15" s="64">
        <v>1</v>
      </c>
      <c r="C15" s="65">
        <v>4.2</v>
      </c>
      <c r="D15" s="63" t="s">
        <v>448</v>
      </c>
      <c r="E15" s="63" t="s">
        <v>141</v>
      </c>
      <c r="F15" s="66">
        <v>0</v>
      </c>
      <c r="G15" s="66">
        <v>0</v>
      </c>
      <c r="H15" s="66">
        <v>1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12</v>
      </c>
      <c r="O15" s="66">
        <v>1</v>
      </c>
      <c r="P15" s="66">
        <v>0</v>
      </c>
      <c r="Q15" s="66">
        <v>0</v>
      </c>
      <c r="R15" s="67">
        <f t="shared" si="0"/>
        <v>14</v>
      </c>
      <c r="S15" s="2"/>
    </row>
    <row r="16" spans="1:19">
      <c r="A16" s="63" t="s">
        <v>446</v>
      </c>
      <c r="B16" s="64">
        <v>12</v>
      </c>
      <c r="C16" s="65">
        <v>0.5</v>
      </c>
      <c r="D16" s="63" t="s">
        <v>449</v>
      </c>
      <c r="E16" s="63" t="s">
        <v>141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7">
        <f t="shared" si="0"/>
        <v>0</v>
      </c>
      <c r="S16" s="2"/>
    </row>
    <row r="17" spans="1:19">
      <c r="A17" s="63" t="s">
        <v>446</v>
      </c>
      <c r="B17" s="64">
        <v>12</v>
      </c>
      <c r="C17" s="65">
        <v>0.5</v>
      </c>
      <c r="D17" s="63" t="s">
        <v>450</v>
      </c>
      <c r="E17" s="63" t="s">
        <v>141</v>
      </c>
      <c r="F17" s="66">
        <v>42</v>
      </c>
      <c r="G17" s="66">
        <v>12</v>
      </c>
      <c r="H17" s="66">
        <v>0</v>
      </c>
      <c r="I17" s="66">
        <v>0</v>
      </c>
      <c r="J17" s="66">
        <v>0</v>
      </c>
      <c r="K17" s="66">
        <v>0</v>
      </c>
      <c r="L17" s="66">
        <v>12</v>
      </c>
      <c r="M17" s="66">
        <v>12</v>
      </c>
      <c r="N17" s="66">
        <v>12</v>
      </c>
      <c r="O17" s="66">
        <v>12</v>
      </c>
      <c r="P17" s="66">
        <v>12</v>
      </c>
      <c r="Q17" s="66">
        <v>12</v>
      </c>
      <c r="R17" s="67">
        <f t="shared" si="0"/>
        <v>126</v>
      </c>
      <c r="S17" s="2"/>
    </row>
    <row r="18" spans="1:19">
      <c r="A18" s="63" t="s">
        <v>454</v>
      </c>
      <c r="B18" s="64">
        <v>1</v>
      </c>
      <c r="C18" s="65">
        <v>0.5</v>
      </c>
      <c r="D18" s="63" t="s">
        <v>455</v>
      </c>
      <c r="E18" s="63" t="s">
        <v>141</v>
      </c>
      <c r="F18" s="66">
        <v>24</v>
      </c>
      <c r="G18" s="66">
        <v>8</v>
      </c>
      <c r="H18" s="66">
        <v>44</v>
      </c>
      <c r="I18" s="66">
        <v>20</v>
      </c>
      <c r="J18" s="66">
        <v>32</v>
      </c>
      <c r="K18" s="66">
        <v>25</v>
      </c>
      <c r="L18" s="66">
        <v>32</v>
      </c>
      <c r="M18" s="66">
        <v>20</v>
      </c>
      <c r="N18" s="66">
        <v>24</v>
      </c>
      <c r="O18" s="66">
        <v>20</v>
      </c>
      <c r="P18" s="66">
        <v>40</v>
      </c>
      <c r="Q18" s="66">
        <v>20</v>
      </c>
      <c r="R18" s="67">
        <f t="shared" si="0"/>
        <v>309</v>
      </c>
      <c r="S18" s="2"/>
    </row>
    <row r="19" spans="1:19">
      <c r="A19" s="63" t="s">
        <v>468</v>
      </c>
      <c r="B19" s="64">
        <v>1</v>
      </c>
      <c r="C19" s="65">
        <v>1</v>
      </c>
      <c r="D19" s="63" t="s">
        <v>469</v>
      </c>
      <c r="E19" s="63" t="s">
        <v>141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7">
        <f t="shared" si="0"/>
        <v>0</v>
      </c>
      <c r="S19" s="2"/>
    </row>
    <row r="20" spans="1:19">
      <c r="A20" s="63" t="s">
        <v>468</v>
      </c>
      <c r="B20" s="64">
        <v>2</v>
      </c>
      <c r="C20" s="65">
        <v>0.5</v>
      </c>
      <c r="D20" s="63" t="s">
        <v>470</v>
      </c>
      <c r="E20" s="63" t="s">
        <v>141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7">
        <f t="shared" si="0"/>
        <v>0</v>
      </c>
      <c r="S20" s="2"/>
    </row>
    <row r="21" spans="1:19">
      <c r="A21" s="63" t="s">
        <v>446</v>
      </c>
      <c r="B21" s="64">
        <v>1</v>
      </c>
      <c r="C21" s="65">
        <v>4.2</v>
      </c>
      <c r="D21" s="63" t="s">
        <v>448</v>
      </c>
      <c r="E21" s="63" t="s">
        <v>140</v>
      </c>
      <c r="F21" s="66">
        <v>5.2</v>
      </c>
      <c r="G21" s="66">
        <v>4.2</v>
      </c>
      <c r="H21" s="66">
        <v>0</v>
      </c>
      <c r="I21" s="66">
        <v>1</v>
      </c>
      <c r="J21" s="66">
        <v>0</v>
      </c>
      <c r="K21" s="66">
        <v>4.2</v>
      </c>
      <c r="L21" s="66">
        <v>0</v>
      </c>
      <c r="M21" s="66">
        <v>12</v>
      </c>
      <c r="N21" s="66">
        <v>1</v>
      </c>
      <c r="O21" s="66">
        <v>0</v>
      </c>
      <c r="P21" s="66">
        <v>13</v>
      </c>
      <c r="Q21" s="66">
        <v>0</v>
      </c>
      <c r="R21" s="67">
        <f t="shared" si="0"/>
        <v>40.6</v>
      </c>
      <c r="S21" s="2"/>
    </row>
    <row r="22" spans="1:19">
      <c r="A22" s="63" t="s">
        <v>446</v>
      </c>
      <c r="B22" s="64">
        <v>12</v>
      </c>
      <c r="C22" s="65">
        <v>0.5</v>
      </c>
      <c r="D22" s="63" t="s">
        <v>449</v>
      </c>
      <c r="E22" s="63" t="s">
        <v>140</v>
      </c>
      <c r="F22" s="66">
        <v>36</v>
      </c>
      <c r="G22" s="66">
        <v>19</v>
      </c>
      <c r="H22" s="66">
        <v>18</v>
      </c>
      <c r="I22" s="66">
        <v>18</v>
      </c>
      <c r="J22" s="66">
        <v>18</v>
      </c>
      <c r="K22" s="66">
        <v>18</v>
      </c>
      <c r="L22" s="66">
        <v>30</v>
      </c>
      <c r="M22" s="66">
        <v>30</v>
      </c>
      <c r="N22" s="66">
        <v>30</v>
      </c>
      <c r="O22" s="66">
        <v>30</v>
      </c>
      <c r="P22" s="66">
        <v>60</v>
      </c>
      <c r="Q22" s="66">
        <v>54</v>
      </c>
      <c r="R22" s="67">
        <f t="shared" si="0"/>
        <v>361</v>
      </c>
      <c r="S22" s="2"/>
    </row>
    <row r="23" spans="1:19">
      <c r="A23" s="63" t="s">
        <v>446</v>
      </c>
      <c r="B23" s="64">
        <v>12</v>
      </c>
      <c r="C23" s="65">
        <v>0.5</v>
      </c>
      <c r="D23" s="63" t="s">
        <v>450</v>
      </c>
      <c r="E23" s="63" t="s">
        <v>140</v>
      </c>
      <c r="F23" s="66">
        <v>742</v>
      </c>
      <c r="G23" s="66">
        <v>738.5</v>
      </c>
      <c r="H23" s="66">
        <v>731.5</v>
      </c>
      <c r="I23" s="66">
        <v>772.5</v>
      </c>
      <c r="J23" s="66">
        <v>713</v>
      </c>
      <c r="K23" s="66">
        <v>904.5</v>
      </c>
      <c r="L23" s="66">
        <v>869</v>
      </c>
      <c r="M23" s="66">
        <v>657</v>
      </c>
      <c r="N23" s="66">
        <v>854</v>
      </c>
      <c r="O23" s="66">
        <v>600.5</v>
      </c>
      <c r="P23" s="66">
        <v>931.5</v>
      </c>
      <c r="Q23" s="66">
        <v>676.5</v>
      </c>
      <c r="R23" s="67">
        <f t="shared" si="0"/>
        <v>9190.5</v>
      </c>
      <c r="S23" s="2"/>
    </row>
    <row r="24" spans="1:19">
      <c r="A24" s="63" t="s">
        <v>457</v>
      </c>
      <c r="B24" s="64">
        <v>30</v>
      </c>
      <c r="C24" s="65">
        <v>1</v>
      </c>
      <c r="D24" s="63" t="s">
        <v>459</v>
      </c>
      <c r="E24" s="63" t="s">
        <v>140</v>
      </c>
      <c r="F24" s="66">
        <v>466.1</v>
      </c>
      <c r="G24" s="66">
        <v>444.1</v>
      </c>
      <c r="H24" s="66">
        <v>400.9</v>
      </c>
      <c r="I24" s="66">
        <v>350.6</v>
      </c>
      <c r="J24" s="66">
        <v>350.9</v>
      </c>
      <c r="K24" s="66">
        <v>414.9</v>
      </c>
      <c r="L24" s="66">
        <v>637.20000000000005</v>
      </c>
      <c r="M24" s="66">
        <v>341.7</v>
      </c>
      <c r="N24" s="66">
        <v>1338.5</v>
      </c>
      <c r="O24" s="66">
        <v>842.09999999999991</v>
      </c>
      <c r="P24" s="66">
        <v>984.9</v>
      </c>
      <c r="Q24" s="66">
        <v>1202.0999999999999</v>
      </c>
      <c r="R24" s="67">
        <f t="shared" si="0"/>
        <v>7774</v>
      </c>
      <c r="S24" s="2"/>
    </row>
    <row r="25" spans="1:19">
      <c r="A25" s="63" t="s">
        <v>457</v>
      </c>
      <c r="B25" s="64">
        <v>12</v>
      </c>
      <c r="C25" s="65">
        <v>1</v>
      </c>
      <c r="D25" s="63" t="s">
        <v>131</v>
      </c>
      <c r="E25" s="63" t="s">
        <v>140</v>
      </c>
      <c r="F25" s="66">
        <v>0</v>
      </c>
      <c r="G25" s="66">
        <v>50</v>
      </c>
      <c r="H25" s="66">
        <v>318</v>
      </c>
      <c r="I25" s="66">
        <v>382</v>
      </c>
      <c r="J25" s="66">
        <v>650</v>
      </c>
      <c r="K25" s="66">
        <v>709</v>
      </c>
      <c r="L25" s="66">
        <v>578</v>
      </c>
      <c r="M25" s="66">
        <v>912</v>
      </c>
      <c r="N25" s="66">
        <v>842</v>
      </c>
      <c r="O25" s="66">
        <v>809</v>
      </c>
      <c r="P25" s="66">
        <v>1033</v>
      </c>
      <c r="Q25" s="66">
        <v>1018</v>
      </c>
      <c r="R25" s="67">
        <f t="shared" si="0"/>
        <v>7301</v>
      </c>
      <c r="S25" s="2"/>
    </row>
    <row r="26" spans="1:19">
      <c r="A26" s="63" t="s">
        <v>468</v>
      </c>
      <c r="B26" s="64">
        <v>1</v>
      </c>
      <c r="C26" s="65">
        <v>1</v>
      </c>
      <c r="D26" s="63" t="s">
        <v>469</v>
      </c>
      <c r="E26" s="63" t="s">
        <v>140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1</v>
      </c>
      <c r="R26" s="67">
        <f t="shared" si="0"/>
        <v>1</v>
      </c>
      <c r="S26" s="2"/>
    </row>
    <row r="27" spans="1:19">
      <c r="A27" s="63" t="s">
        <v>468</v>
      </c>
      <c r="B27" s="64">
        <v>2</v>
      </c>
      <c r="C27" s="65">
        <v>0.5</v>
      </c>
      <c r="D27" s="63" t="s">
        <v>470</v>
      </c>
      <c r="E27" s="63" t="s">
        <v>140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3</v>
      </c>
      <c r="Q27" s="66">
        <v>0</v>
      </c>
      <c r="R27" s="67">
        <f t="shared" si="0"/>
        <v>3</v>
      </c>
      <c r="S27" s="2"/>
    </row>
    <row r="28" spans="1:19">
      <c r="A28" s="63" t="s">
        <v>454</v>
      </c>
      <c r="B28" s="64">
        <v>1</v>
      </c>
      <c r="C28" s="65">
        <v>1</v>
      </c>
      <c r="D28" s="63" t="s">
        <v>455</v>
      </c>
      <c r="E28" s="63" t="s">
        <v>456</v>
      </c>
      <c r="F28" s="66">
        <v>478</v>
      </c>
      <c r="G28" s="66">
        <v>460</v>
      </c>
      <c r="H28" s="66">
        <v>578</v>
      </c>
      <c r="I28" s="66">
        <v>413</v>
      </c>
      <c r="J28" s="66">
        <v>380</v>
      </c>
      <c r="K28" s="66">
        <v>509</v>
      </c>
      <c r="L28" s="66">
        <v>354</v>
      </c>
      <c r="M28" s="66">
        <v>313</v>
      </c>
      <c r="N28" s="66">
        <v>519</v>
      </c>
      <c r="O28" s="66">
        <v>264</v>
      </c>
      <c r="P28" s="66">
        <v>493</v>
      </c>
      <c r="Q28" s="66">
        <v>294</v>
      </c>
      <c r="R28" s="67">
        <f t="shared" si="0"/>
        <v>5055</v>
      </c>
      <c r="S28" s="2"/>
    </row>
    <row r="29" spans="1:19">
      <c r="A29" s="63" t="s">
        <v>460</v>
      </c>
      <c r="B29" s="64">
        <v>1</v>
      </c>
      <c r="C29" s="65">
        <v>28</v>
      </c>
      <c r="D29" s="63" t="s">
        <v>461</v>
      </c>
      <c r="E29" s="63" t="s">
        <v>18</v>
      </c>
      <c r="F29" s="66">
        <v>28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7">
        <f t="shared" si="0"/>
        <v>28</v>
      </c>
      <c r="S29" s="2"/>
    </row>
    <row r="30" spans="1:19">
      <c r="A30" s="63" t="s">
        <v>460</v>
      </c>
      <c r="B30" s="64">
        <v>1</v>
      </c>
      <c r="C30" s="65">
        <v>28</v>
      </c>
      <c r="D30" s="63" t="s">
        <v>462</v>
      </c>
      <c r="E30" s="63" t="s">
        <v>18</v>
      </c>
      <c r="F30" s="66">
        <v>112</v>
      </c>
      <c r="G30" s="66">
        <v>112</v>
      </c>
      <c r="H30" s="66">
        <v>140</v>
      </c>
      <c r="I30" s="66">
        <v>112</v>
      </c>
      <c r="J30" s="66">
        <v>112</v>
      </c>
      <c r="K30" s="66">
        <v>224</v>
      </c>
      <c r="L30" s="66">
        <v>140</v>
      </c>
      <c r="M30" s="66">
        <v>170</v>
      </c>
      <c r="N30" s="66">
        <v>86</v>
      </c>
      <c r="O30" s="66">
        <v>224</v>
      </c>
      <c r="P30" s="66">
        <v>86</v>
      </c>
      <c r="Q30" s="66">
        <v>170</v>
      </c>
      <c r="R30" s="67">
        <f t="shared" si="0"/>
        <v>1688</v>
      </c>
      <c r="S30" s="2"/>
    </row>
    <row r="31" spans="1:19">
      <c r="A31" s="63" t="s">
        <v>451</v>
      </c>
      <c r="B31" s="64">
        <v>15</v>
      </c>
      <c r="C31" s="65">
        <v>1</v>
      </c>
      <c r="D31" s="63" t="s">
        <v>453</v>
      </c>
      <c r="E31" s="68" t="s">
        <v>138</v>
      </c>
      <c r="F31" s="69">
        <v>236</v>
      </c>
      <c r="G31" s="69">
        <v>67</v>
      </c>
      <c r="H31" s="69">
        <v>125</v>
      </c>
      <c r="I31" s="69">
        <v>67</v>
      </c>
      <c r="J31" s="69">
        <v>97</v>
      </c>
      <c r="K31" s="69">
        <v>145</v>
      </c>
      <c r="L31" s="69">
        <v>81</v>
      </c>
      <c r="M31" s="69">
        <v>112</v>
      </c>
      <c r="N31" s="69">
        <v>91</v>
      </c>
      <c r="O31" s="69">
        <v>92</v>
      </c>
      <c r="P31" s="69">
        <v>69</v>
      </c>
      <c r="Q31" s="69">
        <v>93</v>
      </c>
      <c r="R31" s="67">
        <f t="shared" si="0"/>
        <v>1275</v>
      </c>
      <c r="S31" s="2"/>
    </row>
    <row r="32" spans="1:19" ht="14.25">
      <c r="E32" s="70" t="s">
        <v>59</v>
      </c>
      <c r="F32" s="75">
        <f>SUM(F6:F31)</f>
        <v>18619.3</v>
      </c>
      <c r="G32" s="75">
        <f t="shared" ref="G32:R32" si="1">SUM(G6:G31)</f>
        <v>18814.8</v>
      </c>
      <c r="H32" s="75">
        <f t="shared" si="1"/>
        <v>21605.200000000001</v>
      </c>
      <c r="I32" s="75">
        <f t="shared" si="1"/>
        <v>21872.1</v>
      </c>
      <c r="J32" s="75">
        <f t="shared" si="1"/>
        <v>23421.7</v>
      </c>
      <c r="K32" s="75">
        <f t="shared" si="1"/>
        <v>25149.600000000002</v>
      </c>
      <c r="L32" s="75">
        <f t="shared" si="1"/>
        <v>21533.200000000001</v>
      </c>
      <c r="M32" s="75">
        <f t="shared" si="1"/>
        <v>28376.7</v>
      </c>
      <c r="N32" s="75">
        <f t="shared" si="1"/>
        <v>27589.5</v>
      </c>
      <c r="O32" s="75">
        <f t="shared" si="1"/>
        <v>24950.6</v>
      </c>
      <c r="P32" s="75">
        <f t="shared" si="1"/>
        <v>29383.4</v>
      </c>
      <c r="Q32" s="75">
        <f t="shared" si="1"/>
        <v>28990.6</v>
      </c>
      <c r="R32" s="77">
        <f t="shared" si="1"/>
        <v>290306.7</v>
      </c>
    </row>
    <row r="34" spans="1:19">
      <c r="F34" s="145" t="s">
        <v>60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</row>
    <row r="35" spans="1:19" ht="30" customHeight="1">
      <c r="A35" s="61" t="s">
        <v>3</v>
      </c>
      <c r="B35" s="61" t="s">
        <v>44</v>
      </c>
      <c r="C35" s="61" t="s">
        <v>45</v>
      </c>
      <c r="D35" s="61" t="s">
        <v>5</v>
      </c>
      <c r="E35" s="61" t="s">
        <v>6</v>
      </c>
      <c r="F35" s="62" t="s">
        <v>46</v>
      </c>
      <c r="G35" s="62" t="s">
        <v>47</v>
      </c>
      <c r="H35" s="62" t="s">
        <v>48</v>
      </c>
      <c r="I35" s="62" t="s">
        <v>49</v>
      </c>
      <c r="J35" s="62" t="s">
        <v>50</v>
      </c>
      <c r="K35" s="62" t="s">
        <v>51</v>
      </c>
      <c r="L35" s="62" t="s">
        <v>52</v>
      </c>
      <c r="M35" s="62" t="s">
        <v>53</v>
      </c>
      <c r="N35" s="62" t="s">
        <v>54</v>
      </c>
      <c r="O35" s="62" t="s">
        <v>55</v>
      </c>
      <c r="P35" s="62" t="s">
        <v>56</v>
      </c>
      <c r="Q35" s="62" t="s">
        <v>57</v>
      </c>
      <c r="R35" s="73" t="s">
        <v>58</v>
      </c>
    </row>
    <row r="36" spans="1:19">
      <c r="A36" s="63" t="s">
        <v>443</v>
      </c>
      <c r="B36" s="64">
        <v>1</v>
      </c>
      <c r="C36" s="65">
        <v>28</v>
      </c>
      <c r="D36" s="63" t="s">
        <v>444</v>
      </c>
      <c r="E36" s="63" t="s">
        <v>35</v>
      </c>
      <c r="F36" s="66">
        <v>9870</v>
      </c>
      <c r="G36" s="66">
        <v>9812</v>
      </c>
      <c r="H36" s="66">
        <v>11370</v>
      </c>
      <c r="I36" s="66">
        <v>10864</v>
      </c>
      <c r="J36" s="66">
        <v>10248</v>
      </c>
      <c r="K36" s="66">
        <v>10892</v>
      </c>
      <c r="L36" s="66">
        <v>9856</v>
      </c>
      <c r="M36" s="66">
        <v>9884</v>
      </c>
      <c r="N36" s="66">
        <v>10845</v>
      </c>
      <c r="O36" s="66">
        <v>7672</v>
      </c>
      <c r="P36" s="66">
        <v>11396</v>
      </c>
      <c r="Q36" s="74">
        <v>8988</v>
      </c>
      <c r="R36" s="75">
        <f>SUM(F36:Q36)</f>
        <v>121697</v>
      </c>
    </row>
    <row r="37" spans="1:19">
      <c r="A37" s="63" t="s">
        <v>463</v>
      </c>
      <c r="B37" s="64">
        <v>1</v>
      </c>
      <c r="C37" s="65">
        <v>14</v>
      </c>
      <c r="D37" s="63" t="s">
        <v>464</v>
      </c>
      <c r="E37" s="63" t="s">
        <v>465</v>
      </c>
      <c r="F37" s="66">
        <v>140</v>
      </c>
      <c r="G37" s="66">
        <v>760</v>
      </c>
      <c r="H37" s="66">
        <v>1008</v>
      </c>
      <c r="I37" s="66">
        <v>1022</v>
      </c>
      <c r="J37" s="66">
        <v>770</v>
      </c>
      <c r="K37" s="66">
        <v>770</v>
      </c>
      <c r="L37" s="66">
        <v>518</v>
      </c>
      <c r="M37" s="66">
        <v>588</v>
      </c>
      <c r="N37" s="66">
        <v>756</v>
      </c>
      <c r="O37" s="66">
        <v>504</v>
      </c>
      <c r="P37" s="66">
        <v>816</v>
      </c>
      <c r="Q37" s="74">
        <v>340</v>
      </c>
      <c r="R37" s="75">
        <f t="shared" ref="R37:R61" si="2">SUM(F37:Q37)</f>
        <v>7992</v>
      </c>
    </row>
    <row r="38" spans="1:19">
      <c r="A38" s="63" t="s">
        <v>463</v>
      </c>
      <c r="B38" s="64">
        <v>1</v>
      </c>
      <c r="C38" s="65">
        <v>60</v>
      </c>
      <c r="D38" s="63" t="s">
        <v>466</v>
      </c>
      <c r="E38" s="63" t="s">
        <v>465</v>
      </c>
      <c r="F38" s="66">
        <v>4980</v>
      </c>
      <c r="G38" s="66">
        <v>5100</v>
      </c>
      <c r="H38" s="66">
        <v>4800</v>
      </c>
      <c r="I38" s="66">
        <v>4500</v>
      </c>
      <c r="J38" s="66">
        <v>3060</v>
      </c>
      <c r="K38" s="66">
        <v>2280</v>
      </c>
      <c r="L38" s="66">
        <v>4860</v>
      </c>
      <c r="M38" s="66">
        <v>3720</v>
      </c>
      <c r="N38" s="66">
        <v>4620</v>
      </c>
      <c r="O38" s="66">
        <v>2280</v>
      </c>
      <c r="P38" s="66">
        <v>2580</v>
      </c>
      <c r="Q38" s="74">
        <v>2160</v>
      </c>
      <c r="R38" s="75">
        <f t="shared" si="2"/>
        <v>44940</v>
      </c>
    </row>
    <row r="39" spans="1:19">
      <c r="A39" s="63" t="s">
        <v>463</v>
      </c>
      <c r="B39" s="64">
        <v>1</v>
      </c>
      <c r="C39" s="65">
        <v>60</v>
      </c>
      <c r="D39" s="63" t="s">
        <v>467</v>
      </c>
      <c r="E39" s="63" t="s">
        <v>465</v>
      </c>
      <c r="F39" s="66">
        <v>38160</v>
      </c>
      <c r="G39" s="66">
        <v>48360</v>
      </c>
      <c r="H39" s="66">
        <v>54660</v>
      </c>
      <c r="I39" s="66">
        <v>55200</v>
      </c>
      <c r="J39" s="66">
        <v>53400</v>
      </c>
      <c r="K39" s="66">
        <v>57360</v>
      </c>
      <c r="L39" s="66">
        <v>62520</v>
      </c>
      <c r="M39" s="66">
        <v>59520</v>
      </c>
      <c r="N39" s="66">
        <v>66931</v>
      </c>
      <c r="O39" s="66">
        <v>54180</v>
      </c>
      <c r="P39" s="66">
        <v>65730</v>
      </c>
      <c r="Q39" s="74">
        <v>63480</v>
      </c>
      <c r="R39" s="75">
        <f t="shared" si="2"/>
        <v>679501</v>
      </c>
    </row>
    <row r="40" spans="1:19">
      <c r="A40" s="63" t="s">
        <v>446</v>
      </c>
      <c r="B40" s="64">
        <v>1</v>
      </c>
      <c r="C40" s="65">
        <v>4</v>
      </c>
      <c r="D40" s="63" t="s">
        <v>447</v>
      </c>
      <c r="E40" s="63" t="s">
        <v>133</v>
      </c>
      <c r="F40" s="66">
        <v>44</v>
      </c>
      <c r="G40" s="66">
        <v>40</v>
      </c>
      <c r="H40" s="66">
        <v>56</v>
      </c>
      <c r="I40" s="66">
        <v>20</v>
      </c>
      <c r="J40" s="66">
        <v>32</v>
      </c>
      <c r="K40" s="66">
        <v>48</v>
      </c>
      <c r="L40" s="66">
        <v>28</v>
      </c>
      <c r="M40" s="66">
        <v>28</v>
      </c>
      <c r="N40" s="66">
        <v>28</v>
      </c>
      <c r="O40" s="66">
        <v>28</v>
      </c>
      <c r="P40" s="66">
        <v>24</v>
      </c>
      <c r="Q40" s="74">
        <v>33</v>
      </c>
      <c r="R40" s="75">
        <f t="shared" si="2"/>
        <v>409</v>
      </c>
    </row>
    <row r="41" spans="1:19">
      <c r="A41" s="63" t="s">
        <v>451</v>
      </c>
      <c r="B41" s="64">
        <v>14</v>
      </c>
      <c r="C41" s="65">
        <v>1</v>
      </c>
      <c r="D41" s="63" t="s">
        <v>452</v>
      </c>
      <c r="E41" s="63" t="s">
        <v>133</v>
      </c>
      <c r="F41" s="66">
        <v>1308</v>
      </c>
      <c r="G41" s="66">
        <v>1398</v>
      </c>
      <c r="H41" s="66">
        <v>1247</v>
      </c>
      <c r="I41" s="66">
        <v>1263</v>
      </c>
      <c r="J41" s="66">
        <v>1027</v>
      </c>
      <c r="K41" s="66">
        <v>1027</v>
      </c>
      <c r="L41" s="66">
        <v>1163</v>
      </c>
      <c r="M41" s="66">
        <v>960</v>
      </c>
      <c r="N41" s="66">
        <v>982</v>
      </c>
      <c r="O41" s="66">
        <v>918</v>
      </c>
      <c r="P41" s="66">
        <v>982</v>
      </c>
      <c r="Q41" s="74">
        <v>842</v>
      </c>
      <c r="R41" s="75">
        <f t="shared" si="2"/>
        <v>13117</v>
      </c>
    </row>
    <row r="42" spans="1:19">
      <c r="A42" s="63" t="s">
        <v>451</v>
      </c>
      <c r="B42" s="64">
        <v>15</v>
      </c>
      <c r="C42" s="65">
        <v>1</v>
      </c>
      <c r="D42" s="63" t="s">
        <v>452</v>
      </c>
      <c r="E42" s="63" t="s">
        <v>133</v>
      </c>
      <c r="F42" s="66">
        <v>45</v>
      </c>
      <c r="G42" s="66">
        <v>45</v>
      </c>
      <c r="H42" s="66">
        <v>30</v>
      </c>
      <c r="I42" s="66">
        <v>45</v>
      </c>
      <c r="J42" s="66">
        <v>45</v>
      </c>
      <c r="K42" s="66">
        <v>45</v>
      </c>
      <c r="L42" s="66">
        <v>60</v>
      </c>
      <c r="M42" s="66">
        <v>30</v>
      </c>
      <c r="N42" s="66">
        <v>60</v>
      </c>
      <c r="O42" s="66">
        <v>30</v>
      </c>
      <c r="P42" s="66">
        <v>30</v>
      </c>
      <c r="Q42" s="74">
        <v>59</v>
      </c>
      <c r="R42" s="75">
        <f t="shared" si="2"/>
        <v>524</v>
      </c>
    </row>
    <row r="43" spans="1:19">
      <c r="A43" s="63" t="s">
        <v>457</v>
      </c>
      <c r="B43" s="64">
        <v>1</v>
      </c>
      <c r="C43" s="65">
        <v>1</v>
      </c>
      <c r="D43" s="63" t="s">
        <v>458</v>
      </c>
      <c r="E43" s="63" t="s">
        <v>133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74">
        <v>0</v>
      </c>
      <c r="R43" s="75">
        <f t="shared" si="2"/>
        <v>0</v>
      </c>
      <c r="S43" s="2"/>
    </row>
    <row r="44" spans="1:19">
      <c r="A44" s="63" t="s">
        <v>454</v>
      </c>
      <c r="B44" s="64">
        <v>1</v>
      </c>
      <c r="C44" s="65">
        <v>1</v>
      </c>
      <c r="D44" s="63" t="s">
        <v>455</v>
      </c>
      <c r="E44" s="63" t="s">
        <v>134</v>
      </c>
      <c r="F44" s="66">
        <v>167</v>
      </c>
      <c r="G44" s="66">
        <v>150</v>
      </c>
      <c r="H44" s="66">
        <v>159</v>
      </c>
      <c r="I44" s="66">
        <v>155</v>
      </c>
      <c r="J44" s="66">
        <v>146</v>
      </c>
      <c r="K44" s="66">
        <v>134</v>
      </c>
      <c r="L44" s="66">
        <v>110</v>
      </c>
      <c r="M44" s="66">
        <v>122</v>
      </c>
      <c r="N44" s="66">
        <v>138</v>
      </c>
      <c r="O44" s="66">
        <v>78</v>
      </c>
      <c r="P44" s="66">
        <v>116</v>
      </c>
      <c r="Q44" s="74">
        <v>112</v>
      </c>
      <c r="R44" s="75">
        <f t="shared" si="2"/>
        <v>1587</v>
      </c>
    </row>
    <row r="45" spans="1:19">
      <c r="A45" s="63" t="s">
        <v>446</v>
      </c>
      <c r="B45" s="64">
        <v>1</v>
      </c>
      <c r="C45" s="65">
        <v>4.2</v>
      </c>
      <c r="D45" s="63" t="s">
        <v>448</v>
      </c>
      <c r="E45" s="63" t="s">
        <v>141</v>
      </c>
      <c r="F45" s="66">
        <v>12.600000000000001</v>
      </c>
      <c r="G45" s="66">
        <v>12.600000000000001</v>
      </c>
      <c r="H45" s="66">
        <v>21</v>
      </c>
      <c r="I45" s="66">
        <v>12.600000000000001</v>
      </c>
      <c r="J45" s="66">
        <v>29.4</v>
      </c>
      <c r="K45" s="66">
        <v>16.8</v>
      </c>
      <c r="L45" s="66">
        <v>29.4</v>
      </c>
      <c r="M45" s="66">
        <v>8.4</v>
      </c>
      <c r="N45" s="66">
        <v>4.2</v>
      </c>
      <c r="O45" s="66">
        <v>25.200000000000003</v>
      </c>
      <c r="P45" s="66">
        <v>12.600000000000001</v>
      </c>
      <c r="Q45" s="74">
        <v>21</v>
      </c>
      <c r="R45" s="75">
        <f t="shared" si="2"/>
        <v>205.79999999999998</v>
      </c>
    </row>
    <row r="46" spans="1:19">
      <c r="A46" s="63" t="s">
        <v>446</v>
      </c>
      <c r="B46" s="64">
        <v>12</v>
      </c>
      <c r="C46" s="65">
        <v>0.5</v>
      </c>
      <c r="D46" s="63" t="s">
        <v>449</v>
      </c>
      <c r="E46" s="63" t="s">
        <v>141</v>
      </c>
      <c r="F46" s="66">
        <v>14</v>
      </c>
      <c r="G46" s="66">
        <v>20</v>
      </c>
      <c r="H46" s="66">
        <v>38</v>
      </c>
      <c r="I46" s="66">
        <v>32</v>
      </c>
      <c r="J46" s="66">
        <v>50</v>
      </c>
      <c r="K46" s="66">
        <v>54</v>
      </c>
      <c r="L46" s="66">
        <v>20</v>
      </c>
      <c r="M46" s="66">
        <v>26</v>
      </c>
      <c r="N46" s="66">
        <v>30</v>
      </c>
      <c r="O46" s="66">
        <v>36</v>
      </c>
      <c r="P46" s="66">
        <v>57</v>
      </c>
      <c r="Q46" s="74">
        <v>33</v>
      </c>
      <c r="R46" s="75">
        <f t="shared" si="2"/>
        <v>410</v>
      </c>
    </row>
    <row r="47" spans="1:19">
      <c r="A47" s="63" t="s">
        <v>446</v>
      </c>
      <c r="B47" s="64">
        <v>12</v>
      </c>
      <c r="C47" s="65">
        <v>0.5</v>
      </c>
      <c r="D47" s="63" t="s">
        <v>450</v>
      </c>
      <c r="E47" s="63" t="s">
        <v>141</v>
      </c>
      <c r="F47" s="66">
        <v>450</v>
      </c>
      <c r="G47" s="66">
        <v>450</v>
      </c>
      <c r="H47" s="66">
        <v>474</v>
      </c>
      <c r="I47" s="66">
        <v>366</v>
      </c>
      <c r="J47" s="66">
        <v>498.5</v>
      </c>
      <c r="K47" s="66">
        <v>426</v>
      </c>
      <c r="L47" s="66">
        <v>438</v>
      </c>
      <c r="M47" s="66">
        <v>498</v>
      </c>
      <c r="N47" s="66">
        <v>330</v>
      </c>
      <c r="O47" s="66">
        <v>384</v>
      </c>
      <c r="P47" s="66">
        <v>366</v>
      </c>
      <c r="Q47" s="74">
        <v>384</v>
      </c>
      <c r="R47" s="75">
        <f t="shared" si="2"/>
        <v>5064.5</v>
      </c>
    </row>
    <row r="48" spans="1:19">
      <c r="A48" s="63" t="s">
        <v>454</v>
      </c>
      <c r="B48" s="64">
        <v>1</v>
      </c>
      <c r="C48" s="65">
        <v>0.5</v>
      </c>
      <c r="D48" s="63" t="s">
        <v>455</v>
      </c>
      <c r="E48" s="63" t="s">
        <v>141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74">
        <v>0</v>
      </c>
      <c r="R48" s="75">
        <f t="shared" si="2"/>
        <v>0</v>
      </c>
    </row>
    <row r="49" spans="1:18">
      <c r="A49" s="63" t="s">
        <v>468</v>
      </c>
      <c r="B49" s="64">
        <v>1</v>
      </c>
      <c r="C49" s="65">
        <v>1</v>
      </c>
      <c r="D49" s="63" t="s">
        <v>469</v>
      </c>
      <c r="E49" s="63" t="s">
        <v>141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1</v>
      </c>
      <c r="P49" s="66">
        <v>21</v>
      </c>
      <c r="Q49" s="74">
        <v>14</v>
      </c>
      <c r="R49" s="75">
        <f t="shared" si="2"/>
        <v>36</v>
      </c>
    </row>
    <row r="50" spans="1:18">
      <c r="A50" s="63" t="s">
        <v>468</v>
      </c>
      <c r="B50" s="64">
        <v>2</v>
      </c>
      <c r="C50" s="65">
        <v>0.5</v>
      </c>
      <c r="D50" s="63" t="s">
        <v>470</v>
      </c>
      <c r="E50" s="63" t="s">
        <v>141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3</v>
      </c>
      <c r="Q50" s="74">
        <v>19</v>
      </c>
      <c r="R50" s="75">
        <f t="shared" si="2"/>
        <v>22</v>
      </c>
    </row>
    <row r="51" spans="1:18">
      <c r="A51" s="63" t="s">
        <v>446</v>
      </c>
      <c r="B51" s="64">
        <v>1</v>
      </c>
      <c r="C51" s="65">
        <v>4.2</v>
      </c>
      <c r="D51" s="63" t="s">
        <v>448</v>
      </c>
      <c r="E51" s="63" t="s">
        <v>140</v>
      </c>
      <c r="F51" s="66">
        <v>0</v>
      </c>
      <c r="G51" s="66">
        <v>16.8</v>
      </c>
      <c r="H51" s="66">
        <v>8.4</v>
      </c>
      <c r="I51" s="66">
        <v>4.2</v>
      </c>
      <c r="J51" s="66">
        <v>4.2</v>
      </c>
      <c r="K51" s="66">
        <v>4.2</v>
      </c>
      <c r="L51" s="66">
        <v>4.2</v>
      </c>
      <c r="M51" s="66">
        <v>8.4</v>
      </c>
      <c r="N51" s="66">
        <v>4.2</v>
      </c>
      <c r="O51" s="66">
        <v>12.6</v>
      </c>
      <c r="P51" s="66">
        <v>8.4</v>
      </c>
      <c r="Q51" s="74">
        <v>0</v>
      </c>
      <c r="R51" s="75">
        <f t="shared" si="2"/>
        <v>75.600000000000009</v>
      </c>
    </row>
    <row r="52" spans="1:18">
      <c r="A52" s="63" t="s">
        <v>446</v>
      </c>
      <c r="B52" s="64">
        <v>12</v>
      </c>
      <c r="C52" s="65">
        <v>0.5</v>
      </c>
      <c r="D52" s="63" t="s">
        <v>449</v>
      </c>
      <c r="E52" s="63" t="s">
        <v>140</v>
      </c>
      <c r="F52" s="66">
        <v>48</v>
      </c>
      <c r="G52" s="66">
        <v>66</v>
      </c>
      <c r="H52" s="66">
        <v>72</v>
      </c>
      <c r="I52" s="66">
        <v>30</v>
      </c>
      <c r="J52" s="66">
        <v>60</v>
      </c>
      <c r="K52" s="66">
        <v>66</v>
      </c>
      <c r="L52" s="66">
        <v>30</v>
      </c>
      <c r="M52" s="66">
        <v>60</v>
      </c>
      <c r="N52" s="66">
        <v>48</v>
      </c>
      <c r="O52" s="66">
        <v>36</v>
      </c>
      <c r="P52" s="66">
        <v>84</v>
      </c>
      <c r="Q52" s="74">
        <v>54</v>
      </c>
      <c r="R52" s="75">
        <f t="shared" si="2"/>
        <v>654</v>
      </c>
    </row>
    <row r="53" spans="1:18">
      <c r="A53" s="63" t="s">
        <v>446</v>
      </c>
      <c r="B53" s="64">
        <v>12</v>
      </c>
      <c r="C53" s="65">
        <v>0.5</v>
      </c>
      <c r="D53" s="63" t="s">
        <v>450</v>
      </c>
      <c r="E53" s="63" t="s">
        <v>140</v>
      </c>
      <c r="F53" s="66">
        <v>918</v>
      </c>
      <c r="G53" s="66">
        <v>966</v>
      </c>
      <c r="H53" s="66">
        <v>738</v>
      </c>
      <c r="I53" s="66">
        <v>684</v>
      </c>
      <c r="J53" s="66">
        <v>804</v>
      </c>
      <c r="K53" s="66">
        <v>669</v>
      </c>
      <c r="L53" s="66">
        <v>510</v>
      </c>
      <c r="M53" s="66">
        <v>708</v>
      </c>
      <c r="N53" s="66">
        <v>600</v>
      </c>
      <c r="O53" s="66">
        <v>582.5</v>
      </c>
      <c r="P53" s="66">
        <v>540.5</v>
      </c>
      <c r="Q53" s="74">
        <v>520.5</v>
      </c>
      <c r="R53" s="75">
        <f t="shared" si="2"/>
        <v>8240.5</v>
      </c>
    </row>
    <row r="54" spans="1:18">
      <c r="A54" s="63" t="s">
        <v>457</v>
      </c>
      <c r="B54" s="64">
        <v>30</v>
      </c>
      <c r="C54" s="65">
        <v>1</v>
      </c>
      <c r="D54" s="63" t="s">
        <v>459</v>
      </c>
      <c r="E54" s="63" t="s">
        <v>140</v>
      </c>
      <c r="F54" s="66">
        <v>422</v>
      </c>
      <c r="G54" s="66">
        <v>351</v>
      </c>
      <c r="H54" s="66">
        <v>325</v>
      </c>
      <c r="I54" s="66">
        <v>256</v>
      </c>
      <c r="J54" s="66">
        <v>216</v>
      </c>
      <c r="K54" s="66">
        <v>245</v>
      </c>
      <c r="L54" s="66">
        <v>161</v>
      </c>
      <c r="M54" s="66">
        <v>383</v>
      </c>
      <c r="N54" s="66">
        <v>4774</v>
      </c>
      <c r="O54" s="66">
        <v>3874</v>
      </c>
      <c r="P54" s="66">
        <v>3330</v>
      </c>
      <c r="Q54" s="74">
        <v>4209</v>
      </c>
      <c r="R54" s="75">
        <f t="shared" si="2"/>
        <v>18546</v>
      </c>
    </row>
    <row r="55" spans="1:18">
      <c r="A55" s="63" t="s">
        <v>457</v>
      </c>
      <c r="B55" s="64">
        <v>12</v>
      </c>
      <c r="C55" s="65">
        <v>1</v>
      </c>
      <c r="D55" s="63" t="s">
        <v>131</v>
      </c>
      <c r="E55" s="63" t="s">
        <v>140</v>
      </c>
      <c r="F55" s="66">
        <v>289</v>
      </c>
      <c r="G55" s="66">
        <v>1621</v>
      </c>
      <c r="H55" s="66">
        <v>2452</v>
      </c>
      <c r="I55" s="66">
        <v>3001</v>
      </c>
      <c r="J55" s="66">
        <v>3324</v>
      </c>
      <c r="K55" s="66">
        <v>3588</v>
      </c>
      <c r="L55" s="66">
        <v>3780</v>
      </c>
      <c r="M55" s="66">
        <v>3855</v>
      </c>
      <c r="N55" s="66">
        <v>4204</v>
      </c>
      <c r="O55" s="66">
        <v>4037</v>
      </c>
      <c r="P55" s="66">
        <v>4492</v>
      </c>
      <c r="Q55" s="74">
        <v>4648</v>
      </c>
      <c r="R55" s="75">
        <f t="shared" si="2"/>
        <v>39291</v>
      </c>
    </row>
    <row r="56" spans="1:18">
      <c r="A56" s="63" t="s">
        <v>468</v>
      </c>
      <c r="B56" s="64">
        <v>1</v>
      </c>
      <c r="C56" s="65">
        <v>1</v>
      </c>
      <c r="D56" s="63" t="s">
        <v>469</v>
      </c>
      <c r="E56" s="63" t="s">
        <v>140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1</v>
      </c>
      <c r="Q56" s="74">
        <v>0</v>
      </c>
      <c r="R56" s="75">
        <f t="shared" si="2"/>
        <v>1</v>
      </c>
    </row>
    <row r="57" spans="1:18">
      <c r="A57" s="63" t="s">
        <v>468</v>
      </c>
      <c r="B57" s="64">
        <v>2</v>
      </c>
      <c r="C57" s="65">
        <v>0.5</v>
      </c>
      <c r="D57" s="63" t="s">
        <v>470</v>
      </c>
      <c r="E57" s="63" t="s">
        <v>140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74">
        <v>0</v>
      </c>
      <c r="R57" s="75">
        <f t="shared" si="2"/>
        <v>0</v>
      </c>
    </row>
    <row r="58" spans="1:18">
      <c r="A58" s="63" t="s">
        <v>454</v>
      </c>
      <c r="B58" s="64">
        <v>1</v>
      </c>
      <c r="C58" s="65">
        <v>1</v>
      </c>
      <c r="D58" s="63" t="s">
        <v>455</v>
      </c>
      <c r="E58" s="63" t="s">
        <v>456</v>
      </c>
      <c r="F58" s="66">
        <v>138.25</v>
      </c>
      <c r="G58" s="66">
        <v>136</v>
      </c>
      <c r="H58" s="66">
        <v>134</v>
      </c>
      <c r="I58" s="66">
        <v>118</v>
      </c>
      <c r="J58" s="66">
        <v>122</v>
      </c>
      <c r="K58" s="66">
        <v>106</v>
      </c>
      <c r="L58" s="66">
        <v>80</v>
      </c>
      <c r="M58" s="66">
        <v>101</v>
      </c>
      <c r="N58" s="66">
        <v>104</v>
      </c>
      <c r="O58" s="66">
        <v>79</v>
      </c>
      <c r="P58" s="66">
        <v>100</v>
      </c>
      <c r="Q58" s="74">
        <v>88</v>
      </c>
      <c r="R58" s="75">
        <f t="shared" si="2"/>
        <v>1306.25</v>
      </c>
    </row>
    <row r="59" spans="1:18">
      <c r="A59" s="63" t="s">
        <v>460</v>
      </c>
      <c r="B59" s="64">
        <v>1</v>
      </c>
      <c r="C59" s="65">
        <v>28</v>
      </c>
      <c r="D59" s="63" t="s">
        <v>461</v>
      </c>
      <c r="E59" s="63" t="s">
        <v>18</v>
      </c>
      <c r="F59" s="66">
        <v>644</v>
      </c>
      <c r="G59" s="66">
        <v>364</v>
      </c>
      <c r="H59" s="66">
        <v>476</v>
      </c>
      <c r="I59" s="66">
        <v>616</v>
      </c>
      <c r="J59" s="66">
        <v>280</v>
      </c>
      <c r="K59" s="66">
        <v>840</v>
      </c>
      <c r="L59" s="66">
        <v>616</v>
      </c>
      <c r="M59" s="66">
        <v>588</v>
      </c>
      <c r="N59" s="66">
        <v>644</v>
      </c>
      <c r="O59" s="66">
        <v>784</v>
      </c>
      <c r="P59" s="66">
        <v>1036</v>
      </c>
      <c r="Q59" s="74">
        <v>1176</v>
      </c>
      <c r="R59" s="75">
        <f t="shared" si="2"/>
        <v>8064</v>
      </c>
    </row>
    <row r="60" spans="1:18">
      <c r="A60" s="63" t="s">
        <v>460</v>
      </c>
      <c r="B60" s="64">
        <v>1</v>
      </c>
      <c r="C60" s="65">
        <v>28</v>
      </c>
      <c r="D60" s="63" t="s">
        <v>462</v>
      </c>
      <c r="E60" s="63" t="s">
        <v>18</v>
      </c>
      <c r="F60" s="66">
        <v>4928</v>
      </c>
      <c r="G60" s="66">
        <v>4704</v>
      </c>
      <c r="H60" s="66">
        <v>5040</v>
      </c>
      <c r="I60" s="66">
        <v>5656</v>
      </c>
      <c r="J60" s="66">
        <v>5292</v>
      </c>
      <c r="K60" s="66">
        <v>5572</v>
      </c>
      <c r="L60" s="66">
        <v>5768</v>
      </c>
      <c r="M60" s="66">
        <v>5628</v>
      </c>
      <c r="N60" s="66">
        <v>6356</v>
      </c>
      <c r="O60" s="66">
        <v>5264</v>
      </c>
      <c r="P60" s="66">
        <v>6692</v>
      </c>
      <c r="Q60" s="74">
        <v>6216</v>
      </c>
      <c r="R60" s="75">
        <f t="shared" si="2"/>
        <v>67116</v>
      </c>
    </row>
    <row r="61" spans="1:18">
      <c r="A61" s="63" t="s">
        <v>451</v>
      </c>
      <c r="B61" s="64">
        <v>15</v>
      </c>
      <c r="C61" s="65">
        <v>1</v>
      </c>
      <c r="D61" s="63" t="s">
        <v>453</v>
      </c>
      <c r="E61" s="68" t="s">
        <v>138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76">
        <v>0</v>
      </c>
      <c r="R61" s="75">
        <f t="shared" si="2"/>
        <v>0</v>
      </c>
    </row>
    <row r="62" spans="1:18" ht="14.25">
      <c r="E62" s="70" t="s">
        <v>59</v>
      </c>
      <c r="F62" s="75">
        <f>SUM(F36:F61)</f>
        <v>62577.85</v>
      </c>
      <c r="G62" s="75">
        <f t="shared" ref="G62:R62" si="3">SUM(G36:G61)</f>
        <v>74372.400000000009</v>
      </c>
      <c r="H62" s="75">
        <f t="shared" si="3"/>
        <v>83108.399999999994</v>
      </c>
      <c r="I62" s="75">
        <f t="shared" si="3"/>
        <v>83844.800000000003</v>
      </c>
      <c r="J62" s="75">
        <f t="shared" si="3"/>
        <v>79408.099999999991</v>
      </c>
      <c r="K62" s="75">
        <f t="shared" si="3"/>
        <v>84143</v>
      </c>
      <c r="L62" s="75">
        <f t="shared" si="3"/>
        <v>90551.599999999991</v>
      </c>
      <c r="M62" s="75">
        <f t="shared" si="3"/>
        <v>86715.799999999988</v>
      </c>
      <c r="N62" s="75">
        <f t="shared" si="3"/>
        <v>101458.4</v>
      </c>
      <c r="O62" s="75">
        <f t="shared" si="3"/>
        <v>80805.3</v>
      </c>
      <c r="P62" s="75">
        <f t="shared" si="3"/>
        <v>98417.5</v>
      </c>
      <c r="Q62" s="75">
        <f t="shared" si="3"/>
        <v>93396.5</v>
      </c>
      <c r="R62" s="77">
        <f t="shared" si="3"/>
        <v>1018799.65</v>
      </c>
    </row>
    <row r="64" spans="1:18">
      <c r="F64" s="145" t="s">
        <v>61</v>
      </c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</row>
    <row r="65" spans="1:18" ht="30" customHeight="1">
      <c r="A65" s="61" t="s">
        <v>3</v>
      </c>
      <c r="B65" s="61" t="s">
        <v>44</v>
      </c>
      <c r="C65" s="61" t="s">
        <v>45</v>
      </c>
      <c r="D65" s="61" t="s">
        <v>5</v>
      </c>
      <c r="E65" s="61" t="s">
        <v>6</v>
      </c>
      <c r="F65" s="62" t="s">
        <v>46</v>
      </c>
      <c r="G65" s="62" t="s">
        <v>47</v>
      </c>
      <c r="H65" s="62" t="s">
        <v>48</v>
      </c>
      <c r="I65" s="62" t="s">
        <v>49</v>
      </c>
      <c r="J65" s="62" t="s">
        <v>50</v>
      </c>
      <c r="K65" s="62" t="s">
        <v>51</v>
      </c>
      <c r="L65" s="62" t="s">
        <v>52</v>
      </c>
      <c r="M65" s="62" t="s">
        <v>53</v>
      </c>
      <c r="N65" s="62" t="s">
        <v>54</v>
      </c>
      <c r="O65" s="62" t="s">
        <v>55</v>
      </c>
      <c r="P65" s="62" t="s">
        <v>56</v>
      </c>
      <c r="Q65" s="62" t="s">
        <v>57</v>
      </c>
      <c r="R65" s="73" t="s">
        <v>58</v>
      </c>
    </row>
    <row r="66" spans="1:18">
      <c r="A66" s="63" t="s">
        <v>443</v>
      </c>
      <c r="B66" s="64">
        <v>1</v>
      </c>
      <c r="C66" s="65">
        <v>28</v>
      </c>
      <c r="D66" s="63" t="s">
        <v>444</v>
      </c>
      <c r="E66" s="63" t="s">
        <v>35</v>
      </c>
      <c r="F66" s="66">
        <v>6888</v>
      </c>
      <c r="G66" s="66">
        <v>7616</v>
      </c>
      <c r="H66" s="66">
        <v>6272</v>
      </c>
      <c r="I66" s="66">
        <v>7644</v>
      </c>
      <c r="J66" s="66">
        <v>7224</v>
      </c>
      <c r="K66" s="66">
        <v>7896</v>
      </c>
      <c r="L66" s="66">
        <v>8764</v>
      </c>
      <c r="M66" s="66">
        <v>7252</v>
      </c>
      <c r="N66" s="66">
        <v>9128</v>
      </c>
      <c r="O66" s="66">
        <v>8792</v>
      </c>
      <c r="P66" s="66">
        <v>8904</v>
      </c>
      <c r="Q66" s="74">
        <v>9912</v>
      </c>
      <c r="R66" s="75">
        <f>SUM(F66:Q66)</f>
        <v>96292</v>
      </c>
    </row>
    <row r="67" spans="1:18">
      <c r="A67" s="63" t="s">
        <v>463</v>
      </c>
      <c r="B67" s="64">
        <v>1</v>
      </c>
      <c r="C67" s="65">
        <v>14</v>
      </c>
      <c r="D67" s="63" t="s">
        <v>464</v>
      </c>
      <c r="E67" s="63" t="s">
        <v>465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74">
        <v>0</v>
      </c>
      <c r="R67" s="75">
        <f t="shared" ref="R67:R91" si="4">SUM(F67:Q67)</f>
        <v>0</v>
      </c>
    </row>
    <row r="68" spans="1:18">
      <c r="A68" s="63" t="s">
        <v>463</v>
      </c>
      <c r="B68" s="64">
        <v>1</v>
      </c>
      <c r="C68" s="65">
        <v>60</v>
      </c>
      <c r="D68" s="63" t="s">
        <v>466</v>
      </c>
      <c r="E68" s="63" t="s">
        <v>465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74">
        <v>0</v>
      </c>
      <c r="R68" s="75">
        <f t="shared" si="4"/>
        <v>0</v>
      </c>
    </row>
    <row r="69" spans="1:18">
      <c r="A69" s="63" t="s">
        <v>463</v>
      </c>
      <c r="B69" s="64">
        <v>1</v>
      </c>
      <c r="C69" s="65">
        <v>60</v>
      </c>
      <c r="D69" s="63" t="s">
        <v>467</v>
      </c>
      <c r="E69" s="63" t="s">
        <v>465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74">
        <v>0</v>
      </c>
      <c r="R69" s="75">
        <f t="shared" si="4"/>
        <v>0</v>
      </c>
    </row>
    <row r="70" spans="1:18">
      <c r="A70" s="63" t="s">
        <v>446</v>
      </c>
      <c r="B70" s="64">
        <v>1</v>
      </c>
      <c r="C70" s="65">
        <v>4</v>
      </c>
      <c r="D70" s="63" t="s">
        <v>447</v>
      </c>
      <c r="E70" s="63" t="s">
        <v>133</v>
      </c>
      <c r="F70" s="66">
        <v>72</v>
      </c>
      <c r="G70" s="66">
        <v>60</v>
      </c>
      <c r="H70" s="66">
        <v>48</v>
      </c>
      <c r="I70" s="66">
        <v>96</v>
      </c>
      <c r="J70" s="66">
        <v>60</v>
      </c>
      <c r="K70" s="66">
        <v>60</v>
      </c>
      <c r="L70" s="66">
        <v>72</v>
      </c>
      <c r="M70" s="66">
        <v>60</v>
      </c>
      <c r="N70" s="66">
        <v>48</v>
      </c>
      <c r="O70" s="66">
        <v>60</v>
      </c>
      <c r="P70" s="66">
        <v>24</v>
      </c>
      <c r="Q70" s="74">
        <v>88</v>
      </c>
      <c r="R70" s="75">
        <f t="shared" si="4"/>
        <v>748</v>
      </c>
    </row>
    <row r="71" spans="1:18">
      <c r="A71" s="63" t="s">
        <v>451</v>
      </c>
      <c r="B71" s="64">
        <v>14</v>
      </c>
      <c r="C71" s="65">
        <v>1</v>
      </c>
      <c r="D71" s="63" t="s">
        <v>452</v>
      </c>
      <c r="E71" s="63" t="s">
        <v>133</v>
      </c>
      <c r="F71" s="66">
        <v>2352</v>
      </c>
      <c r="G71" s="66">
        <v>2240</v>
      </c>
      <c r="H71" s="66">
        <v>2226</v>
      </c>
      <c r="I71" s="66">
        <v>2282</v>
      </c>
      <c r="J71" s="66">
        <v>2506</v>
      </c>
      <c r="K71" s="66">
        <v>2086</v>
      </c>
      <c r="L71" s="66">
        <v>2478</v>
      </c>
      <c r="M71" s="66">
        <v>2086</v>
      </c>
      <c r="N71" s="66">
        <v>2590</v>
      </c>
      <c r="O71" s="66">
        <v>1134</v>
      </c>
      <c r="P71" s="66">
        <v>2086</v>
      </c>
      <c r="Q71" s="74">
        <v>2114</v>
      </c>
      <c r="R71" s="75">
        <f t="shared" si="4"/>
        <v>26180</v>
      </c>
    </row>
    <row r="72" spans="1:18">
      <c r="A72" s="63" t="s">
        <v>451</v>
      </c>
      <c r="B72" s="64">
        <v>15</v>
      </c>
      <c r="C72" s="65">
        <v>1</v>
      </c>
      <c r="D72" s="63" t="s">
        <v>452</v>
      </c>
      <c r="E72" s="63" t="s">
        <v>133</v>
      </c>
      <c r="F72" s="66">
        <v>0</v>
      </c>
      <c r="G72" s="66">
        <v>45</v>
      </c>
      <c r="H72" s="66">
        <v>30</v>
      </c>
      <c r="I72" s="66">
        <v>45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74">
        <v>0</v>
      </c>
      <c r="R72" s="75">
        <f t="shared" si="4"/>
        <v>120</v>
      </c>
    </row>
    <row r="73" spans="1:18">
      <c r="A73" s="63" t="s">
        <v>457</v>
      </c>
      <c r="B73" s="64">
        <v>1</v>
      </c>
      <c r="C73" s="65">
        <v>1</v>
      </c>
      <c r="D73" s="63" t="s">
        <v>458</v>
      </c>
      <c r="E73" s="63" t="s">
        <v>133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74">
        <v>0</v>
      </c>
      <c r="R73" s="75">
        <f t="shared" si="4"/>
        <v>0</v>
      </c>
    </row>
    <row r="74" spans="1:18">
      <c r="A74" s="63" t="s">
        <v>454</v>
      </c>
      <c r="B74" s="64">
        <v>1</v>
      </c>
      <c r="C74" s="65">
        <v>1</v>
      </c>
      <c r="D74" s="63" t="s">
        <v>455</v>
      </c>
      <c r="E74" s="63" t="s">
        <v>134</v>
      </c>
      <c r="F74" s="66">
        <v>210</v>
      </c>
      <c r="G74" s="66">
        <v>218</v>
      </c>
      <c r="H74" s="66">
        <v>208</v>
      </c>
      <c r="I74" s="66">
        <v>225</v>
      </c>
      <c r="J74" s="66">
        <v>245</v>
      </c>
      <c r="K74" s="66">
        <v>258</v>
      </c>
      <c r="L74" s="66">
        <v>232</v>
      </c>
      <c r="M74" s="66">
        <v>236</v>
      </c>
      <c r="N74" s="66">
        <v>249</v>
      </c>
      <c r="O74" s="66">
        <v>239</v>
      </c>
      <c r="P74" s="66">
        <v>216</v>
      </c>
      <c r="Q74" s="74">
        <v>261</v>
      </c>
      <c r="R74" s="75">
        <f t="shared" si="4"/>
        <v>2797</v>
      </c>
    </row>
    <row r="75" spans="1:18">
      <c r="A75" s="63" t="s">
        <v>446</v>
      </c>
      <c r="B75" s="64">
        <v>1</v>
      </c>
      <c r="C75" s="65">
        <v>4.2</v>
      </c>
      <c r="D75" s="63" t="s">
        <v>448</v>
      </c>
      <c r="E75" s="63" t="s">
        <v>141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4.2</v>
      </c>
      <c r="N75" s="66">
        <v>0</v>
      </c>
      <c r="O75" s="66">
        <v>0</v>
      </c>
      <c r="P75" s="66">
        <v>0</v>
      </c>
      <c r="Q75" s="74">
        <v>0</v>
      </c>
      <c r="R75" s="75">
        <f t="shared" si="4"/>
        <v>4.2</v>
      </c>
    </row>
    <row r="76" spans="1:18">
      <c r="A76" s="63" t="s">
        <v>446</v>
      </c>
      <c r="B76" s="64">
        <v>12</v>
      </c>
      <c r="C76" s="65">
        <v>0.5</v>
      </c>
      <c r="D76" s="63" t="s">
        <v>449</v>
      </c>
      <c r="E76" s="63" t="s">
        <v>141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74">
        <v>0</v>
      </c>
      <c r="R76" s="75">
        <f t="shared" si="4"/>
        <v>0</v>
      </c>
    </row>
    <row r="77" spans="1:18">
      <c r="A77" s="63" t="s">
        <v>446</v>
      </c>
      <c r="B77" s="64">
        <v>12</v>
      </c>
      <c r="C77" s="65">
        <v>0.5</v>
      </c>
      <c r="D77" s="63" t="s">
        <v>450</v>
      </c>
      <c r="E77" s="63" t="s">
        <v>141</v>
      </c>
      <c r="F77" s="66">
        <v>109.5</v>
      </c>
      <c r="G77" s="66">
        <v>159</v>
      </c>
      <c r="H77" s="66">
        <v>139.5</v>
      </c>
      <c r="I77" s="66">
        <v>199.5</v>
      </c>
      <c r="J77" s="66">
        <v>151.5</v>
      </c>
      <c r="K77" s="66">
        <v>157.5</v>
      </c>
      <c r="L77" s="66">
        <v>241.5</v>
      </c>
      <c r="M77" s="66">
        <v>250.5</v>
      </c>
      <c r="N77" s="66">
        <v>174</v>
      </c>
      <c r="O77" s="66">
        <v>271.5</v>
      </c>
      <c r="P77" s="66">
        <v>195</v>
      </c>
      <c r="Q77" s="74">
        <v>257</v>
      </c>
      <c r="R77" s="75">
        <f t="shared" si="4"/>
        <v>2306</v>
      </c>
    </row>
    <row r="78" spans="1:18">
      <c r="A78" s="63" t="s">
        <v>454</v>
      </c>
      <c r="B78" s="64">
        <v>1</v>
      </c>
      <c r="C78" s="65">
        <v>0.5</v>
      </c>
      <c r="D78" s="63" t="s">
        <v>455</v>
      </c>
      <c r="E78" s="63" t="s">
        <v>141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74">
        <v>0</v>
      </c>
      <c r="R78" s="75">
        <f t="shared" si="4"/>
        <v>0</v>
      </c>
    </row>
    <row r="79" spans="1:18">
      <c r="A79" s="63" t="s">
        <v>468</v>
      </c>
      <c r="B79" s="64">
        <v>1</v>
      </c>
      <c r="C79" s="65">
        <v>1</v>
      </c>
      <c r="D79" s="63" t="s">
        <v>469</v>
      </c>
      <c r="E79" s="63" t="s">
        <v>141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74">
        <v>0</v>
      </c>
      <c r="R79" s="75">
        <f t="shared" si="4"/>
        <v>0</v>
      </c>
    </row>
    <row r="80" spans="1:18">
      <c r="A80" s="63" t="s">
        <v>468</v>
      </c>
      <c r="B80" s="64">
        <v>2</v>
      </c>
      <c r="C80" s="65">
        <v>0.5</v>
      </c>
      <c r="D80" s="63" t="s">
        <v>470</v>
      </c>
      <c r="E80" s="63" t="s">
        <v>141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74">
        <v>0</v>
      </c>
      <c r="R80" s="75">
        <f t="shared" si="4"/>
        <v>0</v>
      </c>
    </row>
    <row r="81" spans="1:18">
      <c r="A81" s="63" t="s">
        <v>446</v>
      </c>
      <c r="B81" s="64">
        <v>1</v>
      </c>
      <c r="C81" s="65">
        <v>4.2</v>
      </c>
      <c r="D81" s="63" t="s">
        <v>448</v>
      </c>
      <c r="E81" s="63" t="s">
        <v>140</v>
      </c>
      <c r="F81" s="66">
        <v>0</v>
      </c>
      <c r="G81" s="66">
        <v>0</v>
      </c>
      <c r="H81" s="66">
        <v>0</v>
      </c>
      <c r="I81" s="66">
        <v>0</v>
      </c>
      <c r="J81" s="66">
        <v>4.2</v>
      </c>
      <c r="K81" s="66">
        <v>4.2</v>
      </c>
      <c r="L81" s="66">
        <v>0</v>
      </c>
      <c r="M81" s="66">
        <v>4.2</v>
      </c>
      <c r="N81" s="66">
        <v>0</v>
      </c>
      <c r="O81" s="66">
        <v>0</v>
      </c>
      <c r="P81" s="66">
        <v>0</v>
      </c>
      <c r="Q81" s="74">
        <v>0</v>
      </c>
      <c r="R81" s="75">
        <f t="shared" si="4"/>
        <v>12.600000000000001</v>
      </c>
    </row>
    <row r="82" spans="1:18">
      <c r="A82" s="63" t="s">
        <v>446</v>
      </c>
      <c r="B82" s="64">
        <v>12</v>
      </c>
      <c r="C82" s="65">
        <v>0.5</v>
      </c>
      <c r="D82" s="63" t="s">
        <v>449</v>
      </c>
      <c r="E82" s="63" t="s">
        <v>140</v>
      </c>
      <c r="F82" s="66">
        <v>75</v>
      </c>
      <c r="G82" s="66">
        <v>54</v>
      </c>
      <c r="H82" s="66">
        <v>94.5</v>
      </c>
      <c r="I82" s="66">
        <v>78</v>
      </c>
      <c r="J82" s="66">
        <v>36</v>
      </c>
      <c r="K82" s="66">
        <v>75</v>
      </c>
      <c r="L82" s="66">
        <v>114</v>
      </c>
      <c r="M82" s="66">
        <v>55.5</v>
      </c>
      <c r="N82" s="66">
        <v>37.5</v>
      </c>
      <c r="O82" s="66">
        <v>75</v>
      </c>
      <c r="P82" s="66">
        <v>97.5</v>
      </c>
      <c r="Q82" s="74">
        <v>19.5</v>
      </c>
      <c r="R82" s="75">
        <f t="shared" si="4"/>
        <v>811.5</v>
      </c>
    </row>
    <row r="83" spans="1:18">
      <c r="A83" s="63" t="s">
        <v>446</v>
      </c>
      <c r="B83" s="64">
        <v>12</v>
      </c>
      <c r="C83" s="65">
        <v>0.5</v>
      </c>
      <c r="D83" s="63" t="s">
        <v>450</v>
      </c>
      <c r="E83" s="63" t="s">
        <v>140</v>
      </c>
      <c r="F83" s="66">
        <v>1089.5</v>
      </c>
      <c r="G83" s="66">
        <v>1040</v>
      </c>
      <c r="H83" s="66">
        <v>1118</v>
      </c>
      <c r="I83" s="66">
        <v>1136.5</v>
      </c>
      <c r="J83" s="66">
        <v>1093</v>
      </c>
      <c r="K83" s="66">
        <v>1290</v>
      </c>
      <c r="L83" s="66">
        <v>1076.5</v>
      </c>
      <c r="M83" s="66">
        <v>890</v>
      </c>
      <c r="N83" s="66">
        <v>1116</v>
      </c>
      <c r="O83" s="66">
        <v>960.5</v>
      </c>
      <c r="P83" s="66">
        <v>1019</v>
      </c>
      <c r="Q83" s="74">
        <v>869.5</v>
      </c>
      <c r="R83" s="75">
        <f t="shared" si="4"/>
        <v>12698.5</v>
      </c>
    </row>
    <row r="84" spans="1:18">
      <c r="A84" s="63" t="s">
        <v>457</v>
      </c>
      <c r="B84" s="64">
        <v>30</v>
      </c>
      <c r="C84" s="65">
        <v>1</v>
      </c>
      <c r="D84" s="63" t="s">
        <v>459</v>
      </c>
      <c r="E84" s="63" t="s">
        <v>140</v>
      </c>
      <c r="F84" s="66">
        <v>458</v>
      </c>
      <c r="G84" s="66">
        <v>458</v>
      </c>
      <c r="H84" s="66">
        <v>358</v>
      </c>
      <c r="I84" s="66">
        <v>399</v>
      </c>
      <c r="J84" s="66">
        <v>313</v>
      </c>
      <c r="K84" s="66">
        <v>267</v>
      </c>
      <c r="L84" s="66">
        <v>265</v>
      </c>
      <c r="M84" s="66">
        <v>429</v>
      </c>
      <c r="N84" s="66">
        <v>8460</v>
      </c>
      <c r="O84" s="66">
        <v>6990</v>
      </c>
      <c r="P84" s="66">
        <v>6570</v>
      </c>
      <c r="Q84" s="74">
        <v>6150</v>
      </c>
      <c r="R84" s="75">
        <f t="shared" si="4"/>
        <v>31117</v>
      </c>
    </row>
    <row r="85" spans="1:18">
      <c r="A85" s="63" t="s">
        <v>457</v>
      </c>
      <c r="B85" s="64">
        <v>12</v>
      </c>
      <c r="C85" s="65">
        <v>1</v>
      </c>
      <c r="D85" s="63" t="s">
        <v>131</v>
      </c>
      <c r="E85" s="63" t="s">
        <v>140</v>
      </c>
      <c r="F85" s="66">
        <v>1077</v>
      </c>
      <c r="G85" s="66">
        <v>2085</v>
      </c>
      <c r="H85" s="66">
        <v>4165</v>
      </c>
      <c r="I85" s="66">
        <v>3897</v>
      </c>
      <c r="J85" s="66">
        <v>4975</v>
      </c>
      <c r="K85" s="66">
        <v>4927</v>
      </c>
      <c r="L85" s="66">
        <v>5487</v>
      </c>
      <c r="M85" s="66">
        <v>5699</v>
      </c>
      <c r="N85" s="66">
        <v>6154</v>
      </c>
      <c r="O85" s="66">
        <v>5105</v>
      </c>
      <c r="P85" s="66">
        <v>5074</v>
      </c>
      <c r="Q85" s="74">
        <v>6975</v>
      </c>
      <c r="R85" s="75">
        <f t="shared" si="4"/>
        <v>55620</v>
      </c>
    </row>
    <row r="86" spans="1:18">
      <c r="A86" s="63" t="s">
        <v>468</v>
      </c>
      <c r="B86" s="64">
        <v>1</v>
      </c>
      <c r="C86" s="65">
        <v>1</v>
      </c>
      <c r="D86" s="63" t="s">
        <v>469</v>
      </c>
      <c r="E86" s="63" t="s">
        <v>140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1</v>
      </c>
      <c r="Q86" s="74">
        <v>3</v>
      </c>
      <c r="R86" s="75">
        <f t="shared" si="4"/>
        <v>4</v>
      </c>
    </row>
    <row r="87" spans="1:18">
      <c r="A87" s="63" t="s">
        <v>468</v>
      </c>
      <c r="B87" s="64">
        <v>2</v>
      </c>
      <c r="C87" s="65">
        <v>0.5</v>
      </c>
      <c r="D87" s="63" t="s">
        <v>470</v>
      </c>
      <c r="E87" s="63" t="s">
        <v>140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3</v>
      </c>
      <c r="Q87" s="74">
        <v>0</v>
      </c>
      <c r="R87" s="75">
        <f t="shared" si="4"/>
        <v>3</v>
      </c>
    </row>
    <row r="88" spans="1:18">
      <c r="A88" s="63" t="s">
        <v>454</v>
      </c>
      <c r="B88" s="64">
        <v>1</v>
      </c>
      <c r="C88" s="65">
        <v>1</v>
      </c>
      <c r="D88" s="63" t="s">
        <v>455</v>
      </c>
      <c r="E88" s="63" t="s">
        <v>456</v>
      </c>
      <c r="F88" s="66">
        <v>189</v>
      </c>
      <c r="G88" s="66">
        <v>206</v>
      </c>
      <c r="H88" s="66">
        <v>187</v>
      </c>
      <c r="I88" s="66">
        <v>262</v>
      </c>
      <c r="J88" s="66">
        <v>237</v>
      </c>
      <c r="K88" s="66">
        <v>237</v>
      </c>
      <c r="L88" s="66">
        <v>245</v>
      </c>
      <c r="M88" s="66">
        <v>217</v>
      </c>
      <c r="N88" s="66">
        <v>237</v>
      </c>
      <c r="O88" s="66">
        <v>215</v>
      </c>
      <c r="P88" s="66">
        <v>218</v>
      </c>
      <c r="Q88" s="74">
        <v>216</v>
      </c>
      <c r="R88" s="75">
        <f t="shared" si="4"/>
        <v>2666</v>
      </c>
    </row>
    <row r="89" spans="1:18">
      <c r="A89" s="63" t="s">
        <v>460</v>
      </c>
      <c r="B89" s="64">
        <v>1</v>
      </c>
      <c r="C89" s="65">
        <v>28</v>
      </c>
      <c r="D89" s="63" t="s">
        <v>461</v>
      </c>
      <c r="E89" s="63" t="s">
        <v>18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84</v>
      </c>
      <c r="P89" s="66">
        <v>0</v>
      </c>
      <c r="Q89" s="74">
        <v>0</v>
      </c>
      <c r="R89" s="75">
        <f t="shared" si="4"/>
        <v>84</v>
      </c>
    </row>
    <row r="90" spans="1:18">
      <c r="A90" s="63" t="s">
        <v>460</v>
      </c>
      <c r="B90" s="64">
        <v>1</v>
      </c>
      <c r="C90" s="65">
        <v>28</v>
      </c>
      <c r="D90" s="63" t="s">
        <v>462</v>
      </c>
      <c r="E90" s="63" t="s">
        <v>18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74">
        <v>0</v>
      </c>
      <c r="R90" s="75">
        <f t="shared" si="4"/>
        <v>0</v>
      </c>
    </row>
    <row r="91" spans="1:18">
      <c r="A91" s="63" t="s">
        <v>451</v>
      </c>
      <c r="B91" s="64">
        <v>15</v>
      </c>
      <c r="C91" s="65">
        <v>1</v>
      </c>
      <c r="D91" s="63" t="s">
        <v>453</v>
      </c>
      <c r="E91" s="68" t="s">
        <v>138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76">
        <v>0</v>
      </c>
      <c r="R91" s="75">
        <f t="shared" si="4"/>
        <v>0</v>
      </c>
    </row>
    <row r="92" spans="1:18" ht="14.25">
      <c r="E92" s="70" t="s">
        <v>59</v>
      </c>
      <c r="F92" s="75">
        <f>SUM(F66:F91)</f>
        <v>12520</v>
      </c>
      <c r="G92" s="75">
        <f t="shared" ref="G92:R92" si="5">SUM(G66:G91)</f>
        <v>14181</v>
      </c>
      <c r="H92" s="75">
        <f t="shared" si="5"/>
        <v>14846</v>
      </c>
      <c r="I92" s="75">
        <f t="shared" si="5"/>
        <v>16264</v>
      </c>
      <c r="J92" s="75">
        <f t="shared" si="5"/>
        <v>16844.7</v>
      </c>
      <c r="K92" s="75">
        <f t="shared" si="5"/>
        <v>17257.7</v>
      </c>
      <c r="L92" s="75">
        <f t="shared" si="5"/>
        <v>18975</v>
      </c>
      <c r="M92" s="75">
        <f t="shared" si="5"/>
        <v>17183.400000000001</v>
      </c>
      <c r="N92" s="75">
        <f t="shared" si="5"/>
        <v>28193.5</v>
      </c>
      <c r="O92" s="75">
        <f t="shared" si="5"/>
        <v>23926</v>
      </c>
      <c r="P92" s="75">
        <f t="shared" si="5"/>
        <v>24407.5</v>
      </c>
      <c r="Q92" s="75">
        <f t="shared" si="5"/>
        <v>26865</v>
      </c>
      <c r="R92" s="77">
        <f t="shared" si="5"/>
        <v>231463.8</v>
      </c>
    </row>
    <row r="94" spans="1:18">
      <c r="F94" s="145" t="s">
        <v>62</v>
      </c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  <row r="95" spans="1:18" ht="30" customHeight="1">
      <c r="A95" s="61" t="s">
        <v>3</v>
      </c>
      <c r="B95" s="61" t="s">
        <v>44</v>
      </c>
      <c r="C95" s="61" t="s">
        <v>45</v>
      </c>
      <c r="D95" s="61" t="s">
        <v>5</v>
      </c>
      <c r="E95" s="61" t="s">
        <v>6</v>
      </c>
      <c r="F95" s="62" t="s">
        <v>46</v>
      </c>
      <c r="G95" s="62" t="s">
        <v>47</v>
      </c>
      <c r="H95" s="62" t="s">
        <v>48</v>
      </c>
      <c r="I95" s="62" t="s">
        <v>49</v>
      </c>
      <c r="J95" s="62" t="s">
        <v>50</v>
      </c>
      <c r="K95" s="62" t="s">
        <v>51</v>
      </c>
      <c r="L95" s="62" t="s">
        <v>52</v>
      </c>
      <c r="M95" s="62" t="s">
        <v>53</v>
      </c>
      <c r="N95" s="62" t="s">
        <v>54</v>
      </c>
      <c r="O95" s="62" t="s">
        <v>55</v>
      </c>
      <c r="P95" s="62" t="s">
        <v>56</v>
      </c>
      <c r="Q95" s="62" t="s">
        <v>57</v>
      </c>
      <c r="R95" s="73" t="s">
        <v>58</v>
      </c>
    </row>
    <row r="96" spans="1:18">
      <c r="A96" s="63" t="s">
        <v>443</v>
      </c>
      <c r="B96" s="64">
        <v>1</v>
      </c>
      <c r="C96" s="65">
        <v>28</v>
      </c>
      <c r="D96" s="63" t="s">
        <v>444</v>
      </c>
      <c r="E96" s="63" t="s">
        <v>35</v>
      </c>
      <c r="F96" s="66">
        <f>F6+F36+F66</f>
        <v>19903</v>
      </c>
      <c r="G96" s="66">
        <f t="shared" ref="G96:Q96" si="6">G6+G36+G66</f>
        <v>20820</v>
      </c>
      <c r="H96" s="66">
        <f t="shared" si="6"/>
        <v>21566</v>
      </c>
      <c r="I96" s="66">
        <f t="shared" si="6"/>
        <v>21752</v>
      </c>
      <c r="J96" s="66">
        <f t="shared" si="6"/>
        <v>21440</v>
      </c>
      <c r="K96" s="66">
        <f t="shared" si="6"/>
        <v>21908</v>
      </c>
      <c r="L96" s="66">
        <f t="shared" si="6"/>
        <v>21914</v>
      </c>
      <c r="M96" s="66">
        <f t="shared" si="6"/>
        <v>21218</v>
      </c>
      <c r="N96" s="66">
        <f t="shared" si="6"/>
        <v>23653</v>
      </c>
      <c r="O96" s="66">
        <f t="shared" si="6"/>
        <v>19982</v>
      </c>
      <c r="P96" s="66">
        <f t="shared" si="6"/>
        <v>23900</v>
      </c>
      <c r="Q96" s="66">
        <f t="shared" si="6"/>
        <v>23078</v>
      </c>
      <c r="R96" s="75">
        <f>SUM(F96:Q96)</f>
        <v>261134</v>
      </c>
    </row>
    <row r="97" spans="1:18">
      <c r="A97" s="63" t="s">
        <v>463</v>
      </c>
      <c r="B97" s="64">
        <v>1</v>
      </c>
      <c r="C97" s="65">
        <v>14</v>
      </c>
      <c r="D97" s="63" t="s">
        <v>464</v>
      </c>
      <c r="E97" s="63" t="s">
        <v>465</v>
      </c>
      <c r="F97" s="66">
        <f t="shared" ref="F97:Q112" si="7">F7+F37+F67</f>
        <v>694</v>
      </c>
      <c r="G97" s="66">
        <f t="shared" si="7"/>
        <v>1457</v>
      </c>
      <c r="H97" s="66">
        <f t="shared" si="7"/>
        <v>1482</v>
      </c>
      <c r="I97" s="66">
        <f t="shared" si="7"/>
        <v>1534</v>
      </c>
      <c r="J97" s="66">
        <f t="shared" si="7"/>
        <v>1203</v>
      </c>
      <c r="K97" s="66">
        <f t="shared" si="7"/>
        <v>1222</v>
      </c>
      <c r="L97" s="66">
        <f t="shared" si="7"/>
        <v>1000</v>
      </c>
      <c r="M97" s="66">
        <f t="shared" si="7"/>
        <v>1780</v>
      </c>
      <c r="N97" s="66">
        <f t="shared" si="7"/>
        <v>1571</v>
      </c>
      <c r="O97" s="66">
        <f t="shared" si="7"/>
        <v>1232</v>
      </c>
      <c r="P97" s="66">
        <f t="shared" si="7"/>
        <v>1845</v>
      </c>
      <c r="Q97" s="66">
        <f t="shared" si="7"/>
        <v>888</v>
      </c>
      <c r="R97" s="75">
        <f t="shared" ref="R97:R121" si="8">SUM(F97:Q97)</f>
        <v>15908</v>
      </c>
    </row>
    <row r="98" spans="1:18">
      <c r="A98" s="63" t="s">
        <v>463</v>
      </c>
      <c r="B98" s="64">
        <v>1</v>
      </c>
      <c r="C98" s="65">
        <v>60</v>
      </c>
      <c r="D98" s="63" t="s">
        <v>466</v>
      </c>
      <c r="E98" s="63" t="s">
        <v>465</v>
      </c>
      <c r="F98" s="66">
        <f t="shared" si="7"/>
        <v>5294</v>
      </c>
      <c r="G98" s="66">
        <f t="shared" si="7"/>
        <v>5342</v>
      </c>
      <c r="H98" s="66">
        <f t="shared" si="7"/>
        <v>4981</v>
      </c>
      <c r="I98" s="66">
        <f t="shared" si="7"/>
        <v>4561</v>
      </c>
      <c r="J98" s="66">
        <f t="shared" si="7"/>
        <v>3181</v>
      </c>
      <c r="K98" s="66">
        <f t="shared" si="7"/>
        <v>2460</v>
      </c>
      <c r="L98" s="66">
        <f t="shared" si="7"/>
        <v>5102</v>
      </c>
      <c r="M98" s="66">
        <f t="shared" si="7"/>
        <v>3900</v>
      </c>
      <c r="N98" s="66">
        <f t="shared" si="7"/>
        <v>4681</v>
      </c>
      <c r="O98" s="66">
        <f t="shared" si="7"/>
        <v>2580</v>
      </c>
      <c r="P98" s="66">
        <f t="shared" si="7"/>
        <v>2640</v>
      </c>
      <c r="Q98" s="66">
        <f t="shared" si="7"/>
        <v>2400</v>
      </c>
      <c r="R98" s="75">
        <f t="shared" si="8"/>
        <v>47122</v>
      </c>
    </row>
    <row r="99" spans="1:18">
      <c r="A99" s="63" t="s">
        <v>463</v>
      </c>
      <c r="B99" s="64">
        <v>1</v>
      </c>
      <c r="C99" s="65">
        <v>60</v>
      </c>
      <c r="D99" s="63" t="s">
        <v>467</v>
      </c>
      <c r="E99" s="63" t="s">
        <v>465</v>
      </c>
      <c r="F99" s="66">
        <f t="shared" si="7"/>
        <v>49516</v>
      </c>
      <c r="G99" s="66">
        <f t="shared" si="7"/>
        <v>59617</v>
      </c>
      <c r="H99" s="66">
        <f t="shared" si="7"/>
        <v>67967</v>
      </c>
      <c r="I99" s="66">
        <f t="shared" si="7"/>
        <v>69990</v>
      </c>
      <c r="J99" s="66">
        <f t="shared" si="7"/>
        <v>68818</v>
      </c>
      <c r="K99" s="66">
        <f t="shared" si="7"/>
        <v>74490</v>
      </c>
      <c r="L99" s="66">
        <f t="shared" si="7"/>
        <v>76198</v>
      </c>
      <c r="M99" s="66">
        <f t="shared" si="7"/>
        <v>78600</v>
      </c>
      <c r="N99" s="66">
        <f t="shared" si="7"/>
        <v>84656</v>
      </c>
      <c r="O99" s="66">
        <f t="shared" si="7"/>
        <v>70546</v>
      </c>
      <c r="P99" s="66">
        <f t="shared" si="7"/>
        <v>85380</v>
      </c>
      <c r="Q99" s="66">
        <f t="shared" si="7"/>
        <v>82818</v>
      </c>
      <c r="R99" s="75">
        <f t="shared" si="8"/>
        <v>868596</v>
      </c>
    </row>
    <row r="100" spans="1:18">
      <c r="A100" s="63" t="s">
        <v>446</v>
      </c>
      <c r="B100" s="64">
        <v>1</v>
      </c>
      <c r="C100" s="65">
        <v>4</v>
      </c>
      <c r="D100" s="63" t="s">
        <v>447</v>
      </c>
      <c r="E100" s="63" t="s">
        <v>133</v>
      </c>
      <c r="F100" s="66">
        <f t="shared" si="7"/>
        <v>176</v>
      </c>
      <c r="G100" s="66">
        <f t="shared" si="7"/>
        <v>178</v>
      </c>
      <c r="H100" s="66">
        <f t="shared" si="7"/>
        <v>175</v>
      </c>
      <c r="I100" s="66">
        <f t="shared" si="7"/>
        <v>191</v>
      </c>
      <c r="J100" s="66">
        <f t="shared" si="7"/>
        <v>183</v>
      </c>
      <c r="K100" s="66">
        <f t="shared" si="7"/>
        <v>208</v>
      </c>
      <c r="L100" s="66">
        <f t="shared" si="7"/>
        <v>159</v>
      </c>
      <c r="M100" s="66">
        <f t="shared" si="7"/>
        <v>175</v>
      </c>
      <c r="N100" s="66">
        <f t="shared" si="7"/>
        <v>158</v>
      </c>
      <c r="O100" s="66">
        <f t="shared" si="7"/>
        <v>149</v>
      </c>
      <c r="P100" s="66">
        <f t="shared" si="7"/>
        <v>130</v>
      </c>
      <c r="Q100" s="66">
        <f t="shared" si="7"/>
        <v>180</v>
      </c>
      <c r="R100" s="75">
        <f t="shared" si="8"/>
        <v>2062</v>
      </c>
    </row>
    <row r="101" spans="1:18">
      <c r="A101" s="63" t="s">
        <v>451</v>
      </c>
      <c r="B101" s="64">
        <v>14</v>
      </c>
      <c r="C101" s="65">
        <v>1</v>
      </c>
      <c r="D101" s="63" t="s">
        <v>452</v>
      </c>
      <c r="E101" s="63" t="s">
        <v>133</v>
      </c>
      <c r="F101" s="66">
        <f t="shared" si="7"/>
        <v>4309</v>
      </c>
      <c r="G101" s="66">
        <f t="shared" si="7"/>
        <v>4342</v>
      </c>
      <c r="H101" s="66">
        <f t="shared" si="7"/>
        <v>4246</v>
      </c>
      <c r="I101" s="66">
        <f t="shared" si="7"/>
        <v>4186</v>
      </c>
      <c r="J101" s="66">
        <f t="shared" si="7"/>
        <v>4119</v>
      </c>
      <c r="K101" s="66">
        <f t="shared" si="7"/>
        <v>3830</v>
      </c>
      <c r="L101" s="66">
        <f t="shared" si="7"/>
        <v>4285</v>
      </c>
      <c r="M101" s="66">
        <f t="shared" si="7"/>
        <v>3808</v>
      </c>
      <c r="N101" s="66">
        <f t="shared" si="7"/>
        <v>4338</v>
      </c>
      <c r="O101" s="66">
        <f t="shared" si="7"/>
        <v>2763</v>
      </c>
      <c r="P101" s="66">
        <f t="shared" si="7"/>
        <v>3727</v>
      </c>
      <c r="Q101" s="66">
        <f t="shared" si="7"/>
        <v>3579</v>
      </c>
      <c r="R101" s="75">
        <f t="shared" si="8"/>
        <v>47532</v>
      </c>
    </row>
    <row r="102" spans="1:18">
      <c r="A102" s="63" t="s">
        <v>451</v>
      </c>
      <c r="B102" s="64">
        <v>15</v>
      </c>
      <c r="C102" s="65">
        <v>1</v>
      </c>
      <c r="D102" s="63" t="s">
        <v>452</v>
      </c>
      <c r="E102" s="63" t="s">
        <v>133</v>
      </c>
      <c r="F102" s="66">
        <f t="shared" si="7"/>
        <v>90</v>
      </c>
      <c r="G102" s="66">
        <f t="shared" si="7"/>
        <v>181</v>
      </c>
      <c r="H102" s="66">
        <f t="shared" si="7"/>
        <v>173</v>
      </c>
      <c r="I102" s="66">
        <f t="shared" si="7"/>
        <v>134</v>
      </c>
      <c r="J102" s="66">
        <f t="shared" si="7"/>
        <v>92</v>
      </c>
      <c r="K102" s="66">
        <f t="shared" si="7"/>
        <v>103</v>
      </c>
      <c r="L102" s="66">
        <f t="shared" si="7"/>
        <v>104</v>
      </c>
      <c r="M102" s="66">
        <f t="shared" si="7"/>
        <v>74</v>
      </c>
      <c r="N102" s="66">
        <f t="shared" si="7"/>
        <v>133</v>
      </c>
      <c r="O102" s="66">
        <f t="shared" si="7"/>
        <v>58</v>
      </c>
      <c r="P102" s="66">
        <f t="shared" si="7"/>
        <v>147</v>
      </c>
      <c r="Q102" s="66">
        <f t="shared" si="7"/>
        <v>89</v>
      </c>
      <c r="R102" s="75">
        <f t="shared" si="8"/>
        <v>1378</v>
      </c>
    </row>
    <row r="103" spans="1:18">
      <c r="A103" s="63" t="s">
        <v>457</v>
      </c>
      <c r="B103" s="64">
        <v>1</v>
      </c>
      <c r="C103" s="65">
        <v>1</v>
      </c>
      <c r="D103" s="63" t="s">
        <v>458</v>
      </c>
      <c r="E103" s="63" t="s">
        <v>133</v>
      </c>
      <c r="F103" s="66">
        <f t="shared" si="7"/>
        <v>3</v>
      </c>
      <c r="G103" s="66">
        <f t="shared" si="7"/>
        <v>3</v>
      </c>
      <c r="H103" s="66">
        <f t="shared" si="7"/>
        <v>2.8</v>
      </c>
      <c r="I103" s="66">
        <f t="shared" si="7"/>
        <v>2</v>
      </c>
      <c r="J103" s="66">
        <f t="shared" si="7"/>
        <v>3.8</v>
      </c>
      <c r="K103" s="66">
        <f t="shared" si="7"/>
        <v>2</v>
      </c>
      <c r="L103" s="66">
        <f t="shared" si="7"/>
        <v>2</v>
      </c>
      <c r="M103" s="66">
        <f t="shared" si="7"/>
        <v>2</v>
      </c>
      <c r="N103" s="66">
        <f t="shared" si="7"/>
        <v>2</v>
      </c>
      <c r="O103" s="66">
        <f t="shared" si="7"/>
        <v>2</v>
      </c>
      <c r="P103" s="66">
        <f t="shared" si="7"/>
        <v>1</v>
      </c>
      <c r="Q103" s="66">
        <f t="shared" si="7"/>
        <v>1</v>
      </c>
      <c r="R103" s="75">
        <f t="shared" si="8"/>
        <v>26.6</v>
      </c>
    </row>
    <row r="104" spans="1:18">
      <c r="A104" s="63" t="s">
        <v>454</v>
      </c>
      <c r="B104" s="64">
        <v>1</v>
      </c>
      <c r="C104" s="65">
        <v>1</v>
      </c>
      <c r="D104" s="63" t="s">
        <v>455</v>
      </c>
      <c r="E104" s="63" t="s">
        <v>134</v>
      </c>
      <c r="F104" s="66">
        <f t="shared" si="7"/>
        <v>701</v>
      </c>
      <c r="G104" s="66">
        <f t="shared" si="7"/>
        <v>804</v>
      </c>
      <c r="H104" s="66">
        <f t="shared" si="7"/>
        <v>770</v>
      </c>
      <c r="I104" s="66">
        <f t="shared" si="7"/>
        <v>747</v>
      </c>
      <c r="J104" s="66">
        <f t="shared" si="7"/>
        <v>792</v>
      </c>
      <c r="K104" s="66">
        <f t="shared" si="7"/>
        <v>829</v>
      </c>
      <c r="L104" s="66">
        <f t="shared" si="7"/>
        <v>697</v>
      </c>
      <c r="M104" s="66">
        <f t="shared" si="7"/>
        <v>726</v>
      </c>
      <c r="N104" s="66">
        <f t="shared" si="7"/>
        <v>963</v>
      </c>
      <c r="O104" s="66">
        <f t="shared" si="7"/>
        <v>659</v>
      </c>
      <c r="P104" s="66">
        <f t="shared" si="7"/>
        <v>792</v>
      </c>
      <c r="Q104" s="66">
        <f t="shared" si="7"/>
        <v>806</v>
      </c>
      <c r="R104" s="75">
        <f t="shared" si="8"/>
        <v>9286</v>
      </c>
    </row>
    <row r="105" spans="1:18">
      <c r="A105" s="63" t="s">
        <v>446</v>
      </c>
      <c r="B105" s="64">
        <v>1</v>
      </c>
      <c r="C105" s="65">
        <v>4.2</v>
      </c>
      <c r="D105" s="63" t="s">
        <v>448</v>
      </c>
      <c r="E105" s="63" t="s">
        <v>141</v>
      </c>
      <c r="F105" s="66">
        <f t="shared" si="7"/>
        <v>12.600000000000001</v>
      </c>
      <c r="G105" s="66">
        <f t="shared" si="7"/>
        <v>12.600000000000001</v>
      </c>
      <c r="H105" s="66">
        <f t="shared" si="7"/>
        <v>22</v>
      </c>
      <c r="I105" s="66">
        <f t="shared" si="7"/>
        <v>12.600000000000001</v>
      </c>
      <c r="J105" s="66">
        <f t="shared" si="7"/>
        <v>29.4</v>
      </c>
      <c r="K105" s="66">
        <f t="shared" si="7"/>
        <v>16.8</v>
      </c>
      <c r="L105" s="66">
        <f t="shared" si="7"/>
        <v>29.4</v>
      </c>
      <c r="M105" s="66">
        <f t="shared" si="7"/>
        <v>12.600000000000001</v>
      </c>
      <c r="N105" s="66">
        <f t="shared" si="7"/>
        <v>16.2</v>
      </c>
      <c r="O105" s="66">
        <f t="shared" si="7"/>
        <v>26.200000000000003</v>
      </c>
      <c r="P105" s="66">
        <f t="shared" si="7"/>
        <v>12.600000000000001</v>
      </c>
      <c r="Q105" s="66">
        <f t="shared" si="7"/>
        <v>21</v>
      </c>
      <c r="R105" s="75">
        <f t="shared" si="8"/>
        <v>223.99999999999997</v>
      </c>
    </row>
    <row r="106" spans="1:18">
      <c r="A106" s="63" t="s">
        <v>446</v>
      </c>
      <c r="B106" s="64">
        <v>12</v>
      </c>
      <c r="C106" s="65">
        <v>0.5</v>
      </c>
      <c r="D106" s="63" t="s">
        <v>449</v>
      </c>
      <c r="E106" s="63" t="s">
        <v>141</v>
      </c>
      <c r="F106" s="66">
        <f t="shared" si="7"/>
        <v>14</v>
      </c>
      <c r="G106" s="66">
        <f t="shared" si="7"/>
        <v>20</v>
      </c>
      <c r="H106" s="66">
        <f t="shared" si="7"/>
        <v>38</v>
      </c>
      <c r="I106" s="66">
        <f t="shared" si="7"/>
        <v>32</v>
      </c>
      <c r="J106" s="66">
        <f t="shared" si="7"/>
        <v>50</v>
      </c>
      <c r="K106" s="66">
        <f t="shared" si="7"/>
        <v>54</v>
      </c>
      <c r="L106" s="66">
        <f t="shared" si="7"/>
        <v>20</v>
      </c>
      <c r="M106" s="66">
        <f t="shared" si="7"/>
        <v>26</v>
      </c>
      <c r="N106" s="66">
        <f t="shared" si="7"/>
        <v>30</v>
      </c>
      <c r="O106" s="66">
        <f t="shared" si="7"/>
        <v>36</v>
      </c>
      <c r="P106" s="66">
        <f t="shared" si="7"/>
        <v>57</v>
      </c>
      <c r="Q106" s="66">
        <f t="shared" si="7"/>
        <v>33</v>
      </c>
      <c r="R106" s="75">
        <f t="shared" si="8"/>
        <v>410</v>
      </c>
    </row>
    <row r="107" spans="1:18">
      <c r="A107" s="63" t="s">
        <v>446</v>
      </c>
      <c r="B107" s="64">
        <v>12</v>
      </c>
      <c r="C107" s="65">
        <v>0.5</v>
      </c>
      <c r="D107" s="63" t="s">
        <v>450</v>
      </c>
      <c r="E107" s="63" t="s">
        <v>141</v>
      </c>
      <c r="F107" s="66">
        <f t="shared" si="7"/>
        <v>601.5</v>
      </c>
      <c r="G107" s="66">
        <f t="shared" si="7"/>
        <v>621</v>
      </c>
      <c r="H107" s="66">
        <f t="shared" si="7"/>
        <v>613.5</v>
      </c>
      <c r="I107" s="66">
        <f t="shared" si="7"/>
        <v>565.5</v>
      </c>
      <c r="J107" s="66">
        <f t="shared" si="7"/>
        <v>650</v>
      </c>
      <c r="K107" s="66">
        <f t="shared" si="7"/>
        <v>583.5</v>
      </c>
      <c r="L107" s="66">
        <f t="shared" si="7"/>
        <v>691.5</v>
      </c>
      <c r="M107" s="66">
        <f t="shared" si="7"/>
        <v>760.5</v>
      </c>
      <c r="N107" s="66">
        <f t="shared" si="7"/>
        <v>516</v>
      </c>
      <c r="O107" s="66">
        <f t="shared" si="7"/>
        <v>667.5</v>
      </c>
      <c r="P107" s="66">
        <f t="shared" si="7"/>
        <v>573</v>
      </c>
      <c r="Q107" s="66">
        <f t="shared" si="7"/>
        <v>653</v>
      </c>
      <c r="R107" s="75">
        <f t="shared" si="8"/>
        <v>7496.5</v>
      </c>
    </row>
    <row r="108" spans="1:18">
      <c r="A108" s="63" t="s">
        <v>454</v>
      </c>
      <c r="B108" s="64">
        <v>1</v>
      </c>
      <c r="C108" s="65">
        <v>0.5</v>
      </c>
      <c r="D108" s="63" t="s">
        <v>455</v>
      </c>
      <c r="E108" s="63" t="s">
        <v>141</v>
      </c>
      <c r="F108" s="66">
        <f t="shared" si="7"/>
        <v>24</v>
      </c>
      <c r="G108" s="66">
        <f t="shared" si="7"/>
        <v>8</v>
      </c>
      <c r="H108" s="66">
        <f t="shared" si="7"/>
        <v>44</v>
      </c>
      <c r="I108" s="66">
        <f t="shared" si="7"/>
        <v>20</v>
      </c>
      <c r="J108" s="66">
        <f t="shared" si="7"/>
        <v>32</v>
      </c>
      <c r="K108" s="66">
        <f t="shared" si="7"/>
        <v>25</v>
      </c>
      <c r="L108" s="66">
        <f t="shared" si="7"/>
        <v>32</v>
      </c>
      <c r="M108" s="66">
        <f t="shared" si="7"/>
        <v>20</v>
      </c>
      <c r="N108" s="66">
        <f t="shared" si="7"/>
        <v>24</v>
      </c>
      <c r="O108" s="66">
        <f t="shared" si="7"/>
        <v>20</v>
      </c>
      <c r="P108" s="66">
        <f t="shared" si="7"/>
        <v>40</v>
      </c>
      <c r="Q108" s="66">
        <f t="shared" si="7"/>
        <v>20</v>
      </c>
      <c r="R108" s="75">
        <f t="shared" si="8"/>
        <v>309</v>
      </c>
    </row>
    <row r="109" spans="1:18">
      <c r="A109" s="63" t="s">
        <v>468</v>
      </c>
      <c r="B109" s="64">
        <v>1</v>
      </c>
      <c r="C109" s="65">
        <v>1</v>
      </c>
      <c r="D109" s="63" t="s">
        <v>469</v>
      </c>
      <c r="E109" s="63" t="s">
        <v>141</v>
      </c>
      <c r="F109" s="66">
        <f t="shared" si="7"/>
        <v>0</v>
      </c>
      <c r="G109" s="66">
        <f t="shared" si="7"/>
        <v>0</v>
      </c>
      <c r="H109" s="66">
        <f t="shared" si="7"/>
        <v>0</v>
      </c>
      <c r="I109" s="66">
        <f t="shared" si="7"/>
        <v>0</v>
      </c>
      <c r="J109" s="66">
        <f t="shared" si="7"/>
        <v>0</v>
      </c>
      <c r="K109" s="66">
        <f t="shared" si="7"/>
        <v>0</v>
      </c>
      <c r="L109" s="66">
        <f t="shared" si="7"/>
        <v>0</v>
      </c>
      <c r="M109" s="66">
        <f t="shared" si="7"/>
        <v>0</v>
      </c>
      <c r="N109" s="66">
        <f t="shared" si="7"/>
        <v>0</v>
      </c>
      <c r="O109" s="66">
        <f t="shared" si="7"/>
        <v>1</v>
      </c>
      <c r="P109" s="66">
        <f t="shared" si="7"/>
        <v>21</v>
      </c>
      <c r="Q109" s="66">
        <f t="shared" si="7"/>
        <v>14</v>
      </c>
      <c r="R109" s="75">
        <f t="shared" si="8"/>
        <v>36</v>
      </c>
    </row>
    <row r="110" spans="1:18">
      <c r="A110" s="63" t="s">
        <v>468</v>
      </c>
      <c r="B110" s="64">
        <v>2</v>
      </c>
      <c r="C110" s="65">
        <v>0.5</v>
      </c>
      <c r="D110" s="63" t="s">
        <v>470</v>
      </c>
      <c r="E110" s="63" t="s">
        <v>141</v>
      </c>
      <c r="F110" s="66">
        <f t="shared" si="7"/>
        <v>0</v>
      </c>
      <c r="G110" s="66">
        <f t="shared" si="7"/>
        <v>0</v>
      </c>
      <c r="H110" s="66">
        <f t="shared" si="7"/>
        <v>0</v>
      </c>
      <c r="I110" s="66">
        <f t="shared" si="7"/>
        <v>0</v>
      </c>
      <c r="J110" s="66">
        <f t="shared" si="7"/>
        <v>0</v>
      </c>
      <c r="K110" s="66">
        <f t="shared" si="7"/>
        <v>0</v>
      </c>
      <c r="L110" s="66">
        <f t="shared" si="7"/>
        <v>0</v>
      </c>
      <c r="M110" s="66">
        <f t="shared" si="7"/>
        <v>0</v>
      </c>
      <c r="N110" s="66">
        <f t="shared" si="7"/>
        <v>0</v>
      </c>
      <c r="O110" s="66">
        <f t="shared" si="7"/>
        <v>0</v>
      </c>
      <c r="P110" s="66">
        <f t="shared" si="7"/>
        <v>3</v>
      </c>
      <c r="Q110" s="66">
        <f t="shared" si="7"/>
        <v>19</v>
      </c>
      <c r="R110" s="75">
        <f t="shared" si="8"/>
        <v>22</v>
      </c>
    </row>
    <row r="111" spans="1:18">
      <c r="A111" s="63" t="s">
        <v>446</v>
      </c>
      <c r="B111" s="64">
        <v>1</v>
      </c>
      <c r="C111" s="65">
        <v>4.2</v>
      </c>
      <c r="D111" s="63" t="s">
        <v>448</v>
      </c>
      <c r="E111" s="63" t="s">
        <v>140</v>
      </c>
      <c r="F111" s="66">
        <f t="shared" si="7"/>
        <v>5.2</v>
      </c>
      <c r="G111" s="66">
        <f t="shared" si="7"/>
        <v>21</v>
      </c>
      <c r="H111" s="66">
        <f t="shared" si="7"/>
        <v>8.4</v>
      </c>
      <c r="I111" s="66">
        <f t="shared" si="7"/>
        <v>5.2</v>
      </c>
      <c r="J111" s="66">
        <f t="shared" si="7"/>
        <v>8.4</v>
      </c>
      <c r="K111" s="66">
        <f t="shared" si="7"/>
        <v>12.600000000000001</v>
      </c>
      <c r="L111" s="66">
        <f t="shared" si="7"/>
        <v>4.2</v>
      </c>
      <c r="M111" s="66">
        <f t="shared" si="7"/>
        <v>24.599999999999998</v>
      </c>
      <c r="N111" s="66">
        <f t="shared" si="7"/>
        <v>5.2</v>
      </c>
      <c r="O111" s="66">
        <f t="shared" si="7"/>
        <v>12.6</v>
      </c>
      <c r="P111" s="66">
        <f t="shared" si="7"/>
        <v>21.4</v>
      </c>
      <c r="Q111" s="66">
        <f t="shared" si="7"/>
        <v>0</v>
      </c>
      <c r="R111" s="75">
        <f t="shared" si="8"/>
        <v>128.79999999999998</v>
      </c>
    </row>
    <row r="112" spans="1:18">
      <c r="A112" s="63" t="s">
        <v>446</v>
      </c>
      <c r="B112" s="64">
        <v>12</v>
      </c>
      <c r="C112" s="65">
        <v>0.5</v>
      </c>
      <c r="D112" s="63" t="s">
        <v>449</v>
      </c>
      <c r="E112" s="63" t="s">
        <v>140</v>
      </c>
      <c r="F112" s="66">
        <f t="shared" si="7"/>
        <v>159</v>
      </c>
      <c r="G112" s="66">
        <f t="shared" si="7"/>
        <v>139</v>
      </c>
      <c r="H112" s="66">
        <f t="shared" si="7"/>
        <v>184.5</v>
      </c>
      <c r="I112" s="66">
        <f t="shared" si="7"/>
        <v>126</v>
      </c>
      <c r="J112" s="66">
        <f t="shared" si="7"/>
        <v>114</v>
      </c>
      <c r="K112" s="66">
        <f t="shared" si="7"/>
        <v>159</v>
      </c>
      <c r="L112" s="66">
        <f t="shared" si="7"/>
        <v>174</v>
      </c>
      <c r="M112" s="66">
        <f t="shared" si="7"/>
        <v>145.5</v>
      </c>
      <c r="N112" s="66">
        <f t="shared" si="7"/>
        <v>115.5</v>
      </c>
      <c r="O112" s="66">
        <f t="shared" si="7"/>
        <v>141</v>
      </c>
      <c r="P112" s="66">
        <f t="shared" si="7"/>
        <v>241.5</v>
      </c>
      <c r="Q112" s="66">
        <f t="shared" si="7"/>
        <v>127.5</v>
      </c>
      <c r="R112" s="75">
        <f t="shared" si="8"/>
        <v>1826.5</v>
      </c>
    </row>
    <row r="113" spans="1:18">
      <c r="A113" s="63" t="s">
        <v>446</v>
      </c>
      <c r="B113" s="64">
        <v>12</v>
      </c>
      <c r="C113" s="65">
        <v>0.5</v>
      </c>
      <c r="D113" s="63" t="s">
        <v>450</v>
      </c>
      <c r="E113" s="63" t="s">
        <v>140</v>
      </c>
      <c r="F113" s="66">
        <f t="shared" ref="F113:Q121" si="9">F23+F53+F83</f>
        <v>2749.5</v>
      </c>
      <c r="G113" s="66">
        <f t="shared" si="9"/>
        <v>2744.5</v>
      </c>
      <c r="H113" s="66">
        <f t="shared" si="9"/>
        <v>2587.5</v>
      </c>
      <c r="I113" s="66">
        <f t="shared" si="9"/>
        <v>2593</v>
      </c>
      <c r="J113" s="66">
        <f t="shared" si="9"/>
        <v>2610</v>
      </c>
      <c r="K113" s="66">
        <f t="shared" si="9"/>
        <v>2863.5</v>
      </c>
      <c r="L113" s="66">
        <f t="shared" si="9"/>
        <v>2455.5</v>
      </c>
      <c r="M113" s="66">
        <f t="shared" si="9"/>
        <v>2255</v>
      </c>
      <c r="N113" s="66">
        <f t="shared" si="9"/>
        <v>2570</v>
      </c>
      <c r="O113" s="66">
        <f t="shared" si="9"/>
        <v>2143.5</v>
      </c>
      <c r="P113" s="66">
        <f t="shared" si="9"/>
        <v>2491</v>
      </c>
      <c r="Q113" s="66">
        <f t="shared" si="9"/>
        <v>2066.5</v>
      </c>
      <c r="R113" s="75">
        <f t="shared" si="8"/>
        <v>30129.5</v>
      </c>
    </row>
    <row r="114" spans="1:18">
      <c r="A114" s="63" t="s">
        <v>457</v>
      </c>
      <c r="B114" s="64">
        <v>30</v>
      </c>
      <c r="C114" s="65">
        <v>1</v>
      </c>
      <c r="D114" s="63" t="s">
        <v>459</v>
      </c>
      <c r="E114" s="63" t="s">
        <v>140</v>
      </c>
      <c r="F114" s="66">
        <f t="shared" si="9"/>
        <v>1346.1</v>
      </c>
      <c r="G114" s="66">
        <f t="shared" si="9"/>
        <v>1253.0999999999999</v>
      </c>
      <c r="H114" s="66">
        <f t="shared" si="9"/>
        <v>1083.9000000000001</v>
      </c>
      <c r="I114" s="66">
        <f t="shared" si="9"/>
        <v>1005.6</v>
      </c>
      <c r="J114" s="66">
        <f t="shared" si="9"/>
        <v>879.9</v>
      </c>
      <c r="K114" s="66">
        <f t="shared" si="9"/>
        <v>926.9</v>
      </c>
      <c r="L114" s="66">
        <f t="shared" si="9"/>
        <v>1063.2</v>
      </c>
      <c r="M114" s="66">
        <f t="shared" si="9"/>
        <v>1153.7</v>
      </c>
      <c r="N114" s="66">
        <f t="shared" si="9"/>
        <v>14572.5</v>
      </c>
      <c r="O114" s="66">
        <f t="shared" si="9"/>
        <v>11706.1</v>
      </c>
      <c r="P114" s="66">
        <f t="shared" si="9"/>
        <v>10884.9</v>
      </c>
      <c r="Q114" s="66">
        <f t="shared" si="9"/>
        <v>11561.1</v>
      </c>
      <c r="R114" s="75">
        <f t="shared" si="8"/>
        <v>57437</v>
      </c>
    </row>
    <row r="115" spans="1:18">
      <c r="A115" s="63" t="s">
        <v>457</v>
      </c>
      <c r="B115" s="64">
        <v>12</v>
      </c>
      <c r="C115" s="65">
        <v>1</v>
      </c>
      <c r="D115" s="63" t="s">
        <v>131</v>
      </c>
      <c r="E115" s="63" t="s">
        <v>140</v>
      </c>
      <c r="F115" s="66">
        <f t="shared" si="9"/>
        <v>1366</v>
      </c>
      <c r="G115" s="66">
        <f t="shared" si="9"/>
        <v>3756</v>
      </c>
      <c r="H115" s="66">
        <f t="shared" si="9"/>
        <v>6935</v>
      </c>
      <c r="I115" s="66">
        <f t="shared" si="9"/>
        <v>7280</v>
      </c>
      <c r="J115" s="66">
        <f t="shared" si="9"/>
        <v>8949</v>
      </c>
      <c r="K115" s="66">
        <f t="shared" si="9"/>
        <v>9224</v>
      </c>
      <c r="L115" s="66">
        <f t="shared" si="9"/>
        <v>9845</v>
      </c>
      <c r="M115" s="66">
        <f t="shared" si="9"/>
        <v>10466</v>
      </c>
      <c r="N115" s="66">
        <f t="shared" si="9"/>
        <v>11200</v>
      </c>
      <c r="O115" s="66">
        <f t="shared" si="9"/>
        <v>9951</v>
      </c>
      <c r="P115" s="66">
        <f t="shared" si="9"/>
        <v>10599</v>
      </c>
      <c r="Q115" s="66">
        <f t="shared" si="9"/>
        <v>12641</v>
      </c>
      <c r="R115" s="75">
        <f t="shared" si="8"/>
        <v>102212</v>
      </c>
    </row>
    <row r="116" spans="1:18">
      <c r="A116" s="63" t="s">
        <v>468</v>
      </c>
      <c r="B116" s="64">
        <v>1</v>
      </c>
      <c r="C116" s="65">
        <v>1</v>
      </c>
      <c r="D116" s="63" t="s">
        <v>469</v>
      </c>
      <c r="E116" s="63" t="s">
        <v>140</v>
      </c>
      <c r="F116" s="66">
        <f t="shared" si="9"/>
        <v>0</v>
      </c>
      <c r="G116" s="66">
        <f t="shared" si="9"/>
        <v>0</v>
      </c>
      <c r="H116" s="66">
        <f t="shared" si="9"/>
        <v>0</v>
      </c>
      <c r="I116" s="66">
        <f t="shared" si="9"/>
        <v>0</v>
      </c>
      <c r="J116" s="66">
        <f t="shared" si="9"/>
        <v>0</v>
      </c>
      <c r="K116" s="66">
        <f t="shared" si="9"/>
        <v>0</v>
      </c>
      <c r="L116" s="66">
        <f t="shared" si="9"/>
        <v>0</v>
      </c>
      <c r="M116" s="66">
        <f t="shared" si="9"/>
        <v>0</v>
      </c>
      <c r="N116" s="66">
        <f t="shared" si="9"/>
        <v>0</v>
      </c>
      <c r="O116" s="66">
        <f t="shared" si="9"/>
        <v>0</v>
      </c>
      <c r="P116" s="66">
        <f t="shared" si="9"/>
        <v>2</v>
      </c>
      <c r="Q116" s="66">
        <f t="shared" si="9"/>
        <v>4</v>
      </c>
      <c r="R116" s="75">
        <f t="shared" si="8"/>
        <v>6</v>
      </c>
    </row>
    <row r="117" spans="1:18">
      <c r="A117" s="63" t="s">
        <v>468</v>
      </c>
      <c r="B117" s="64">
        <v>2</v>
      </c>
      <c r="C117" s="65">
        <v>0.5</v>
      </c>
      <c r="D117" s="63" t="s">
        <v>470</v>
      </c>
      <c r="E117" s="63" t="s">
        <v>140</v>
      </c>
      <c r="F117" s="66">
        <f t="shared" si="9"/>
        <v>0</v>
      </c>
      <c r="G117" s="66">
        <f t="shared" si="9"/>
        <v>0</v>
      </c>
      <c r="H117" s="66">
        <f t="shared" si="9"/>
        <v>0</v>
      </c>
      <c r="I117" s="66">
        <f t="shared" si="9"/>
        <v>0</v>
      </c>
      <c r="J117" s="66">
        <f t="shared" si="9"/>
        <v>0</v>
      </c>
      <c r="K117" s="66">
        <f t="shared" si="9"/>
        <v>0</v>
      </c>
      <c r="L117" s="66">
        <f t="shared" si="9"/>
        <v>0</v>
      </c>
      <c r="M117" s="66">
        <f t="shared" si="9"/>
        <v>0</v>
      </c>
      <c r="N117" s="66">
        <f t="shared" si="9"/>
        <v>0</v>
      </c>
      <c r="O117" s="66">
        <f t="shared" si="9"/>
        <v>0</v>
      </c>
      <c r="P117" s="66">
        <f t="shared" si="9"/>
        <v>6</v>
      </c>
      <c r="Q117" s="66">
        <f t="shared" si="9"/>
        <v>0</v>
      </c>
      <c r="R117" s="75">
        <f t="shared" si="8"/>
        <v>6</v>
      </c>
    </row>
    <row r="118" spans="1:18">
      <c r="A118" s="63" t="s">
        <v>454</v>
      </c>
      <c r="B118" s="64">
        <v>1</v>
      </c>
      <c r="C118" s="65">
        <v>1</v>
      </c>
      <c r="D118" s="63" t="s">
        <v>455</v>
      </c>
      <c r="E118" s="63" t="s">
        <v>456</v>
      </c>
      <c r="F118" s="66">
        <f t="shared" si="9"/>
        <v>805.25</v>
      </c>
      <c r="G118" s="66">
        <f t="shared" si="9"/>
        <v>802</v>
      </c>
      <c r="H118" s="66">
        <f t="shared" si="9"/>
        <v>899</v>
      </c>
      <c r="I118" s="66">
        <f t="shared" si="9"/>
        <v>793</v>
      </c>
      <c r="J118" s="66">
        <f t="shared" si="9"/>
        <v>739</v>
      </c>
      <c r="K118" s="66">
        <f t="shared" si="9"/>
        <v>852</v>
      </c>
      <c r="L118" s="66">
        <f t="shared" si="9"/>
        <v>679</v>
      </c>
      <c r="M118" s="66">
        <f t="shared" si="9"/>
        <v>631</v>
      </c>
      <c r="N118" s="66">
        <f t="shared" si="9"/>
        <v>860</v>
      </c>
      <c r="O118" s="66">
        <f t="shared" si="9"/>
        <v>558</v>
      </c>
      <c r="P118" s="66">
        <f t="shared" si="9"/>
        <v>811</v>
      </c>
      <c r="Q118" s="66">
        <f t="shared" si="9"/>
        <v>598</v>
      </c>
      <c r="R118" s="75">
        <f t="shared" si="8"/>
        <v>9027.25</v>
      </c>
    </row>
    <row r="119" spans="1:18">
      <c r="A119" s="63" t="s">
        <v>460</v>
      </c>
      <c r="B119" s="64">
        <v>1</v>
      </c>
      <c r="C119" s="65">
        <v>28</v>
      </c>
      <c r="D119" s="63" t="s">
        <v>461</v>
      </c>
      <c r="E119" s="63" t="s">
        <v>18</v>
      </c>
      <c r="F119" s="66">
        <f t="shared" si="9"/>
        <v>672</v>
      </c>
      <c r="G119" s="66">
        <f t="shared" si="9"/>
        <v>364</v>
      </c>
      <c r="H119" s="66">
        <f t="shared" si="9"/>
        <v>476</v>
      </c>
      <c r="I119" s="66">
        <f t="shared" si="9"/>
        <v>616</v>
      </c>
      <c r="J119" s="66">
        <f t="shared" si="9"/>
        <v>280</v>
      </c>
      <c r="K119" s="66">
        <f t="shared" si="9"/>
        <v>840</v>
      </c>
      <c r="L119" s="66">
        <f t="shared" si="9"/>
        <v>616</v>
      </c>
      <c r="M119" s="66">
        <f t="shared" si="9"/>
        <v>588</v>
      </c>
      <c r="N119" s="66">
        <f t="shared" si="9"/>
        <v>644</v>
      </c>
      <c r="O119" s="66">
        <f t="shared" si="9"/>
        <v>868</v>
      </c>
      <c r="P119" s="66">
        <f t="shared" si="9"/>
        <v>1036</v>
      </c>
      <c r="Q119" s="66">
        <f t="shared" si="9"/>
        <v>1176</v>
      </c>
      <c r="R119" s="75">
        <f t="shared" si="8"/>
        <v>8176</v>
      </c>
    </row>
    <row r="120" spans="1:18">
      <c r="A120" s="63" t="s">
        <v>460</v>
      </c>
      <c r="B120" s="64">
        <v>1</v>
      </c>
      <c r="C120" s="65">
        <v>28</v>
      </c>
      <c r="D120" s="63" t="s">
        <v>462</v>
      </c>
      <c r="E120" s="63" t="s">
        <v>18</v>
      </c>
      <c r="F120" s="66">
        <f t="shared" si="9"/>
        <v>5040</v>
      </c>
      <c r="G120" s="66">
        <f t="shared" si="9"/>
        <v>4816</v>
      </c>
      <c r="H120" s="66">
        <f t="shared" si="9"/>
        <v>5180</v>
      </c>
      <c r="I120" s="66">
        <f t="shared" si="9"/>
        <v>5768</v>
      </c>
      <c r="J120" s="66">
        <f t="shared" si="9"/>
        <v>5404</v>
      </c>
      <c r="K120" s="66">
        <f t="shared" si="9"/>
        <v>5796</v>
      </c>
      <c r="L120" s="66">
        <f t="shared" si="9"/>
        <v>5908</v>
      </c>
      <c r="M120" s="66">
        <f t="shared" si="9"/>
        <v>5798</v>
      </c>
      <c r="N120" s="66">
        <f t="shared" si="9"/>
        <v>6442</v>
      </c>
      <c r="O120" s="66">
        <f t="shared" si="9"/>
        <v>5488</v>
      </c>
      <c r="P120" s="66">
        <f t="shared" si="9"/>
        <v>6778</v>
      </c>
      <c r="Q120" s="66">
        <f t="shared" si="9"/>
        <v>6386</v>
      </c>
      <c r="R120" s="75">
        <f t="shared" si="8"/>
        <v>68804</v>
      </c>
    </row>
    <row r="121" spans="1:18">
      <c r="A121" s="63" t="s">
        <v>451</v>
      </c>
      <c r="B121" s="64">
        <v>15</v>
      </c>
      <c r="C121" s="65">
        <v>1</v>
      </c>
      <c r="D121" s="63" t="s">
        <v>453</v>
      </c>
      <c r="E121" s="63" t="s">
        <v>138</v>
      </c>
      <c r="F121" s="66">
        <f t="shared" si="9"/>
        <v>236</v>
      </c>
      <c r="G121" s="66">
        <f t="shared" si="9"/>
        <v>67</v>
      </c>
      <c r="H121" s="66">
        <f t="shared" si="9"/>
        <v>125</v>
      </c>
      <c r="I121" s="66">
        <f t="shared" si="9"/>
        <v>67</v>
      </c>
      <c r="J121" s="66">
        <f t="shared" si="9"/>
        <v>97</v>
      </c>
      <c r="K121" s="66">
        <f t="shared" si="9"/>
        <v>145</v>
      </c>
      <c r="L121" s="66">
        <f t="shared" si="9"/>
        <v>81</v>
      </c>
      <c r="M121" s="66">
        <f t="shared" si="9"/>
        <v>112</v>
      </c>
      <c r="N121" s="66">
        <f t="shared" si="9"/>
        <v>91</v>
      </c>
      <c r="O121" s="66">
        <f t="shared" si="9"/>
        <v>92</v>
      </c>
      <c r="P121" s="66">
        <f t="shared" si="9"/>
        <v>69</v>
      </c>
      <c r="Q121" s="66">
        <f t="shared" si="9"/>
        <v>93</v>
      </c>
      <c r="R121" s="75">
        <f t="shared" si="8"/>
        <v>1275</v>
      </c>
    </row>
    <row r="122" spans="1:18" ht="14.25">
      <c r="E122" s="70" t="s">
        <v>59</v>
      </c>
      <c r="F122" s="75">
        <f>SUM(F96:F121)</f>
        <v>93717.150000000009</v>
      </c>
      <c r="G122" s="75">
        <f t="shared" ref="G122:R122" si="10">SUM(G96:G121)</f>
        <v>107368.20000000001</v>
      </c>
      <c r="H122" s="75">
        <f t="shared" si="10"/>
        <v>119559.59999999999</v>
      </c>
      <c r="I122" s="75">
        <f t="shared" si="10"/>
        <v>121980.90000000001</v>
      </c>
      <c r="J122" s="75">
        <f t="shared" si="10"/>
        <v>119674.49999999999</v>
      </c>
      <c r="K122" s="75">
        <f t="shared" si="10"/>
        <v>126550.3</v>
      </c>
      <c r="L122" s="75">
        <f t="shared" si="10"/>
        <v>131059.79999999999</v>
      </c>
      <c r="M122" s="75">
        <f t="shared" si="10"/>
        <v>132275.90000000002</v>
      </c>
      <c r="N122" s="75">
        <f t="shared" si="10"/>
        <v>157241.4</v>
      </c>
      <c r="O122" s="75">
        <f t="shared" si="10"/>
        <v>129681.90000000001</v>
      </c>
      <c r="P122" s="75">
        <f t="shared" si="10"/>
        <v>152208.4</v>
      </c>
      <c r="Q122" s="75">
        <f t="shared" si="10"/>
        <v>149252.1</v>
      </c>
      <c r="R122" s="77">
        <f t="shared" si="10"/>
        <v>1540570.1500000001</v>
      </c>
    </row>
  </sheetData>
  <mergeCells count="4">
    <mergeCell ref="F4:R4"/>
    <mergeCell ref="F34:R34"/>
    <mergeCell ref="F64:R64"/>
    <mergeCell ref="F94:R94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45"/>
  <sheetViews>
    <sheetView showGridLines="0" workbookViewId="0">
      <pane ySplit="3" topLeftCell="A4" activePane="bottomLeft" state="frozen"/>
      <selection pane="bottomLeft"/>
    </sheetView>
  </sheetViews>
  <sheetFormatPr defaultRowHeight="12.75"/>
  <cols>
    <col min="1" max="1" width="32.42578125" style="3" customWidth="1"/>
    <col min="2" max="2" width="31.42578125" style="3" bestFit="1" customWidth="1"/>
    <col min="3" max="3" width="12" style="3" bestFit="1" customWidth="1"/>
    <col min="4" max="4" width="13.140625" style="3" bestFit="1" customWidth="1"/>
    <col min="5" max="5" width="9" style="3" customWidth="1"/>
    <col min="6" max="6" width="12" style="3" bestFit="1" customWidth="1"/>
    <col min="7" max="7" width="18.85546875" style="3" bestFit="1" customWidth="1"/>
    <col min="8" max="9" width="17" style="3" customWidth="1"/>
    <col min="10" max="16384" width="9.140625" style="3"/>
  </cols>
  <sheetData>
    <row r="1" spans="1:10" ht="15.75">
      <c r="A1" s="1" t="s">
        <v>520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79" t="s">
        <v>3</v>
      </c>
      <c r="B3" s="79" t="s">
        <v>126</v>
      </c>
      <c r="C3" s="79" t="s">
        <v>5</v>
      </c>
      <c r="D3" s="79" t="s">
        <v>6</v>
      </c>
      <c r="E3" s="79" t="s">
        <v>125</v>
      </c>
      <c r="F3" s="79" t="s">
        <v>124</v>
      </c>
      <c r="G3" s="79" t="s">
        <v>123</v>
      </c>
      <c r="H3" s="79" t="s">
        <v>122</v>
      </c>
      <c r="I3" s="79" t="s">
        <v>121</v>
      </c>
      <c r="J3" s="2"/>
    </row>
    <row r="4" spans="1:10">
      <c r="A4" s="63" t="s">
        <v>443</v>
      </c>
      <c r="B4" s="63" t="s">
        <v>519</v>
      </c>
      <c r="C4" s="63" t="s">
        <v>444</v>
      </c>
      <c r="D4" s="63" t="s">
        <v>35</v>
      </c>
      <c r="E4" s="63" t="s">
        <v>71</v>
      </c>
      <c r="F4" s="63" t="s">
        <v>518</v>
      </c>
      <c r="G4" s="63" t="s">
        <v>500</v>
      </c>
      <c r="H4" s="78" t="s">
        <v>64</v>
      </c>
      <c r="I4" s="78" t="s">
        <v>63</v>
      </c>
      <c r="J4" s="2"/>
    </row>
    <row r="5" spans="1:10">
      <c r="A5" s="63" t="s">
        <v>443</v>
      </c>
      <c r="B5" s="63" t="s">
        <v>519</v>
      </c>
      <c r="C5" s="63" t="s">
        <v>444</v>
      </c>
      <c r="D5" s="63" t="s">
        <v>35</v>
      </c>
      <c r="E5" s="63" t="s">
        <v>67</v>
      </c>
      <c r="F5" s="63" t="s">
        <v>518</v>
      </c>
      <c r="G5" s="63" t="s">
        <v>500</v>
      </c>
      <c r="H5" s="78" t="s">
        <v>64</v>
      </c>
      <c r="I5" s="78" t="s">
        <v>63</v>
      </c>
      <c r="J5" s="2"/>
    </row>
    <row r="6" spans="1:10">
      <c r="A6" s="63" t="s">
        <v>446</v>
      </c>
      <c r="B6" s="63" t="s">
        <v>511</v>
      </c>
      <c r="C6" s="63" t="s">
        <v>448</v>
      </c>
      <c r="D6" s="63" t="s">
        <v>140</v>
      </c>
      <c r="E6" s="63" t="s">
        <v>71</v>
      </c>
      <c r="F6" s="63" t="s">
        <v>517</v>
      </c>
      <c r="G6" s="63" t="s">
        <v>507</v>
      </c>
      <c r="H6" s="78" t="s">
        <v>64</v>
      </c>
      <c r="I6" s="78" t="s">
        <v>63</v>
      </c>
      <c r="J6" s="2"/>
    </row>
    <row r="7" spans="1:10">
      <c r="A7" s="63" t="s">
        <v>446</v>
      </c>
      <c r="B7" s="63" t="s">
        <v>509</v>
      </c>
      <c r="C7" s="63" t="s">
        <v>448</v>
      </c>
      <c r="D7" s="63" t="s">
        <v>141</v>
      </c>
      <c r="E7" s="63" t="s">
        <v>71</v>
      </c>
      <c r="F7" s="63" t="s">
        <v>516</v>
      </c>
      <c r="G7" s="63" t="s">
        <v>507</v>
      </c>
      <c r="H7" s="78" t="s">
        <v>64</v>
      </c>
      <c r="I7" s="78" t="s">
        <v>63</v>
      </c>
      <c r="J7" s="2"/>
    </row>
    <row r="8" spans="1:10">
      <c r="A8" s="63" t="s">
        <v>446</v>
      </c>
      <c r="B8" s="63" t="s">
        <v>511</v>
      </c>
      <c r="C8" s="63" t="s">
        <v>449</v>
      </c>
      <c r="D8" s="63" t="s">
        <v>140</v>
      </c>
      <c r="E8" s="63" t="s">
        <v>71</v>
      </c>
      <c r="F8" s="63" t="s">
        <v>515</v>
      </c>
      <c r="G8" s="63" t="s">
        <v>507</v>
      </c>
      <c r="H8" s="78" t="s">
        <v>64</v>
      </c>
      <c r="I8" s="78" t="s">
        <v>63</v>
      </c>
      <c r="J8" s="2"/>
    </row>
    <row r="9" spans="1:10">
      <c r="A9" s="63" t="s">
        <v>446</v>
      </c>
      <c r="B9" s="63" t="s">
        <v>509</v>
      </c>
      <c r="C9" s="63" t="s">
        <v>449</v>
      </c>
      <c r="D9" s="63" t="s">
        <v>141</v>
      </c>
      <c r="E9" s="63" t="s">
        <v>71</v>
      </c>
      <c r="F9" s="63" t="s">
        <v>514</v>
      </c>
      <c r="G9" s="63" t="s">
        <v>507</v>
      </c>
      <c r="H9" s="78" t="s">
        <v>64</v>
      </c>
      <c r="I9" s="78" t="s">
        <v>63</v>
      </c>
      <c r="J9" s="2"/>
    </row>
    <row r="10" spans="1:10">
      <c r="A10" s="63" t="s">
        <v>446</v>
      </c>
      <c r="B10" s="63" t="s">
        <v>513</v>
      </c>
      <c r="C10" s="63" t="s">
        <v>447</v>
      </c>
      <c r="D10" s="63" t="s">
        <v>133</v>
      </c>
      <c r="E10" s="63" t="s">
        <v>71</v>
      </c>
      <c r="F10" s="63" t="s">
        <v>512</v>
      </c>
      <c r="G10" s="63" t="s">
        <v>472</v>
      </c>
      <c r="H10" s="78" t="s">
        <v>64</v>
      </c>
      <c r="I10" s="78" t="s">
        <v>63</v>
      </c>
      <c r="J10" s="2"/>
    </row>
    <row r="11" spans="1:10">
      <c r="A11" s="63" t="s">
        <v>446</v>
      </c>
      <c r="B11" s="63" t="s">
        <v>513</v>
      </c>
      <c r="C11" s="63" t="s">
        <v>447</v>
      </c>
      <c r="D11" s="63" t="s">
        <v>133</v>
      </c>
      <c r="E11" s="63" t="s">
        <v>67</v>
      </c>
      <c r="F11" s="63" t="s">
        <v>512</v>
      </c>
      <c r="G11" s="63" t="s">
        <v>472</v>
      </c>
      <c r="H11" s="78" t="s">
        <v>64</v>
      </c>
      <c r="I11" s="78" t="s">
        <v>63</v>
      </c>
      <c r="J11" s="2"/>
    </row>
    <row r="12" spans="1:10">
      <c r="A12" s="63" t="s">
        <v>446</v>
      </c>
      <c r="B12" s="63" t="s">
        <v>511</v>
      </c>
      <c r="C12" s="63" t="s">
        <v>450</v>
      </c>
      <c r="D12" s="63" t="s">
        <v>140</v>
      </c>
      <c r="E12" s="63" t="s">
        <v>71</v>
      </c>
      <c r="F12" s="63" t="s">
        <v>510</v>
      </c>
      <c r="G12" s="63" t="s">
        <v>507</v>
      </c>
      <c r="H12" s="78" t="s">
        <v>64</v>
      </c>
      <c r="I12" s="78" t="s">
        <v>63</v>
      </c>
      <c r="J12" s="2"/>
    </row>
    <row r="13" spans="1:10">
      <c r="A13" s="63" t="s">
        <v>446</v>
      </c>
      <c r="B13" s="63" t="s">
        <v>511</v>
      </c>
      <c r="C13" s="63" t="s">
        <v>450</v>
      </c>
      <c r="D13" s="63" t="s">
        <v>140</v>
      </c>
      <c r="E13" s="63" t="s">
        <v>156</v>
      </c>
      <c r="F13" s="63" t="s">
        <v>510</v>
      </c>
      <c r="G13" s="63" t="s">
        <v>507</v>
      </c>
      <c r="H13" s="78" t="s">
        <v>64</v>
      </c>
      <c r="I13" s="78" t="s">
        <v>63</v>
      </c>
      <c r="J13" s="2"/>
    </row>
    <row r="14" spans="1:10">
      <c r="A14" s="63" t="s">
        <v>446</v>
      </c>
      <c r="B14" s="63" t="s">
        <v>509</v>
      </c>
      <c r="C14" s="63" t="s">
        <v>450</v>
      </c>
      <c r="D14" s="63" t="s">
        <v>141</v>
      </c>
      <c r="E14" s="63" t="s">
        <v>71</v>
      </c>
      <c r="F14" s="63" t="s">
        <v>508</v>
      </c>
      <c r="G14" s="63" t="s">
        <v>507</v>
      </c>
      <c r="H14" s="78" t="s">
        <v>64</v>
      </c>
      <c r="I14" s="78" t="s">
        <v>63</v>
      </c>
      <c r="J14" s="2"/>
    </row>
    <row r="15" spans="1:10">
      <c r="A15" s="63" t="s">
        <v>451</v>
      </c>
      <c r="B15" s="63" t="s">
        <v>499</v>
      </c>
      <c r="C15" s="63" t="s">
        <v>452</v>
      </c>
      <c r="D15" s="63" t="s">
        <v>133</v>
      </c>
      <c r="E15" s="63" t="s">
        <v>71</v>
      </c>
      <c r="F15" s="63" t="s">
        <v>506</v>
      </c>
      <c r="G15" s="63" t="s">
        <v>503</v>
      </c>
      <c r="H15" s="78" t="s">
        <v>64</v>
      </c>
      <c r="I15" s="78" t="s">
        <v>63</v>
      </c>
      <c r="J15" s="2"/>
    </row>
    <row r="16" spans="1:10">
      <c r="A16" s="63" t="s">
        <v>451</v>
      </c>
      <c r="B16" s="63" t="s">
        <v>499</v>
      </c>
      <c r="C16" s="63" t="s">
        <v>452</v>
      </c>
      <c r="D16" s="63" t="s">
        <v>133</v>
      </c>
      <c r="E16" s="63" t="s">
        <v>71</v>
      </c>
      <c r="F16" s="63" t="s">
        <v>505</v>
      </c>
      <c r="G16" s="63" t="s">
        <v>503</v>
      </c>
      <c r="H16" s="78" t="s">
        <v>64</v>
      </c>
      <c r="I16" s="78" t="s">
        <v>63</v>
      </c>
      <c r="J16" s="2"/>
    </row>
    <row r="17" spans="1:10">
      <c r="A17" s="63" t="s">
        <v>451</v>
      </c>
      <c r="B17" s="63" t="s">
        <v>499</v>
      </c>
      <c r="C17" s="63" t="s">
        <v>452</v>
      </c>
      <c r="D17" s="63" t="s">
        <v>133</v>
      </c>
      <c r="E17" s="63" t="s">
        <v>71</v>
      </c>
      <c r="F17" s="63" t="s">
        <v>504</v>
      </c>
      <c r="G17" s="63" t="s">
        <v>503</v>
      </c>
      <c r="H17" s="78" t="s">
        <v>92</v>
      </c>
      <c r="I17" s="78" t="s">
        <v>63</v>
      </c>
      <c r="J17" s="2"/>
    </row>
    <row r="18" spans="1:10">
      <c r="A18" s="63" t="s">
        <v>451</v>
      </c>
      <c r="B18" s="63" t="s">
        <v>499</v>
      </c>
      <c r="C18" s="63" t="s">
        <v>452</v>
      </c>
      <c r="D18" s="63" t="s">
        <v>133</v>
      </c>
      <c r="E18" s="63" t="s">
        <v>67</v>
      </c>
      <c r="F18" s="63" t="s">
        <v>505</v>
      </c>
      <c r="G18" s="63" t="s">
        <v>503</v>
      </c>
      <c r="H18" s="78" t="s">
        <v>64</v>
      </c>
      <c r="I18" s="78" t="s">
        <v>63</v>
      </c>
      <c r="J18" s="2"/>
    </row>
    <row r="19" spans="1:10">
      <c r="A19" s="63" t="s">
        <v>451</v>
      </c>
      <c r="B19" s="63" t="s">
        <v>499</v>
      </c>
      <c r="C19" s="63" t="s">
        <v>452</v>
      </c>
      <c r="D19" s="63" t="s">
        <v>133</v>
      </c>
      <c r="E19" s="63" t="s">
        <v>67</v>
      </c>
      <c r="F19" s="63" t="s">
        <v>504</v>
      </c>
      <c r="G19" s="63" t="s">
        <v>503</v>
      </c>
      <c r="H19" s="78" t="s">
        <v>92</v>
      </c>
      <c r="I19" s="78" t="s">
        <v>63</v>
      </c>
      <c r="J19" s="2"/>
    </row>
    <row r="20" spans="1:10">
      <c r="A20" s="63" t="s">
        <v>451</v>
      </c>
      <c r="B20" s="63" t="s">
        <v>502</v>
      </c>
      <c r="C20" s="63" t="s">
        <v>452</v>
      </c>
      <c r="D20" s="63" t="s">
        <v>133</v>
      </c>
      <c r="E20" s="63" t="s">
        <v>71</v>
      </c>
      <c r="F20" s="63" t="s">
        <v>501</v>
      </c>
      <c r="G20" s="63" t="s">
        <v>500</v>
      </c>
      <c r="H20" s="78" t="s">
        <v>92</v>
      </c>
      <c r="I20" s="78" t="s">
        <v>63</v>
      </c>
      <c r="J20" s="2"/>
    </row>
    <row r="21" spans="1:10">
      <c r="A21" s="63" t="s">
        <v>451</v>
      </c>
      <c r="B21" s="63" t="s">
        <v>499</v>
      </c>
      <c r="C21" s="63" t="s">
        <v>453</v>
      </c>
      <c r="D21" s="63" t="s">
        <v>138</v>
      </c>
      <c r="E21" s="63" t="s">
        <v>71</v>
      </c>
      <c r="F21" s="63" t="s">
        <v>498</v>
      </c>
      <c r="G21" s="63" t="s">
        <v>497</v>
      </c>
      <c r="H21" s="78" t="s">
        <v>64</v>
      </c>
      <c r="I21" s="78" t="s">
        <v>63</v>
      </c>
      <c r="J21" s="2"/>
    </row>
    <row r="22" spans="1:10">
      <c r="A22" s="63" t="s">
        <v>451</v>
      </c>
      <c r="B22" s="63" t="s">
        <v>499</v>
      </c>
      <c r="C22" s="63" t="s">
        <v>453</v>
      </c>
      <c r="D22" s="63" t="s">
        <v>138</v>
      </c>
      <c r="E22" s="63" t="s">
        <v>67</v>
      </c>
      <c r="F22" s="63" t="s">
        <v>498</v>
      </c>
      <c r="G22" s="63" t="s">
        <v>497</v>
      </c>
      <c r="H22" s="78" t="s">
        <v>64</v>
      </c>
      <c r="I22" s="78" t="s">
        <v>63</v>
      </c>
      <c r="J22" s="2"/>
    </row>
    <row r="23" spans="1:10">
      <c r="A23" s="63" t="s">
        <v>454</v>
      </c>
      <c r="B23" s="63" t="s">
        <v>496</v>
      </c>
      <c r="C23" s="63" t="s">
        <v>455</v>
      </c>
      <c r="D23" s="63" t="s">
        <v>456</v>
      </c>
      <c r="E23" s="63" t="s">
        <v>71</v>
      </c>
      <c r="F23" s="63" t="s">
        <v>495</v>
      </c>
      <c r="G23" s="63" t="s">
        <v>472</v>
      </c>
      <c r="H23" s="78" t="s">
        <v>64</v>
      </c>
      <c r="I23" s="78" t="s">
        <v>63</v>
      </c>
      <c r="J23" s="2"/>
    </row>
    <row r="24" spans="1:10">
      <c r="A24" s="63" t="s">
        <v>454</v>
      </c>
      <c r="B24" s="63" t="s">
        <v>496</v>
      </c>
      <c r="C24" s="63" t="s">
        <v>455</v>
      </c>
      <c r="D24" s="63" t="s">
        <v>456</v>
      </c>
      <c r="E24" s="63" t="s">
        <v>67</v>
      </c>
      <c r="F24" s="63" t="s">
        <v>495</v>
      </c>
      <c r="G24" s="63" t="s">
        <v>472</v>
      </c>
      <c r="H24" s="78" t="s">
        <v>64</v>
      </c>
      <c r="I24" s="78" t="s">
        <v>63</v>
      </c>
      <c r="J24" s="2"/>
    </row>
    <row r="25" spans="1:10">
      <c r="A25" s="63" t="s">
        <v>454</v>
      </c>
      <c r="B25" s="63" t="s">
        <v>493</v>
      </c>
      <c r="C25" s="63" t="s">
        <v>455</v>
      </c>
      <c r="D25" s="63" t="s">
        <v>134</v>
      </c>
      <c r="E25" s="63" t="s">
        <v>71</v>
      </c>
      <c r="F25" s="63" t="s">
        <v>494</v>
      </c>
      <c r="G25" s="63" t="s">
        <v>472</v>
      </c>
      <c r="H25" s="78" t="s">
        <v>64</v>
      </c>
      <c r="I25" s="78" t="s">
        <v>63</v>
      </c>
      <c r="J25" s="2"/>
    </row>
    <row r="26" spans="1:10">
      <c r="A26" s="63" t="s">
        <v>454</v>
      </c>
      <c r="B26" s="63" t="s">
        <v>493</v>
      </c>
      <c r="C26" s="63" t="s">
        <v>455</v>
      </c>
      <c r="D26" s="63" t="s">
        <v>134</v>
      </c>
      <c r="E26" s="63" t="s">
        <v>67</v>
      </c>
      <c r="F26" s="63" t="s">
        <v>494</v>
      </c>
      <c r="G26" s="63" t="s">
        <v>472</v>
      </c>
      <c r="H26" s="78" t="s">
        <v>64</v>
      </c>
      <c r="I26" s="78" t="s">
        <v>63</v>
      </c>
      <c r="J26" s="2"/>
    </row>
    <row r="27" spans="1:10">
      <c r="A27" s="63" t="s">
        <v>454</v>
      </c>
      <c r="B27" s="63" t="s">
        <v>493</v>
      </c>
      <c r="C27" s="63" t="s">
        <v>455</v>
      </c>
      <c r="D27" s="63" t="s">
        <v>141</v>
      </c>
      <c r="E27" s="63" t="s">
        <v>71</v>
      </c>
      <c r="F27" s="63" t="s">
        <v>492</v>
      </c>
      <c r="G27" s="63" t="s">
        <v>472</v>
      </c>
      <c r="H27" s="78" t="s">
        <v>64</v>
      </c>
      <c r="I27" s="78" t="s">
        <v>63</v>
      </c>
      <c r="J27" s="2"/>
    </row>
    <row r="28" spans="1:10">
      <c r="A28" s="63" t="s">
        <v>457</v>
      </c>
      <c r="B28" s="63" t="s">
        <v>488</v>
      </c>
      <c r="C28" s="63" t="s">
        <v>458</v>
      </c>
      <c r="D28" s="63" t="s">
        <v>133</v>
      </c>
      <c r="E28" s="63" t="s">
        <v>71</v>
      </c>
      <c r="F28" s="63" t="s">
        <v>491</v>
      </c>
      <c r="G28" s="63" t="s">
        <v>490</v>
      </c>
      <c r="H28" s="78" t="s">
        <v>64</v>
      </c>
      <c r="I28" s="78" t="s">
        <v>63</v>
      </c>
      <c r="J28" s="2"/>
    </row>
    <row r="29" spans="1:10">
      <c r="A29" s="63" t="s">
        <v>457</v>
      </c>
      <c r="B29" s="63" t="s">
        <v>488</v>
      </c>
      <c r="C29" s="63" t="s">
        <v>459</v>
      </c>
      <c r="D29" s="63" t="s">
        <v>140</v>
      </c>
      <c r="E29" s="63" t="s">
        <v>71</v>
      </c>
      <c r="F29" s="63" t="s">
        <v>489</v>
      </c>
      <c r="G29" s="63" t="s">
        <v>486</v>
      </c>
      <c r="H29" s="78" t="s">
        <v>64</v>
      </c>
      <c r="I29" s="78" t="s">
        <v>63</v>
      </c>
      <c r="J29" s="2"/>
    </row>
    <row r="30" spans="1:10">
      <c r="A30" s="63" t="s">
        <v>457</v>
      </c>
      <c r="B30" s="63" t="s">
        <v>488</v>
      </c>
      <c r="C30" s="63" t="s">
        <v>459</v>
      </c>
      <c r="D30" s="63" t="s">
        <v>140</v>
      </c>
      <c r="E30" s="63" t="s">
        <v>67</v>
      </c>
      <c r="F30" s="63" t="s">
        <v>489</v>
      </c>
      <c r="G30" s="63" t="s">
        <v>486</v>
      </c>
      <c r="H30" s="78" t="s">
        <v>64</v>
      </c>
      <c r="I30" s="78" t="s">
        <v>63</v>
      </c>
      <c r="J30" s="2"/>
    </row>
    <row r="31" spans="1:10">
      <c r="A31" s="63" t="s">
        <v>457</v>
      </c>
      <c r="B31" s="63" t="s">
        <v>488</v>
      </c>
      <c r="C31" s="63" t="s">
        <v>459</v>
      </c>
      <c r="D31" s="63" t="s">
        <v>140</v>
      </c>
      <c r="E31" s="63" t="s">
        <v>156</v>
      </c>
      <c r="F31" s="63" t="s">
        <v>489</v>
      </c>
      <c r="G31" s="63" t="s">
        <v>486</v>
      </c>
      <c r="H31" s="78" t="s">
        <v>64</v>
      </c>
      <c r="I31" s="78" t="s">
        <v>63</v>
      </c>
      <c r="J31" s="2"/>
    </row>
    <row r="32" spans="1:10">
      <c r="A32" s="63" t="s">
        <v>457</v>
      </c>
      <c r="B32" s="63" t="s">
        <v>488</v>
      </c>
      <c r="C32" s="63" t="s">
        <v>131</v>
      </c>
      <c r="D32" s="63" t="s">
        <v>140</v>
      </c>
      <c r="E32" s="63" t="s">
        <v>71</v>
      </c>
      <c r="F32" s="63" t="s">
        <v>487</v>
      </c>
      <c r="G32" s="63" t="s">
        <v>486</v>
      </c>
      <c r="H32" s="78" t="s">
        <v>64</v>
      </c>
      <c r="I32" s="78" t="s">
        <v>63</v>
      </c>
      <c r="J32" s="2"/>
    </row>
    <row r="33" spans="1:10">
      <c r="A33" s="63" t="s">
        <v>457</v>
      </c>
      <c r="B33" s="63" t="s">
        <v>488</v>
      </c>
      <c r="C33" s="63" t="s">
        <v>131</v>
      </c>
      <c r="D33" s="63" t="s">
        <v>140</v>
      </c>
      <c r="E33" s="63" t="s">
        <v>156</v>
      </c>
      <c r="F33" s="63" t="s">
        <v>487</v>
      </c>
      <c r="G33" s="63" t="s">
        <v>486</v>
      </c>
      <c r="H33" s="78" t="s">
        <v>64</v>
      </c>
      <c r="I33" s="78" t="s">
        <v>63</v>
      </c>
      <c r="J33" s="2"/>
    </row>
    <row r="34" spans="1:10">
      <c r="A34" s="63" t="s">
        <v>460</v>
      </c>
      <c r="B34" s="63" t="s">
        <v>484</v>
      </c>
      <c r="C34" s="63" t="s">
        <v>461</v>
      </c>
      <c r="D34" s="63" t="s">
        <v>18</v>
      </c>
      <c r="E34" s="63" t="s">
        <v>71</v>
      </c>
      <c r="F34" s="63" t="s">
        <v>485</v>
      </c>
      <c r="G34" s="63" t="s">
        <v>194</v>
      </c>
      <c r="H34" s="78" t="s">
        <v>64</v>
      </c>
      <c r="I34" s="78" t="s">
        <v>63</v>
      </c>
      <c r="J34" s="2"/>
    </row>
    <row r="35" spans="1:10">
      <c r="A35" s="63" t="s">
        <v>460</v>
      </c>
      <c r="B35" s="63" t="s">
        <v>484</v>
      </c>
      <c r="C35" s="63" t="s">
        <v>462</v>
      </c>
      <c r="D35" s="63" t="s">
        <v>18</v>
      </c>
      <c r="E35" s="63" t="s">
        <v>71</v>
      </c>
      <c r="F35" s="63" t="s">
        <v>483</v>
      </c>
      <c r="G35" s="63" t="s">
        <v>194</v>
      </c>
      <c r="H35" s="78" t="s">
        <v>64</v>
      </c>
      <c r="I35" s="78" t="s">
        <v>63</v>
      </c>
      <c r="J35" s="2"/>
    </row>
    <row r="36" spans="1:10">
      <c r="A36" s="63" t="s">
        <v>463</v>
      </c>
      <c r="B36" s="63" t="s">
        <v>480</v>
      </c>
      <c r="C36" s="63" t="s">
        <v>464</v>
      </c>
      <c r="D36" s="63" t="s">
        <v>465</v>
      </c>
      <c r="E36" s="63" t="s">
        <v>71</v>
      </c>
      <c r="F36" s="63" t="s">
        <v>482</v>
      </c>
      <c r="G36" s="63" t="s">
        <v>472</v>
      </c>
      <c r="H36" s="78" t="s">
        <v>64</v>
      </c>
      <c r="I36" s="78" t="s">
        <v>63</v>
      </c>
      <c r="J36" s="2"/>
    </row>
    <row r="37" spans="1:10">
      <c r="A37" s="63" t="s">
        <v>463</v>
      </c>
      <c r="B37" s="63" t="s">
        <v>480</v>
      </c>
      <c r="C37" s="63" t="s">
        <v>464</v>
      </c>
      <c r="D37" s="63" t="s">
        <v>465</v>
      </c>
      <c r="E37" s="63" t="s">
        <v>67</v>
      </c>
      <c r="F37" s="63" t="s">
        <v>482</v>
      </c>
      <c r="G37" s="63" t="s">
        <v>472</v>
      </c>
      <c r="H37" s="78" t="s">
        <v>64</v>
      </c>
      <c r="I37" s="78" t="s">
        <v>63</v>
      </c>
      <c r="J37" s="2"/>
    </row>
    <row r="38" spans="1:10">
      <c r="A38" s="63" t="s">
        <v>463</v>
      </c>
      <c r="B38" s="63" t="s">
        <v>480</v>
      </c>
      <c r="C38" s="63" t="s">
        <v>466</v>
      </c>
      <c r="D38" s="63" t="s">
        <v>465</v>
      </c>
      <c r="E38" s="63" t="s">
        <v>71</v>
      </c>
      <c r="F38" s="63" t="s">
        <v>481</v>
      </c>
      <c r="G38" s="63" t="s">
        <v>472</v>
      </c>
      <c r="H38" s="78" t="s">
        <v>64</v>
      </c>
      <c r="I38" s="78" t="s">
        <v>63</v>
      </c>
      <c r="J38" s="2"/>
    </row>
    <row r="39" spans="1:10">
      <c r="A39" s="63" t="s">
        <v>463</v>
      </c>
      <c r="B39" s="63" t="s">
        <v>480</v>
      </c>
      <c r="C39" s="63" t="s">
        <v>467</v>
      </c>
      <c r="D39" s="63" t="s">
        <v>465</v>
      </c>
      <c r="E39" s="63" t="s">
        <v>71</v>
      </c>
      <c r="F39" s="63" t="s">
        <v>479</v>
      </c>
      <c r="G39" s="63" t="s">
        <v>472</v>
      </c>
      <c r="H39" s="78" t="s">
        <v>64</v>
      </c>
      <c r="I39" s="78" t="s">
        <v>63</v>
      </c>
      <c r="J39" s="2"/>
    </row>
    <row r="40" spans="1:10">
      <c r="A40" s="63" t="s">
        <v>463</v>
      </c>
      <c r="B40" s="63" t="s">
        <v>480</v>
      </c>
      <c r="C40" s="63" t="s">
        <v>467</v>
      </c>
      <c r="D40" s="63" t="s">
        <v>465</v>
      </c>
      <c r="E40" s="63" t="s">
        <v>67</v>
      </c>
      <c r="F40" s="63" t="s">
        <v>479</v>
      </c>
      <c r="G40" s="63" t="s">
        <v>472</v>
      </c>
      <c r="H40" s="78" t="s">
        <v>64</v>
      </c>
      <c r="I40" s="78" t="s">
        <v>63</v>
      </c>
      <c r="J40" s="2"/>
    </row>
    <row r="41" spans="1:10">
      <c r="A41" s="63" t="s">
        <v>468</v>
      </c>
      <c r="B41" s="63" t="s">
        <v>476</v>
      </c>
      <c r="C41" s="63" t="s">
        <v>469</v>
      </c>
      <c r="D41" s="63" t="s">
        <v>140</v>
      </c>
      <c r="E41" s="63" t="s">
        <v>71</v>
      </c>
      <c r="F41" s="63" t="s">
        <v>478</v>
      </c>
      <c r="G41" s="63" t="s">
        <v>472</v>
      </c>
      <c r="H41" s="78" t="s">
        <v>64</v>
      </c>
      <c r="I41" s="78" t="s">
        <v>63</v>
      </c>
      <c r="J41" s="2"/>
    </row>
    <row r="42" spans="1:10">
      <c r="A42" s="63" t="s">
        <v>468</v>
      </c>
      <c r="B42" s="63" t="s">
        <v>474</v>
      </c>
      <c r="C42" s="63" t="s">
        <v>469</v>
      </c>
      <c r="D42" s="63" t="s">
        <v>141</v>
      </c>
      <c r="E42" s="63" t="s">
        <v>71</v>
      </c>
      <c r="F42" s="63" t="s">
        <v>477</v>
      </c>
      <c r="G42" s="63" t="s">
        <v>472</v>
      </c>
      <c r="H42" s="78" t="s">
        <v>64</v>
      </c>
      <c r="I42" s="78" t="s">
        <v>63</v>
      </c>
      <c r="J42" s="2"/>
    </row>
    <row r="43" spans="1:10">
      <c r="A43" s="63" t="s">
        <v>468</v>
      </c>
      <c r="B43" s="63" t="s">
        <v>476</v>
      </c>
      <c r="C43" s="63" t="s">
        <v>470</v>
      </c>
      <c r="D43" s="63" t="s">
        <v>140</v>
      </c>
      <c r="E43" s="63" t="s">
        <v>71</v>
      </c>
      <c r="F43" s="63" t="s">
        <v>475</v>
      </c>
      <c r="G43" s="63" t="s">
        <v>472</v>
      </c>
      <c r="H43" s="78" t="s">
        <v>64</v>
      </c>
      <c r="I43" s="78" t="s">
        <v>63</v>
      </c>
      <c r="J43" s="2"/>
    </row>
    <row r="44" spans="1:10">
      <c r="A44" s="63" t="s">
        <v>468</v>
      </c>
      <c r="B44" s="63" t="s">
        <v>474</v>
      </c>
      <c r="C44" s="63" t="s">
        <v>470</v>
      </c>
      <c r="D44" s="63" t="s">
        <v>141</v>
      </c>
      <c r="E44" s="63" t="s">
        <v>71</v>
      </c>
      <c r="F44" s="63" t="s">
        <v>473</v>
      </c>
      <c r="G44" s="63" t="s">
        <v>472</v>
      </c>
      <c r="H44" s="78" t="s">
        <v>64</v>
      </c>
      <c r="I44" s="78" t="s">
        <v>63</v>
      </c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pageMargins left="0.44431372549019615" right="0.44431372549019615" top="0.44431372549019615" bottom="0.44431372549019615" header="0.50980392156862753" footer="0.50980392156862753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S210"/>
  <sheetViews>
    <sheetView showGridLines="0" workbookViewId="0"/>
  </sheetViews>
  <sheetFormatPr defaultRowHeight="12.75"/>
  <cols>
    <col min="1" max="1" width="35.7109375" style="3" customWidth="1"/>
    <col min="2" max="2" width="8.28515625" style="3" customWidth="1"/>
    <col min="3" max="3" width="10.28515625" style="3" customWidth="1"/>
    <col min="4" max="4" width="12.140625" style="3" bestFit="1" customWidth="1"/>
    <col min="5" max="5" width="13.140625" style="3" bestFit="1" customWidth="1"/>
    <col min="6" max="17" width="14.7109375" style="3" customWidth="1"/>
    <col min="18" max="18" width="13.85546875" style="3" bestFit="1" customWidth="1"/>
    <col min="19" max="256" width="9.140625" style="3"/>
    <col min="257" max="257" width="35.7109375" style="3" customWidth="1"/>
    <col min="258" max="258" width="8.28515625" style="3" customWidth="1"/>
    <col min="259" max="259" width="10.28515625" style="3" customWidth="1"/>
    <col min="260" max="260" width="12.140625" style="3" bestFit="1" customWidth="1"/>
    <col min="261" max="261" width="13.140625" style="3" bestFit="1" customWidth="1"/>
    <col min="262" max="273" width="14.7109375" style="3" customWidth="1"/>
    <col min="274" max="274" width="13.85546875" style="3" bestFit="1" customWidth="1"/>
    <col min="275" max="512" width="9.140625" style="3"/>
    <col min="513" max="513" width="35.7109375" style="3" customWidth="1"/>
    <col min="514" max="514" width="8.28515625" style="3" customWidth="1"/>
    <col min="515" max="515" width="10.28515625" style="3" customWidth="1"/>
    <col min="516" max="516" width="12.140625" style="3" bestFit="1" customWidth="1"/>
    <col min="517" max="517" width="13.140625" style="3" bestFit="1" customWidth="1"/>
    <col min="518" max="529" width="14.7109375" style="3" customWidth="1"/>
    <col min="530" max="530" width="13.85546875" style="3" bestFit="1" customWidth="1"/>
    <col min="531" max="768" width="9.140625" style="3"/>
    <col min="769" max="769" width="35.7109375" style="3" customWidth="1"/>
    <col min="770" max="770" width="8.28515625" style="3" customWidth="1"/>
    <col min="771" max="771" width="10.28515625" style="3" customWidth="1"/>
    <col min="772" max="772" width="12.140625" style="3" bestFit="1" customWidth="1"/>
    <col min="773" max="773" width="13.140625" style="3" bestFit="1" customWidth="1"/>
    <col min="774" max="785" width="14.7109375" style="3" customWidth="1"/>
    <col min="786" max="786" width="13.85546875" style="3" bestFit="1" customWidth="1"/>
    <col min="787" max="1024" width="9.140625" style="3"/>
    <col min="1025" max="1025" width="35.7109375" style="3" customWidth="1"/>
    <col min="1026" max="1026" width="8.28515625" style="3" customWidth="1"/>
    <col min="1027" max="1027" width="10.28515625" style="3" customWidth="1"/>
    <col min="1028" max="1028" width="12.140625" style="3" bestFit="1" customWidth="1"/>
    <col min="1029" max="1029" width="13.140625" style="3" bestFit="1" customWidth="1"/>
    <col min="1030" max="1041" width="14.7109375" style="3" customWidth="1"/>
    <col min="1042" max="1042" width="13.85546875" style="3" bestFit="1" customWidth="1"/>
    <col min="1043" max="1280" width="9.140625" style="3"/>
    <col min="1281" max="1281" width="35.7109375" style="3" customWidth="1"/>
    <col min="1282" max="1282" width="8.28515625" style="3" customWidth="1"/>
    <col min="1283" max="1283" width="10.28515625" style="3" customWidth="1"/>
    <col min="1284" max="1284" width="12.140625" style="3" bestFit="1" customWidth="1"/>
    <col min="1285" max="1285" width="13.140625" style="3" bestFit="1" customWidth="1"/>
    <col min="1286" max="1297" width="14.7109375" style="3" customWidth="1"/>
    <col min="1298" max="1298" width="13.85546875" style="3" bestFit="1" customWidth="1"/>
    <col min="1299" max="1536" width="9.140625" style="3"/>
    <col min="1537" max="1537" width="35.7109375" style="3" customWidth="1"/>
    <col min="1538" max="1538" width="8.28515625" style="3" customWidth="1"/>
    <col min="1539" max="1539" width="10.28515625" style="3" customWidth="1"/>
    <col min="1540" max="1540" width="12.140625" style="3" bestFit="1" customWidth="1"/>
    <col min="1541" max="1541" width="13.140625" style="3" bestFit="1" customWidth="1"/>
    <col min="1542" max="1553" width="14.7109375" style="3" customWidth="1"/>
    <col min="1554" max="1554" width="13.85546875" style="3" bestFit="1" customWidth="1"/>
    <col min="1555" max="1792" width="9.140625" style="3"/>
    <col min="1793" max="1793" width="35.7109375" style="3" customWidth="1"/>
    <col min="1794" max="1794" width="8.28515625" style="3" customWidth="1"/>
    <col min="1795" max="1795" width="10.28515625" style="3" customWidth="1"/>
    <col min="1796" max="1796" width="12.140625" style="3" bestFit="1" customWidth="1"/>
    <col min="1797" max="1797" width="13.140625" style="3" bestFit="1" customWidth="1"/>
    <col min="1798" max="1809" width="14.7109375" style="3" customWidth="1"/>
    <col min="1810" max="1810" width="13.85546875" style="3" bestFit="1" customWidth="1"/>
    <col min="1811" max="2048" width="9.140625" style="3"/>
    <col min="2049" max="2049" width="35.7109375" style="3" customWidth="1"/>
    <col min="2050" max="2050" width="8.28515625" style="3" customWidth="1"/>
    <col min="2051" max="2051" width="10.28515625" style="3" customWidth="1"/>
    <col min="2052" max="2052" width="12.140625" style="3" bestFit="1" customWidth="1"/>
    <col min="2053" max="2053" width="13.140625" style="3" bestFit="1" customWidth="1"/>
    <col min="2054" max="2065" width="14.7109375" style="3" customWidth="1"/>
    <col min="2066" max="2066" width="13.85546875" style="3" bestFit="1" customWidth="1"/>
    <col min="2067" max="2304" width="9.140625" style="3"/>
    <col min="2305" max="2305" width="35.7109375" style="3" customWidth="1"/>
    <col min="2306" max="2306" width="8.28515625" style="3" customWidth="1"/>
    <col min="2307" max="2307" width="10.28515625" style="3" customWidth="1"/>
    <col min="2308" max="2308" width="12.140625" style="3" bestFit="1" customWidth="1"/>
    <col min="2309" max="2309" width="13.140625" style="3" bestFit="1" customWidth="1"/>
    <col min="2310" max="2321" width="14.7109375" style="3" customWidth="1"/>
    <col min="2322" max="2322" width="13.85546875" style="3" bestFit="1" customWidth="1"/>
    <col min="2323" max="2560" width="9.140625" style="3"/>
    <col min="2561" max="2561" width="35.7109375" style="3" customWidth="1"/>
    <col min="2562" max="2562" width="8.28515625" style="3" customWidth="1"/>
    <col min="2563" max="2563" width="10.28515625" style="3" customWidth="1"/>
    <col min="2564" max="2564" width="12.140625" style="3" bestFit="1" customWidth="1"/>
    <col min="2565" max="2565" width="13.140625" style="3" bestFit="1" customWidth="1"/>
    <col min="2566" max="2577" width="14.7109375" style="3" customWidth="1"/>
    <col min="2578" max="2578" width="13.85546875" style="3" bestFit="1" customWidth="1"/>
    <col min="2579" max="2816" width="9.140625" style="3"/>
    <col min="2817" max="2817" width="35.7109375" style="3" customWidth="1"/>
    <col min="2818" max="2818" width="8.28515625" style="3" customWidth="1"/>
    <col min="2819" max="2819" width="10.28515625" style="3" customWidth="1"/>
    <col min="2820" max="2820" width="12.140625" style="3" bestFit="1" customWidth="1"/>
    <col min="2821" max="2821" width="13.140625" style="3" bestFit="1" customWidth="1"/>
    <col min="2822" max="2833" width="14.7109375" style="3" customWidth="1"/>
    <col min="2834" max="2834" width="13.85546875" style="3" bestFit="1" customWidth="1"/>
    <col min="2835" max="3072" width="9.140625" style="3"/>
    <col min="3073" max="3073" width="35.7109375" style="3" customWidth="1"/>
    <col min="3074" max="3074" width="8.28515625" style="3" customWidth="1"/>
    <col min="3075" max="3075" width="10.28515625" style="3" customWidth="1"/>
    <col min="3076" max="3076" width="12.140625" style="3" bestFit="1" customWidth="1"/>
    <col min="3077" max="3077" width="13.140625" style="3" bestFit="1" customWidth="1"/>
    <col min="3078" max="3089" width="14.7109375" style="3" customWidth="1"/>
    <col min="3090" max="3090" width="13.85546875" style="3" bestFit="1" customWidth="1"/>
    <col min="3091" max="3328" width="9.140625" style="3"/>
    <col min="3329" max="3329" width="35.7109375" style="3" customWidth="1"/>
    <col min="3330" max="3330" width="8.28515625" style="3" customWidth="1"/>
    <col min="3331" max="3331" width="10.28515625" style="3" customWidth="1"/>
    <col min="3332" max="3332" width="12.140625" style="3" bestFit="1" customWidth="1"/>
    <col min="3333" max="3333" width="13.140625" style="3" bestFit="1" customWidth="1"/>
    <col min="3334" max="3345" width="14.7109375" style="3" customWidth="1"/>
    <col min="3346" max="3346" width="13.85546875" style="3" bestFit="1" customWidth="1"/>
    <col min="3347" max="3584" width="9.140625" style="3"/>
    <col min="3585" max="3585" width="35.7109375" style="3" customWidth="1"/>
    <col min="3586" max="3586" width="8.28515625" style="3" customWidth="1"/>
    <col min="3587" max="3587" width="10.28515625" style="3" customWidth="1"/>
    <col min="3588" max="3588" width="12.140625" style="3" bestFit="1" customWidth="1"/>
    <col min="3589" max="3589" width="13.140625" style="3" bestFit="1" customWidth="1"/>
    <col min="3590" max="3601" width="14.7109375" style="3" customWidth="1"/>
    <col min="3602" max="3602" width="13.85546875" style="3" bestFit="1" customWidth="1"/>
    <col min="3603" max="3840" width="9.140625" style="3"/>
    <col min="3841" max="3841" width="35.7109375" style="3" customWidth="1"/>
    <col min="3842" max="3842" width="8.28515625" style="3" customWidth="1"/>
    <col min="3843" max="3843" width="10.28515625" style="3" customWidth="1"/>
    <col min="3844" max="3844" width="12.140625" style="3" bestFit="1" customWidth="1"/>
    <col min="3845" max="3845" width="13.140625" style="3" bestFit="1" customWidth="1"/>
    <col min="3846" max="3857" width="14.7109375" style="3" customWidth="1"/>
    <col min="3858" max="3858" width="13.85546875" style="3" bestFit="1" customWidth="1"/>
    <col min="3859" max="4096" width="9.140625" style="3"/>
    <col min="4097" max="4097" width="35.7109375" style="3" customWidth="1"/>
    <col min="4098" max="4098" width="8.28515625" style="3" customWidth="1"/>
    <col min="4099" max="4099" width="10.28515625" style="3" customWidth="1"/>
    <col min="4100" max="4100" width="12.140625" style="3" bestFit="1" customWidth="1"/>
    <col min="4101" max="4101" width="13.140625" style="3" bestFit="1" customWidth="1"/>
    <col min="4102" max="4113" width="14.7109375" style="3" customWidth="1"/>
    <col min="4114" max="4114" width="13.85546875" style="3" bestFit="1" customWidth="1"/>
    <col min="4115" max="4352" width="9.140625" style="3"/>
    <col min="4353" max="4353" width="35.7109375" style="3" customWidth="1"/>
    <col min="4354" max="4354" width="8.28515625" style="3" customWidth="1"/>
    <col min="4355" max="4355" width="10.28515625" style="3" customWidth="1"/>
    <col min="4356" max="4356" width="12.140625" style="3" bestFit="1" customWidth="1"/>
    <col min="4357" max="4357" width="13.140625" style="3" bestFit="1" customWidth="1"/>
    <col min="4358" max="4369" width="14.7109375" style="3" customWidth="1"/>
    <col min="4370" max="4370" width="13.85546875" style="3" bestFit="1" customWidth="1"/>
    <col min="4371" max="4608" width="9.140625" style="3"/>
    <col min="4609" max="4609" width="35.7109375" style="3" customWidth="1"/>
    <col min="4610" max="4610" width="8.28515625" style="3" customWidth="1"/>
    <col min="4611" max="4611" width="10.28515625" style="3" customWidth="1"/>
    <col min="4612" max="4612" width="12.140625" style="3" bestFit="1" customWidth="1"/>
    <col min="4613" max="4613" width="13.140625" style="3" bestFit="1" customWidth="1"/>
    <col min="4614" max="4625" width="14.7109375" style="3" customWidth="1"/>
    <col min="4626" max="4626" width="13.85546875" style="3" bestFit="1" customWidth="1"/>
    <col min="4627" max="4864" width="9.140625" style="3"/>
    <col min="4865" max="4865" width="35.7109375" style="3" customWidth="1"/>
    <col min="4866" max="4866" width="8.28515625" style="3" customWidth="1"/>
    <col min="4867" max="4867" width="10.28515625" style="3" customWidth="1"/>
    <col min="4868" max="4868" width="12.140625" style="3" bestFit="1" customWidth="1"/>
    <col min="4869" max="4869" width="13.140625" style="3" bestFit="1" customWidth="1"/>
    <col min="4870" max="4881" width="14.7109375" style="3" customWidth="1"/>
    <col min="4882" max="4882" width="13.85546875" style="3" bestFit="1" customWidth="1"/>
    <col min="4883" max="5120" width="9.140625" style="3"/>
    <col min="5121" max="5121" width="35.7109375" style="3" customWidth="1"/>
    <col min="5122" max="5122" width="8.28515625" style="3" customWidth="1"/>
    <col min="5123" max="5123" width="10.28515625" style="3" customWidth="1"/>
    <col min="5124" max="5124" width="12.140625" style="3" bestFit="1" customWidth="1"/>
    <col min="5125" max="5125" width="13.140625" style="3" bestFit="1" customWidth="1"/>
    <col min="5126" max="5137" width="14.7109375" style="3" customWidth="1"/>
    <col min="5138" max="5138" width="13.85546875" style="3" bestFit="1" customWidth="1"/>
    <col min="5139" max="5376" width="9.140625" style="3"/>
    <col min="5377" max="5377" width="35.7109375" style="3" customWidth="1"/>
    <col min="5378" max="5378" width="8.28515625" style="3" customWidth="1"/>
    <col min="5379" max="5379" width="10.28515625" style="3" customWidth="1"/>
    <col min="5380" max="5380" width="12.140625" style="3" bestFit="1" customWidth="1"/>
    <col min="5381" max="5381" width="13.140625" style="3" bestFit="1" customWidth="1"/>
    <col min="5382" max="5393" width="14.7109375" style="3" customWidth="1"/>
    <col min="5394" max="5394" width="13.85546875" style="3" bestFit="1" customWidth="1"/>
    <col min="5395" max="5632" width="9.140625" style="3"/>
    <col min="5633" max="5633" width="35.7109375" style="3" customWidth="1"/>
    <col min="5634" max="5634" width="8.28515625" style="3" customWidth="1"/>
    <col min="5635" max="5635" width="10.28515625" style="3" customWidth="1"/>
    <col min="5636" max="5636" width="12.140625" style="3" bestFit="1" customWidth="1"/>
    <col min="5637" max="5637" width="13.140625" style="3" bestFit="1" customWidth="1"/>
    <col min="5638" max="5649" width="14.7109375" style="3" customWidth="1"/>
    <col min="5650" max="5650" width="13.85546875" style="3" bestFit="1" customWidth="1"/>
    <col min="5651" max="5888" width="9.140625" style="3"/>
    <col min="5889" max="5889" width="35.7109375" style="3" customWidth="1"/>
    <col min="5890" max="5890" width="8.28515625" style="3" customWidth="1"/>
    <col min="5891" max="5891" width="10.28515625" style="3" customWidth="1"/>
    <col min="5892" max="5892" width="12.140625" style="3" bestFit="1" customWidth="1"/>
    <col min="5893" max="5893" width="13.140625" style="3" bestFit="1" customWidth="1"/>
    <col min="5894" max="5905" width="14.7109375" style="3" customWidth="1"/>
    <col min="5906" max="5906" width="13.85546875" style="3" bestFit="1" customWidth="1"/>
    <col min="5907" max="6144" width="9.140625" style="3"/>
    <col min="6145" max="6145" width="35.7109375" style="3" customWidth="1"/>
    <col min="6146" max="6146" width="8.28515625" style="3" customWidth="1"/>
    <col min="6147" max="6147" width="10.28515625" style="3" customWidth="1"/>
    <col min="6148" max="6148" width="12.140625" style="3" bestFit="1" customWidth="1"/>
    <col min="6149" max="6149" width="13.140625" style="3" bestFit="1" customWidth="1"/>
    <col min="6150" max="6161" width="14.7109375" style="3" customWidth="1"/>
    <col min="6162" max="6162" width="13.85546875" style="3" bestFit="1" customWidth="1"/>
    <col min="6163" max="6400" width="9.140625" style="3"/>
    <col min="6401" max="6401" width="35.7109375" style="3" customWidth="1"/>
    <col min="6402" max="6402" width="8.28515625" style="3" customWidth="1"/>
    <col min="6403" max="6403" width="10.28515625" style="3" customWidth="1"/>
    <col min="6404" max="6404" width="12.140625" style="3" bestFit="1" customWidth="1"/>
    <col min="6405" max="6405" width="13.140625" style="3" bestFit="1" customWidth="1"/>
    <col min="6406" max="6417" width="14.7109375" style="3" customWidth="1"/>
    <col min="6418" max="6418" width="13.85546875" style="3" bestFit="1" customWidth="1"/>
    <col min="6419" max="6656" width="9.140625" style="3"/>
    <col min="6657" max="6657" width="35.7109375" style="3" customWidth="1"/>
    <col min="6658" max="6658" width="8.28515625" style="3" customWidth="1"/>
    <col min="6659" max="6659" width="10.28515625" style="3" customWidth="1"/>
    <col min="6660" max="6660" width="12.140625" style="3" bestFit="1" customWidth="1"/>
    <col min="6661" max="6661" width="13.140625" style="3" bestFit="1" customWidth="1"/>
    <col min="6662" max="6673" width="14.7109375" style="3" customWidth="1"/>
    <col min="6674" max="6674" width="13.85546875" style="3" bestFit="1" customWidth="1"/>
    <col min="6675" max="6912" width="9.140625" style="3"/>
    <col min="6913" max="6913" width="35.7109375" style="3" customWidth="1"/>
    <col min="6914" max="6914" width="8.28515625" style="3" customWidth="1"/>
    <col min="6915" max="6915" width="10.28515625" style="3" customWidth="1"/>
    <col min="6916" max="6916" width="12.140625" style="3" bestFit="1" customWidth="1"/>
    <col min="6917" max="6917" width="13.140625" style="3" bestFit="1" customWidth="1"/>
    <col min="6918" max="6929" width="14.7109375" style="3" customWidth="1"/>
    <col min="6930" max="6930" width="13.85546875" style="3" bestFit="1" customWidth="1"/>
    <col min="6931" max="7168" width="9.140625" style="3"/>
    <col min="7169" max="7169" width="35.7109375" style="3" customWidth="1"/>
    <col min="7170" max="7170" width="8.28515625" style="3" customWidth="1"/>
    <col min="7171" max="7171" width="10.28515625" style="3" customWidth="1"/>
    <col min="7172" max="7172" width="12.140625" style="3" bestFit="1" customWidth="1"/>
    <col min="7173" max="7173" width="13.140625" style="3" bestFit="1" customWidth="1"/>
    <col min="7174" max="7185" width="14.7109375" style="3" customWidth="1"/>
    <col min="7186" max="7186" width="13.85546875" style="3" bestFit="1" customWidth="1"/>
    <col min="7187" max="7424" width="9.140625" style="3"/>
    <col min="7425" max="7425" width="35.7109375" style="3" customWidth="1"/>
    <col min="7426" max="7426" width="8.28515625" style="3" customWidth="1"/>
    <col min="7427" max="7427" width="10.28515625" style="3" customWidth="1"/>
    <col min="7428" max="7428" width="12.140625" style="3" bestFit="1" customWidth="1"/>
    <col min="7429" max="7429" width="13.140625" style="3" bestFit="1" customWidth="1"/>
    <col min="7430" max="7441" width="14.7109375" style="3" customWidth="1"/>
    <col min="7442" max="7442" width="13.85546875" style="3" bestFit="1" customWidth="1"/>
    <col min="7443" max="7680" width="9.140625" style="3"/>
    <col min="7681" max="7681" width="35.7109375" style="3" customWidth="1"/>
    <col min="7682" max="7682" width="8.28515625" style="3" customWidth="1"/>
    <col min="7683" max="7683" width="10.28515625" style="3" customWidth="1"/>
    <col min="7684" max="7684" width="12.140625" style="3" bestFit="1" customWidth="1"/>
    <col min="7685" max="7685" width="13.140625" style="3" bestFit="1" customWidth="1"/>
    <col min="7686" max="7697" width="14.7109375" style="3" customWidth="1"/>
    <col min="7698" max="7698" width="13.85546875" style="3" bestFit="1" customWidth="1"/>
    <col min="7699" max="7936" width="9.140625" style="3"/>
    <col min="7937" max="7937" width="35.7109375" style="3" customWidth="1"/>
    <col min="7938" max="7938" width="8.28515625" style="3" customWidth="1"/>
    <col min="7939" max="7939" width="10.28515625" style="3" customWidth="1"/>
    <col min="7940" max="7940" width="12.140625" style="3" bestFit="1" customWidth="1"/>
    <col min="7941" max="7941" width="13.140625" style="3" bestFit="1" customWidth="1"/>
    <col min="7942" max="7953" width="14.7109375" style="3" customWidth="1"/>
    <col min="7954" max="7954" width="13.85546875" style="3" bestFit="1" customWidth="1"/>
    <col min="7955" max="8192" width="9.140625" style="3"/>
    <col min="8193" max="8193" width="35.7109375" style="3" customWidth="1"/>
    <col min="8194" max="8194" width="8.28515625" style="3" customWidth="1"/>
    <col min="8195" max="8195" width="10.28515625" style="3" customWidth="1"/>
    <col min="8196" max="8196" width="12.140625" style="3" bestFit="1" customWidth="1"/>
    <col min="8197" max="8197" width="13.140625" style="3" bestFit="1" customWidth="1"/>
    <col min="8198" max="8209" width="14.7109375" style="3" customWidth="1"/>
    <col min="8210" max="8210" width="13.85546875" style="3" bestFit="1" customWidth="1"/>
    <col min="8211" max="8448" width="9.140625" style="3"/>
    <col min="8449" max="8449" width="35.7109375" style="3" customWidth="1"/>
    <col min="8450" max="8450" width="8.28515625" style="3" customWidth="1"/>
    <col min="8451" max="8451" width="10.28515625" style="3" customWidth="1"/>
    <col min="8452" max="8452" width="12.140625" style="3" bestFit="1" customWidth="1"/>
    <col min="8453" max="8453" width="13.140625" style="3" bestFit="1" customWidth="1"/>
    <col min="8454" max="8465" width="14.7109375" style="3" customWidth="1"/>
    <col min="8466" max="8466" width="13.85546875" style="3" bestFit="1" customWidth="1"/>
    <col min="8467" max="8704" width="9.140625" style="3"/>
    <col min="8705" max="8705" width="35.7109375" style="3" customWidth="1"/>
    <col min="8706" max="8706" width="8.28515625" style="3" customWidth="1"/>
    <col min="8707" max="8707" width="10.28515625" style="3" customWidth="1"/>
    <col min="8708" max="8708" width="12.140625" style="3" bestFit="1" customWidth="1"/>
    <col min="8709" max="8709" width="13.140625" style="3" bestFit="1" customWidth="1"/>
    <col min="8710" max="8721" width="14.7109375" style="3" customWidth="1"/>
    <col min="8722" max="8722" width="13.85546875" style="3" bestFit="1" customWidth="1"/>
    <col min="8723" max="8960" width="9.140625" style="3"/>
    <col min="8961" max="8961" width="35.7109375" style="3" customWidth="1"/>
    <col min="8962" max="8962" width="8.28515625" style="3" customWidth="1"/>
    <col min="8963" max="8963" width="10.28515625" style="3" customWidth="1"/>
    <col min="8964" max="8964" width="12.140625" style="3" bestFit="1" customWidth="1"/>
    <col min="8965" max="8965" width="13.140625" style="3" bestFit="1" customWidth="1"/>
    <col min="8966" max="8977" width="14.7109375" style="3" customWidth="1"/>
    <col min="8978" max="8978" width="13.85546875" style="3" bestFit="1" customWidth="1"/>
    <col min="8979" max="9216" width="9.140625" style="3"/>
    <col min="9217" max="9217" width="35.7109375" style="3" customWidth="1"/>
    <col min="9218" max="9218" width="8.28515625" style="3" customWidth="1"/>
    <col min="9219" max="9219" width="10.28515625" style="3" customWidth="1"/>
    <col min="9220" max="9220" width="12.140625" style="3" bestFit="1" customWidth="1"/>
    <col min="9221" max="9221" width="13.140625" style="3" bestFit="1" customWidth="1"/>
    <col min="9222" max="9233" width="14.7109375" style="3" customWidth="1"/>
    <col min="9234" max="9234" width="13.85546875" style="3" bestFit="1" customWidth="1"/>
    <col min="9235" max="9472" width="9.140625" style="3"/>
    <col min="9473" max="9473" width="35.7109375" style="3" customWidth="1"/>
    <col min="9474" max="9474" width="8.28515625" style="3" customWidth="1"/>
    <col min="9475" max="9475" width="10.28515625" style="3" customWidth="1"/>
    <col min="9476" max="9476" width="12.140625" style="3" bestFit="1" customWidth="1"/>
    <col min="9477" max="9477" width="13.140625" style="3" bestFit="1" customWidth="1"/>
    <col min="9478" max="9489" width="14.7109375" style="3" customWidth="1"/>
    <col min="9490" max="9490" width="13.85546875" style="3" bestFit="1" customWidth="1"/>
    <col min="9491" max="9728" width="9.140625" style="3"/>
    <col min="9729" max="9729" width="35.7109375" style="3" customWidth="1"/>
    <col min="9730" max="9730" width="8.28515625" style="3" customWidth="1"/>
    <col min="9731" max="9731" width="10.28515625" style="3" customWidth="1"/>
    <col min="9732" max="9732" width="12.140625" style="3" bestFit="1" customWidth="1"/>
    <col min="9733" max="9733" width="13.140625" style="3" bestFit="1" customWidth="1"/>
    <col min="9734" max="9745" width="14.7109375" style="3" customWidth="1"/>
    <col min="9746" max="9746" width="13.85546875" style="3" bestFit="1" customWidth="1"/>
    <col min="9747" max="9984" width="9.140625" style="3"/>
    <col min="9985" max="9985" width="35.7109375" style="3" customWidth="1"/>
    <col min="9986" max="9986" width="8.28515625" style="3" customWidth="1"/>
    <col min="9987" max="9987" width="10.28515625" style="3" customWidth="1"/>
    <col min="9988" max="9988" width="12.140625" style="3" bestFit="1" customWidth="1"/>
    <col min="9989" max="9989" width="13.140625" style="3" bestFit="1" customWidth="1"/>
    <col min="9990" max="10001" width="14.7109375" style="3" customWidth="1"/>
    <col min="10002" max="10002" width="13.85546875" style="3" bestFit="1" customWidth="1"/>
    <col min="10003" max="10240" width="9.140625" style="3"/>
    <col min="10241" max="10241" width="35.7109375" style="3" customWidth="1"/>
    <col min="10242" max="10242" width="8.28515625" style="3" customWidth="1"/>
    <col min="10243" max="10243" width="10.28515625" style="3" customWidth="1"/>
    <col min="10244" max="10244" width="12.140625" style="3" bestFit="1" customWidth="1"/>
    <col min="10245" max="10245" width="13.140625" style="3" bestFit="1" customWidth="1"/>
    <col min="10246" max="10257" width="14.7109375" style="3" customWidth="1"/>
    <col min="10258" max="10258" width="13.85546875" style="3" bestFit="1" customWidth="1"/>
    <col min="10259" max="10496" width="9.140625" style="3"/>
    <col min="10497" max="10497" width="35.7109375" style="3" customWidth="1"/>
    <col min="10498" max="10498" width="8.28515625" style="3" customWidth="1"/>
    <col min="10499" max="10499" width="10.28515625" style="3" customWidth="1"/>
    <col min="10500" max="10500" width="12.140625" style="3" bestFit="1" customWidth="1"/>
    <col min="10501" max="10501" width="13.140625" style="3" bestFit="1" customWidth="1"/>
    <col min="10502" max="10513" width="14.7109375" style="3" customWidth="1"/>
    <col min="10514" max="10514" width="13.85546875" style="3" bestFit="1" customWidth="1"/>
    <col min="10515" max="10752" width="9.140625" style="3"/>
    <col min="10753" max="10753" width="35.7109375" style="3" customWidth="1"/>
    <col min="10754" max="10754" width="8.28515625" style="3" customWidth="1"/>
    <col min="10755" max="10755" width="10.28515625" style="3" customWidth="1"/>
    <col min="10756" max="10756" width="12.140625" style="3" bestFit="1" customWidth="1"/>
    <col min="10757" max="10757" width="13.140625" style="3" bestFit="1" customWidth="1"/>
    <col min="10758" max="10769" width="14.7109375" style="3" customWidth="1"/>
    <col min="10770" max="10770" width="13.85546875" style="3" bestFit="1" customWidth="1"/>
    <col min="10771" max="11008" width="9.140625" style="3"/>
    <col min="11009" max="11009" width="35.7109375" style="3" customWidth="1"/>
    <col min="11010" max="11010" width="8.28515625" style="3" customWidth="1"/>
    <col min="11011" max="11011" width="10.28515625" style="3" customWidth="1"/>
    <col min="11012" max="11012" width="12.140625" style="3" bestFit="1" customWidth="1"/>
    <col min="11013" max="11013" width="13.140625" style="3" bestFit="1" customWidth="1"/>
    <col min="11014" max="11025" width="14.7109375" style="3" customWidth="1"/>
    <col min="11026" max="11026" width="13.85546875" style="3" bestFit="1" customWidth="1"/>
    <col min="11027" max="11264" width="9.140625" style="3"/>
    <col min="11265" max="11265" width="35.7109375" style="3" customWidth="1"/>
    <col min="11266" max="11266" width="8.28515625" style="3" customWidth="1"/>
    <col min="11267" max="11267" width="10.28515625" style="3" customWidth="1"/>
    <col min="11268" max="11268" width="12.140625" style="3" bestFit="1" customWidth="1"/>
    <col min="11269" max="11269" width="13.140625" style="3" bestFit="1" customWidth="1"/>
    <col min="11270" max="11281" width="14.7109375" style="3" customWidth="1"/>
    <col min="11282" max="11282" width="13.85546875" style="3" bestFit="1" customWidth="1"/>
    <col min="11283" max="11520" width="9.140625" style="3"/>
    <col min="11521" max="11521" width="35.7109375" style="3" customWidth="1"/>
    <col min="11522" max="11522" width="8.28515625" style="3" customWidth="1"/>
    <col min="11523" max="11523" width="10.28515625" style="3" customWidth="1"/>
    <col min="11524" max="11524" width="12.140625" style="3" bestFit="1" customWidth="1"/>
    <col min="11525" max="11525" width="13.140625" style="3" bestFit="1" customWidth="1"/>
    <col min="11526" max="11537" width="14.7109375" style="3" customWidth="1"/>
    <col min="11538" max="11538" width="13.85546875" style="3" bestFit="1" customWidth="1"/>
    <col min="11539" max="11776" width="9.140625" style="3"/>
    <col min="11777" max="11777" width="35.7109375" style="3" customWidth="1"/>
    <col min="11778" max="11778" width="8.28515625" style="3" customWidth="1"/>
    <col min="11779" max="11779" width="10.28515625" style="3" customWidth="1"/>
    <col min="11780" max="11780" width="12.140625" style="3" bestFit="1" customWidth="1"/>
    <col min="11781" max="11781" width="13.140625" style="3" bestFit="1" customWidth="1"/>
    <col min="11782" max="11793" width="14.7109375" style="3" customWidth="1"/>
    <col min="11794" max="11794" width="13.85546875" style="3" bestFit="1" customWidth="1"/>
    <col min="11795" max="12032" width="9.140625" style="3"/>
    <col min="12033" max="12033" width="35.7109375" style="3" customWidth="1"/>
    <col min="12034" max="12034" width="8.28515625" style="3" customWidth="1"/>
    <col min="12035" max="12035" width="10.28515625" style="3" customWidth="1"/>
    <col min="12036" max="12036" width="12.140625" style="3" bestFit="1" customWidth="1"/>
    <col min="12037" max="12037" width="13.140625" style="3" bestFit="1" customWidth="1"/>
    <col min="12038" max="12049" width="14.7109375" style="3" customWidth="1"/>
    <col min="12050" max="12050" width="13.85546875" style="3" bestFit="1" customWidth="1"/>
    <col min="12051" max="12288" width="9.140625" style="3"/>
    <col min="12289" max="12289" width="35.7109375" style="3" customWidth="1"/>
    <col min="12290" max="12290" width="8.28515625" style="3" customWidth="1"/>
    <col min="12291" max="12291" width="10.28515625" style="3" customWidth="1"/>
    <col min="12292" max="12292" width="12.140625" style="3" bestFit="1" customWidth="1"/>
    <col min="12293" max="12293" width="13.140625" style="3" bestFit="1" customWidth="1"/>
    <col min="12294" max="12305" width="14.7109375" style="3" customWidth="1"/>
    <col min="12306" max="12306" width="13.85546875" style="3" bestFit="1" customWidth="1"/>
    <col min="12307" max="12544" width="9.140625" style="3"/>
    <col min="12545" max="12545" width="35.7109375" style="3" customWidth="1"/>
    <col min="12546" max="12546" width="8.28515625" style="3" customWidth="1"/>
    <col min="12547" max="12547" width="10.28515625" style="3" customWidth="1"/>
    <col min="12548" max="12548" width="12.140625" style="3" bestFit="1" customWidth="1"/>
    <col min="12549" max="12549" width="13.140625" style="3" bestFit="1" customWidth="1"/>
    <col min="12550" max="12561" width="14.7109375" style="3" customWidth="1"/>
    <col min="12562" max="12562" width="13.85546875" style="3" bestFit="1" customWidth="1"/>
    <col min="12563" max="12800" width="9.140625" style="3"/>
    <col min="12801" max="12801" width="35.7109375" style="3" customWidth="1"/>
    <col min="12802" max="12802" width="8.28515625" style="3" customWidth="1"/>
    <col min="12803" max="12803" width="10.28515625" style="3" customWidth="1"/>
    <col min="12804" max="12804" width="12.140625" style="3" bestFit="1" customWidth="1"/>
    <col min="12805" max="12805" width="13.140625" style="3" bestFit="1" customWidth="1"/>
    <col min="12806" max="12817" width="14.7109375" style="3" customWidth="1"/>
    <col min="12818" max="12818" width="13.85546875" style="3" bestFit="1" customWidth="1"/>
    <col min="12819" max="13056" width="9.140625" style="3"/>
    <col min="13057" max="13057" width="35.7109375" style="3" customWidth="1"/>
    <col min="13058" max="13058" width="8.28515625" style="3" customWidth="1"/>
    <col min="13059" max="13059" width="10.28515625" style="3" customWidth="1"/>
    <col min="13060" max="13060" width="12.140625" style="3" bestFit="1" customWidth="1"/>
    <col min="13061" max="13061" width="13.140625" style="3" bestFit="1" customWidth="1"/>
    <col min="13062" max="13073" width="14.7109375" style="3" customWidth="1"/>
    <col min="13074" max="13074" width="13.85546875" style="3" bestFit="1" customWidth="1"/>
    <col min="13075" max="13312" width="9.140625" style="3"/>
    <col min="13313" max="13313" width="35.7109375" style="3" customWidth="1"/>
    <col min="13314" max="13314" width="8.28515625" style="3" customWidth="1"/>
    <col min="13315" max="13315" width="10.28515625" style="3" customWidth="1"/>
    <col min="13316" max="13316" width="12.140625" style="3" bestFit="1" customWidth="1"/>
    <col min="13317" max="13317" width="13.140625" style="3" bestFit="1" customWidth="1"/>
    <col min="13318" max="13329" width="14.7109375" style="3" customWidth="1"/>
    <col min="13330" max="13330" width="13.85546875" style="3" bestFit="1" customWidth="1"/>
    <col min="13331" max="13568" width="9.140625" style="3"/>
    <col min="13569" max="13569" width="35.7109375" style="3" customWidth="1"/>
    <col min="13570" max="13570" width="8.28515625" style="3" customWidth="1"/>
    <col min="13571" max="13571" width="10.28515625" style="3" customWidth="1"/>
    <col min="13572" max="13572" width="12.140625" style="3" bestFit="1" customWidth="1"/>
    <col min="13573" max="13573" width="13.140625" style="3" bestFit="1" customWidth="1"/>
    <col min="13574" max="13585" width="14.7109375" style="3" customWidth="1"/>
    <col min="13586" max="13586" width="13.85546875" style="3" bestFit="1" customWidth="1"/>
    <col min="13587" max="13824" width="9.140625" style="3"/>
    <col min="13825" max="13825" width="35.7109375" style="3" customWidth="1"/>
    <col min="13826" max="13826" width="8.28515625" style="3" customWidth="1"/>
    <col min="13827" max="13827" width="10.28515625" style="3" customWidth="1"/>
    <col min="13828" max="13828" width="12.140625" style="3" bestFit="1" customWidth="1"/>
    <col min="13829" max="13829" width="13.140625" style="3" bestFit="1" customWidth="1"/>
    <col min="13830" max="13841" width="14.7109375" style="3" customWidth="1"/>
    <col min="13842" max="13842" width="13.85546875" style="3" bestFit="1" customWidth="1"/>
    <col min="13843" max="14080" width="9.140625" style="3"/>
    <col min="14081" max="14081" width="35.7109375" style="3" customWidth="1"/>
    <col min="14082" max="14082" width="8.28515625" style="3" customWidth="1"/>
    <col min="14083" max="14083" width="10.28515625" style="3" customWidth="1"/>
    <col min="14084" max="14084" width="12.140625" style="3" bestFit="1" customWidth="1"/>
    <col min="14085" max="14085" width="13.140625" style="3" bestFit="1" customWidth="1"/>
    <col min="14086" max="14097" width="14.7109375" style="3" customWidth="1"/>
    <col min="14098" max="14098" width="13.85546875" style="3" bestFit="1" customWidth="1"/>
    <col min="14099" max="14336" width="9.140625" style="3"/>
    <col min="14337" max="14337" width="35.7109375" style="3" customWidth="1"/>
    <col min="14338" max="14338" width="8.28515625" style="3" customWidth="1"/>
    <col min="14339" max="14339" width="10.28515625" style="3" customWidth="1"/>
    <col min="14340" max="14340" width="12.140625" style="3" bestFit="1" customWidth="1"/>
    <col min="14341" max="14341" width="13.140625" style="3" bestFit="1" customWidth="1"/>
    <col min="14342" max="14353" width="14.7109375" style="3" customWidth="1"/>
    <col min="14354" max="14354" width="13.85546875" style="3" bestFit="1" customWidth="1"/>
    <col min="14355" max="14592" width="9.140625" style="3"/>
    <col min="14593" max="14593" width="35.7109375" style="3" customWidth="1"/>
    <col min="14594" max="14594" width="8.28515625" style="3" customWidth="1"/>
    <col min="14595" max="14595" width="10.28515625" style="3" customWidth="1"/>
    <col min="14596" max="14596" width="12.140625" style="3" bestFit="1" customWidth="1"/>
    <col min="14597" max="14597" width="13.140625" style="3" bestFit="1" customWidth="1"/>
    <col min="14598" max="14609" width="14.7109375" style="3" customWidth="1"/>
    <col min="14610" max="14610" width="13.85546875" style="3" bestFit="1" customWidth="1"/>
    <col min="14611" max="14848" width="9.140625" style="3"/>
    <col min="14849" max="14849" width="35.7109375" style="3" customWidth="1"/>
    <col min="14850" max="14850" width="8.28515625" style="3" customWidth="1"/>
    <col min="14851" max="14851" width="10.28515625" style="3" customWidth="1"/>
    <col min="14852" max="14852" width="12.140625" style="3" bestFit="1" customWidth="1"/>
    <col min="14853" max="14853" width="13.140625" style="3" bestFit="1" customWidth="1"/>
    <col min="14854" max="14865" width="14.7109375" style="3" customWidth="1"/>
    <col min="14866" max="14866" width="13.85546875" style="3" bestFit="1" customWidth="1"/>
    <col min="14867" max="15104" width="9.140625" style="3"/>
    <col min="15105" max="15105" width="35.7109375" style="3" customWidth="1"/>
    <col min="15106" max="15106" width="8.28515625" style="3" customWidth="1"/>
    <col min="15107" max="15107" width="10.28515625" style="3" customWidth="1"/>
    <col min="15108" max="15108" width="12.140625" style="3" bestFit="1" customWidth="1"/>
    <col min="15109" max="15109" width="13.140625" style="3" bestFit="1" customWidth="1"/>
    <col min="15110" max="15121" width="14.7109375" style="3" customWidth="1"/>
    <col min="15122" max="15122" width="13.85546875" style="3" bestFit="1" customWidth="1"/>
    <col min="15123" max="15360" width="9.140625" style="3"/>
    <col min="15361" max="15361" width="35.7109375" style="3" customWidth="1"/>
    <col min="15362" max="15362" width="8.28515625" style="3" customWidth="1"/>
    <col min="15363" max="15363" width="10.28515625" style="3" customWidth="1"/>
    <col min="15364" max="15364" width="12.140625" style="3" bestFit="1" customWidth="1"/>
    <col min="15365" max="15365" width="13.140625" style="3" bestFit="1" customWidth="1"/>
    <col min="15366" max="15377" width="14.7109375" style="3" customWidth="1"/>
    <col min="15378" max="15378" width="13.85546875" style="3" bestFit="1" customWidth="1"/>
    <col min="15379" max="15616" width="9.140625" style="3"/>
    <col min="15617" max="15617" width="35.7109375" style="3" customWidth="1"/>
    <col min="15618" max="15618" width="8.28515625" style="3" customWidth="1"/>
    <col min="15619" max="15619" width="10.28515625" style="3" customWidth="1"/>
    <col min="15620" max="15620" width="12.140625" style="3" bestFit="1" customWidth="1"/>
    <col min="15621" max="15621" width="13.140625" style="3" bestFit="1" customWidth="1"/>
    <col min="15622" max="15633" width="14.7109375" style="3" customWidth="1"/>
    <col min="15634" max="15634" width="13.85546875" style="3" bestFit="1" customWidth="1"/>
    <col min="15635" max="15872" width="9.140625" style="3"/>
    <col min="15873" max="15873" width="35.7109375" style="3" customWidth="1"/>
    <col min="15874" max="15874" width="8.28515625" style="3" customWidth="1"/>
    <col min="15875" max="15875" width="10.28515625" style="3" customWidth="1"/>
    <col min="15876" max="15876" width="12.140625" style="3" bestFit="1" customWidth="1"/>
    <col min="15877" max="15877" width="13.140625" style="3" bestFit="1" customWidth="1"/>
    <col min="15878" max="15889" width="14.7109375" style="3" customWidth="1"/>
    <col min="15890" max="15890" width="13.85546875" style="3" bestFit="1" customWidth="1"/>
    <col min="15891" max="16128" width="9.140625" style="3"/>
    <col min="16129" max="16129" width="35.7109375" style="3" customWidth="1"/>
    <col min="16130" max="16130" width="8.28515625" style="3" customWidth="1"/>
    <col min="16131" max="16131" width="10.28515625" style="3" customWidth="1"/>
    <col min="16132" max="16132" width="12.140625" style="3" bestFit="1" customWidth="1"/>
    <col min="16133" max="16133" width="13.140625" style="3" bestFit="1" customWidth="1"/>
    <col min="16134" max="16145" width="14.7109375" style="3" customWidth="1"/>
    <col min="16146" max="16146" width="13.85546875" style="3" bestFit="1" customWidth="1"/>
    <col min="16147" max="16384" width="9.140625" style="3"/>
  </cols>
  <sheetData>
    <row r="1" spans="1:19" ht="15.75">
      <c r="A1" s="1" t="s">
        <v>42</v>
      </c>
    </row>
    <row r="2" spans="1:19">
      <c r="A2" s="4" t="s">
        <v>43</v>
      </c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60"/>
      <c r="B4" s="60"/>
      <c r="C4" s="60"/>
      <c r="D4" s="60"/>
      <c r="E4" s="60"/>
      <c r="F4" s="145" t="s">
        <v>16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2"/>
    </row>
    <row r="5" spans="1:19" ht="30" customHeight="1">
      <c r="A5" s="61" t="s">
        <v>3</v>
      </c>
      <c r="B5" s="61" t="s">
        <v>44</v>
      </c>
      <c r="C5" s="61" t="s">
        <v>45</v>
      </c>
      <c r="D5" s="61" t="s">
        <v>5</v>
      </c>
      <c r="E5" s="61" t="s">
        <v>6</v>
      </c>
      <c r="F5" s="62" t="s">
        <v>46</v>
      </c>
      <c r="G5" s="62" t="s">
        <v>47</v>
      </c>
      <c r="H5" s="62" t="s">
        <v>48</v>
      </c>
      <c r="I5" s="62" t="s">
        <v>49</v>
      </c>
      <c r="J5" s="62" t="s">
        <v>50</v>
      </c>
      <c r="K5" s="62" t="s">
        <v>51</v>
      </c>
      <c r="L5" s="62" t="s">
        <v>52</v>
      </c>
      <c r="M5" s="62" t="s">
        <v>53</v>
      </c>
      <c r="N5" s="62" t="s">
        <v>54</v>
      </c>
      <c r="O5" s="62" t="s">
        <v>55</v>
      </c>
      <c r="P5" s="62" t="s">
        <v>56</v>
      </c>
      <c r="Q5" s="62" t="s">
        <v>57</v>
      </c>
      <c r="R5" s="62" t="s">
        <v>58</v>
      </c>
      <c r="S5" s="2"/>
    </row>
    <row r="6" spans="1:19">
      <c r="A6" s="63" t="s">
        <v>31</v>
      </c>
      <c r="B6" s="64">
        <v>1</v>
      </c>
      <c r="C6" s="65">
        <v>60</v>
      </c>
      <c r="D6" s="63" t="s">
        <v>20</v>
      </c>
      <c r="E6" s="63" t="s">
        <v>18</v>
      </c>
      <c r="F6" s="66">
        <v>12942</v>
      </c>
      <c r="G6" s="66">
        <v>15420</v>
      </c>
      <c r="H6" s="66">
        <v>16650</v>
      </c>
      <c r="I6" s="66">
        <v>24822</v>
      </c>
      <c r="J6" s="66">
        <v>22510</v>
      </c>
      <c r="K6" s="66">
        <v>24061</v>
      </c>
      <c r="L6" s="66">
        <v>27267</v>
      </c>
      <c r="M6" s="66">
        <v>26615</v>
      </c>
      <c r="N6" s="66">
        <v>35322</v>
      </c>
      <c r="O6" s="66">
        <v>31970</v>
      </c>
      <c r="P6" s="66">
        <v>42849</v>
      </c>
      <c r="Q6" s="66">
        <v>49109</v>
      </c>
      <c r="R6" s="67">
        <f>SUM(F6:Q6)</f>
        <v>329537</v>
      </c>
      <c r="S6" s="2"/>
    </row>
    <row r="7" spans="1:19">
      <c r="A7" s="63" t="s">
        <v>31</v>
      </c>
      <c r="B7" s="64">
        <v>1</v>
      </c>
      <c r="C7" s="65">
        <v>100</v>
      </c>
      <c r="D7" s="63" t="s">
        <v>20</v>
      </c>
      <c r="E7" s="63" t="s">
        <v>18</v>
      </c>
      <c r="F7" s="66">
        <v>0</v>
      </c>
      <c r="G7" s="66">
        <v>0</v>
      </c>
      <c r="H7" s="66">
        <v>0</v>
      </c>
      <c r="I7" s="66">
        <v>540</v>
      </c>
      <c r="J7" s="66">
        <v>0</v>
      </c>
      <c r="K7" s="66">
        <v>180</v>
      </c>
      <c r="L7" s="66">
        <v>420</v>
      </c>
      <c r="M7" s="66">
        <v>300</v>
      </c>
      <c r="N7" s="66">
        <v>930</v>
      </c>
      <c r="O7" s="66">
        <v>750</v>
      </c>
      <c r="P7" s="66">
        <v>1100</v>
      </c>
      <c r="Q7" s="66">
        <v>2520</v>
      </c>
      <c r="R7" s="67">
        <f t="shared" ref="R7:R53" si="0">SUM(F7:Q7)</f>
        <v>6740</v>
      </c>
      <c r="S7" s="2"/>
    </row>
    <row r="8" spans="1:19">
      <c r="A8" s="63" t="s">
        <v>31</v>
      </c>
      <c r="B8" s="64">
        <v>1</v>
      </c>
      <c r="C8" s="65">
        <v>60</v>
      </c>
      <c r="D8" s="63" t="s">
        <v>23</v>
      </c>
      <c r="E8" s="63" t="s">
        <v>18</v>
      </c>
      <c r="F8" s="66">
        <v>41360</v>
      </c>
      <c r="G8" s="66">
        <v>52190</v>
      </c>
      <c r="H8" s="66">
        <v>64898</v>
      </c>
      <c r="I8" s="66">
        <v>69594</v>
      </c>
      <c r="J8" s="66">
        <v>77331</v>
      </c>
      <c r="K8" s="66">
        <v>86206</v>
      </c>
      <c r="L8" s="66">
        <v>84544</v>
      </c>
      <c r="M8" s="66">
        <v>104021</v>
      </c>
      <c r="N8" s="66">
        <v>118524</v>
      </c>
      <c r="O8" s="66">
        <v>107324</v>
      </c>
      <c r="P8" s="66">
        <v>143216</v>
      </c>
      <c r="Q8" s="66">
        <v>153680</v>
      </c>
      <c r="R8" s="67">
        <f t="shared" si="0"/>
        <v>1102888</v>
      </c>
      <c r="S8" s="2"/>
    </row>
    <row r="9" spans="1:19">
      <c r="A9" s="63" t="s">
        <v>31</v>
      </c>
      <c r="B9" s="64">
        <v>1</v>
      </c>
      <c r="C9" s="65">
        <v>100</v>
      </c>
      <c r="D9" s="63" t="s">
        <v>23</v>
      </c>
      <c r="E9" s="63" t="s">
        <v>18</v>
      </c>
      <c r="F9" s="66">
        <v>0</v>
      </c>
      <c r="G9" s="66">
        <v>0</v>
      </c>
      <c r="H9" s="66">
        <v>0</v>
      </c>
      <c r="I9" s="66">
        <v>90</v>
      </c>
      <c r="J9" s="66">
        <v>0</v>
      </c>
      <c r="K9" s="66">
        <v>210</v>
      </c>
      <c r="L9" s="66">
        <v>420</v>
      </c>
      <c r="M9" s="66">
        <v>1380</v>
      </c>
      <c r="N9" s="66">
        <v>3026</v>
      </c>
      <c r="O9" s="66">
        <v>3240</v>
      </c>
      <c r="P9" s="66">
        <v>4950</v>
      </c>
      <c r="Q9" s="66">
        <v>4410</v>
      </c>
      <c r="R9" s="67">
        <f t="shared" si="0"/>
        <v>17726</v>
      </c>
      <c r="S9" s="2"/>
    </row>
    <row r="10" spans="1:19">
      <c r="A10" s="63" t="s">
        <v>33</v>
      </c>
      <c r="B10" s="64">
        <v>1</v>
      </c>
      <c r="C10" s="65">
        <v>60</v>
      </c>
      <c r="D10" s="63" t="s">
        <v>34</v>
      </c>
      <c r="E10" s="63" t="s">
        <v>35</v>
      </c>
      <c r="F10" s="66">
        <v>36120</v>
      </c>
      <c r="G10" s="66">
        <v>37180</v>
      </c>
      <c r="H10" s="66">
        <v>40991</v>
      </c>
      <c r="I10" s="66">
        <v>39595</v>
      </c>
      <c r="J10" s="66">
        <v>41439</v>
      </c>
      <c r="K10" s="66">
        <v>43296</v>
      </c>
      <c r="L10" s="66">
        <v>39653</v>
      </c>
      <c r="M10" s="66">
        <v>43657</v>
      </c>
      <c r="N10" s="66">
        <v>42306</v>
      </c>
      <c r="O10" s="66">
        <v>39030</v>
      </c>
      <c r="P10" s="66">
        <v>41220</v>
      </c>
      <c r="Q10" s="66">
        <v>43590</v>
      </c>
      <c r="R10" s="67">
        <f t="shared" si="0"/>
        <v>488077</v>
      </c>
      <c r="S10" s="2"/>
    </row>
    <row r="11" spans="1:19">
      <c r="A11" s="63" t="s">
        <v>33</v>
      </c>
      <c r="B11" s="64">
        <v>1</v>
      </c>
      <c r="C11" s="65">
        <v>60</v>
      </c>
      <c r="D11" s="63" t="s">
        <v>36</v>
      </c>
      <c r="E11" s="63" t="s">
        <v>35</v>
      </c>
      <c r="F11" s="66">
        <v>243082</v>
      </c>
      <c r="G11" s="66">
        <v>258160</v>
      </c>
      <c r="H11" s="66">
        <v>263963</v>
      </c>
      <c r="I11" s="66">
        <v>274194</v>
      </c>
      <c r="J11" s="66">
        <v>277165</v>
      </c>
      <c r="K11" s="66">
        <v>277690</v>
      </c>
      <c r="L11" s="66">
        <v>265586</v>
      </c>
      <c r="M11" s="66">
        <v>278825</v>
      </c>
      <c r="N11" s="66">
        <v>276630</v>
      </c>
      <c r="O11" s="66">
        <v>245901</v>
      </c>
      <c r="P11" s="66">
        <v>275302</v>
      </c>
      <c r="Q11" s="66">
        <v>277143</v>
      </c>
      <c r="R11" s="67">
        <f t="shared" si="0"/>
        <v>3213641</v>
      </c>
      <c r="S11" s="2"/>
    </row>
    <row r="12" spans="1:19">
      <c r="A12" s="63" t="s">
        <v>37</v>
      </c>
      <c r="B12" s="64">
        <v>1</v>
      </c>
      <c r="C12" s="65">
        <v>30</v>
      </c>
      <c r="D12" s="63" t="s">
        <v>26</v>
      </c>
      <c r="E12" s="63" t="s">
        <v>18</v>
      </c>
      <c r="F12" s="66">
        <v>9162</v>
      </c>
      <c r="G12" s="66">
        <v>7369</v>
      </c>
      <c r="H12" s="66">
        <v>8542</v>
      </c>
      <c r="I12" s="66">
        <v>6330</v>
      </c>
      <c r="J12" s="66">
        <v>7240</v>
      </c>
      <c r="K12" s="66">
        <v>6767</v>
      </c>
      <c r="L12" s="66">
        <v>6875</v>
      </c>
      <c r="M12" s="66">
        <v>10202</v>
      </c>
      <c r="N12" s="66">
        <v>8610</v>
      </c>
      <c r="O12" s="66">
        <v>6873</v>
      </c>
      <c r="P12" s="66">
        <v>9172</v>
      </c>
      <c r="Q12" s="66">
        <v>9509</v>
      </c>
      <c r="R12" s="67">
        <f t="shared" si="0"/>
        <v>96651</v>
      </c>
      <c r="S12" s="2"/>
    </row>
    <row r="13" spans="1:19">
      <c r="A13" s="63" t="s">
        <v>37</v>
      </c>
      <c r="B13" s="64">
        <v>1</v>
      </c>
      <c r="C13" s="65">
        <v>100</v>
      </c>
      <c r="D13" s="63" t="s">
        <v>26</v>
      </c>
      <c r="E13" s="63" t="s">
        <v>18</v>
      </c>
      <c r="F13" s="66">
        <v>728</v>
      </c>
      <c r="G13" s="66">
        <v>1066</v>
      </c>
      <c r="H13" s="66">
        <v>946</v>
      </c>
      <c r="I13" s="66">
        <v>566</v>
      </c>
      <c r="J13" s="66">
        <v>1196</v>
      </c>
      <c r="K13" s="66">
        <v>1067</v>
      </c>
      <c r="L13" s="66">
        <v>377</v>
      </c>
      <c r="M13" s="66">
        <v>1033</v>
      </c>
      <c r="N13" s="66">
        <v>1441</v>
      </c>
      <c r="O13" s="66">
        <v>480</v>
      </c>
      <c r="P13" s="66">
        <v>1103</v>
      </c>
      <c r="Q13" s="66">
        <v>972</v>
      </c>
      <c r="R13" s="67">
        <f t="shared" si="0"/>
        <v>10975</v>
      </c>
      <c r="S13" s="2"/>
    </row>
    <row r="14" spans="1:19">
      <c r="A14" s="63" t="s">
        <v>37</v>
      </c>
      <c r="B14" s="64">
        <v>1</v>
      </c>
      <c r="C14" s="65">
        <v>30</v>
      </c>
      <c r="D14" s="63" t="s">
        <v>38</v>
      </c>
      <c r="E14" s="63" t="s">
        <v>18</v>
      </c>
      <c r="F14" s="66">
        <v>12302</v>
      </c>
      <c r="G14" s="66">
        <v>15070</v>
      </c>
      <c r="H14" s="66">
        <v>18002</v>
      </c>
      <c r="I14" s="66">
        <v>18648</v>
      </c>
      <c r="J14" s="66">
        <v>20096</v>
      </c>
      <c r="K14" s="66">
        <v>23834</v>
      </c>
      <c r="L14" s="66">
        <v>19349</v>
      </c>
      <c r="M14" s="66">
        <v>23467</v>
      </c>
      <c r="N14" s="66">
        <v>26231</v>
      </c>
      <c r="O14" s="66">
        <v>19857</v>
      </c>
      <c r="P14" s="66">
        <v>26902</v>
      </c>
      <c r="Q14" s="66">
        <v>28572</v>
      </c>
      <c r="R14" s="67">
        <f t="shared" si="0"/>
        <v>252330</v>
      </c>
      <c r="S14" s="2"/>
    </row>
    <row r="15" spans="1:19">
      <c r="A15" s="63" t="s">
        <v>37</v>
      </c>
      <c r="B15" s="64">
        <v>1</v>
      </c>
      <c r="C15" s="65">
        <v>90</v>
      </c>
      <c r="D15" s="63" t="s">
        <v>38</v>
      </c>
      <c r="E15" s="63" t="s">
        <v>18</v>
      </c>
      <c r="F15" s="66">
        <v>8974</v>
      </c>
      <c r="G15" s="66">
        <v>9999</v>
      </c>
      <c r="H15" s="66">
        <v>14217</v>
      </c>
      <c r="I15" s="66">
        <v>10729</v>
      </c>
      <c r="J15" s="66">
        <v>15191</v>
      </c>
      <c r="K15" s="66">
        <v>16440</v>
      </c>
      <c r="L15" s="66">
        <v>13688</v>
      </c>
      <c r="M15" s="66">
        <v>15927</v>
      </c>
      <c r="N15" s="66">
        <v>18096</v>
      </c>
      <c r="O15" s="66">
        <v>14482</v>
      </c>
      <c r="P15" s="66">
        <v>19439</v>
      </c>
      <c r="Q15" s="66">
        <v>20761</v>
      </c>
      <c r="R15" s="67">
        <f t="shared" si="0"/>
        <v>177943</v>
      </c>
      <c r="S15" s="2"/>
    </row>
    <row r="16" spans="1:19">
      <c r="A16" s="63" t="s">
        <v>37</v>
      </c>
      <c r="B16" s="64">
        <v>1</v>
      </c>
      <c r="C16" s="65">
        <v>100</v>
      </c>
      <c r="D16" s="63" t="s">
        <v>38</v>
      </c>
      <c r="E16" s="63" t="s">
        <v>18</v>
      </c>
      <c r="F16" s="66">
        <v>1676</v>
      </c>
      <c r="G16" s="66">
        <v>1964</v>
      </c>
      <c r="H16" s="66">
        <v>1896</v>
      </c>
      <c r="I16" s="66">
        <v>1688</v>
      </c>
      <c r="J16" s="66">
        <v>2219</v>
      </c>
      <c r="K16" s="66">
        <v>2834</v>
      </c>
      <c r="L16" s="66">
        <v>2579</v>
      </c>
      <c r="M16" s="66">
        <v>1867</v>
      </c>
      <c r="N16" s="66">
        <v>2901</v>
      </c>
      <c r="O16" s="66">
        <v>2485</v>
      </c>
      <c r="P16" s="66">
        <v>2514</v>
      </c>
      <c r="Q16" s="66">
        <v>4084</v>
      </c>
      <c r="R16" s="67">
        <f t="shared" si="0"/>
        <v>28707</v>
      </c>
      <c r="S16" s="2"/>
    </row>
    <row r="17" spans="1:19">
      <c r="A17" s="63" t="s">
        <v>37</v>
      </c>
      <c r="B17" s="64">
        <v>1</v>
      </c>
      <c r="C17" s="65">
        <v>30</v>
      </c>
      <c r="D17" s="63" t="s">
        <v>39</v>
      </c>
      <c r="E17" s="63" t="s">
        <v>18</v>
      </c>
      <c r="F17" s="66">
        <v>39383</v>
      </c>
      <c r="G17" s="66">
        <v>47220</v>
      </c>
      <c r="H17" s="66">
        <v>54568</v>
      </c>
      <c r="I17" s="66">
        <v>58660</v>
      </c>
      <c r="J17" s="66">
        <v>66826</v>
      </c>
      <c r="K17" s="66">
        <v>67634</v>
      </c>
      <c r="L17" s="66">
        <v>67053</v>
      </c>
      <c r="M17" s="66">
        <v>75518</v>
      </c>
      <c r="N17" s="66">
        <v>77731</v>
      </c>
      <c r="O17" s="66">
        <v>67154</v>
      </c>
      <c r="P17" s="66">
        <v>82928</v>
      </c>
      <c r="Q17" s="66">
        <v>85366</v>
      </c>
      <c r="R17" s="67">
        <f t="shared" si="0"/>
        <v>790041</v>
      </c>
      <c r="S17" s="2"/>
    </row>
    <row r="18" spans="1:19">
      <c r="A18" s="63" t="s">
        <v>37</v>
      </c>
      <c r="B18" s="64">
        <v>1</v>
      </c>
      <c r="C18" s="65">
        <v>90</v>
      </c>
      <c r="D18" s="63" t="s">
        <v>39</v>
      </c>
      <c r="E18" s="63" t="s">
        <v>18</v>
      </c>
      <c r="F18" s="66">
        <v>57278</v>
      </c>
      <c r="G18" s="66">
        <v>62098</v>
      </c>
      <c r="H18" s="66">
        <v>73135</v>
      </c>
      <c r="I18" s="66">
        <v>71901</v>
      </c>
      <c r="J18" s="66">
        <v>81660</v>
      </c>
      <c r="K18" s="66">
        <v>84357</v>
      </c>
      <c r="L18" s="66">
        <v>80808</v>
      </c>
      <c r="M18" s="66">
        <v>88285</v>
      </c>
      <c r="N18" s="66">
        <v>94684</v>
      </c>
      <c r="O18" s="66">
        <v>88495</v>
      </c>
      <c r="P18" s="66">
        <v>100375</v>
      </c>
      <c r="Q18" s="66">
        <v>108584</v>
      </c>
      <c r="R18" s="67">
        <f t="shared" si="0"/>
        <v>991660</v>
      </c>
      <c r="S18" s="2"/>
    </row>
    <row r="19" spans="1:19">
      <c r="A19" s="63" t="s">
        <v>37</v>
      </c>
      <c r="B19" s="64">
        <v>1</v>
      </c>
      <c r="C19" s="65">
        <v>100</v>
      </c>
      <c r="D19" s="63" t="s">
        <v>39</v>
      </c>
      <c r="E19" s="63" t="s">
        <v>18</v>
      </c>
      <c r="F19" s="66">
        <v>4895</v>
      </c>
      <c r="G19" s="66">
        <v>5660</v>
      </c>
      <c r="H19" s="66">
        <v>6899</v>
      </c>
      <c r="I19" s="66">
        <v>5940</v>
      </c>
      <c r="J19" s="66">
        <v>7147</v>
      </c>
      <c r="K19" s="66">
        <v>6438</v>
      </c>
      <c r="L19" s="66">
        <v>6408</v>
      </c>
      <c r="M19" s="66">
        <v>8117</v>
      </c>
      <c r="N19" s="66">
        <v>7614</v>
      </c>
      <c r="O19" s="66">
        <v>7560</v>
      </c>
      <c r="P19" s="66">
        <v>9316</v>
      </c>
      <c r="Q19" s="66">
        <v>8875</v>
      </c>
      <c r="R19" s="67">
        <f t="shared" si="0"/>
        <v>84869</v>
      </c>
      <c r="S19" s="2"/>
    </row>
    <row r="20" spans="1:19">
      <c r="A20" s="63" t="s">
        <v>15</v>
      </c>
      <c r="B20" s="64">
        <v>1</v>
      </c>
      <c r="C20" s="65">
        <v>1</v>
      </c>
      <c r="D20" s="63" t="s">
        <v>17</v>
      </c>
      <c r="E20" s="63" t="s">
        <v>18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7">
        <f t="shared" si="0"/>
        <v>0</v>
      </c>
      <c r="S20" s="2"/>
    </row>
    <row r="21" spans="1:19">
      <c r="A21" s="63" t="s">
        <v>15</v>
      </c>
      <c r="B21" s="64">
        <v>1</v>
      </c>
      <c r="C21" s="65">
        <v>100</v>
      </c>
      <c r="D21" s="63" t="s">
        <v>17</v>
      </c>
      <c r="E21" s="63" t="s">
        <v>18</v>
      </c>
      <c r="F21" s="66">
        <v>101901</v>
      </c>
      <c r="G21" s="66">
        <v>118018</v>
      </c>
      <c r="H21" s="66">
        <v>120860</v>
      </c>
      <c r="I21" s="66">
        <v>111363</v>
      </c>
      <c r="J21" s="66">
        <v>106890</v>
      </c>
      <c r="K21" s="66">
        <v>113130</v>
      </c>
      <c r="L21" s="66">
        <v>100463</v>
      </c>
      <c r="M21" s="66">
        <v>108843</v>
      </c>
      <c r="N21" s="66">
        <v>107694</v>
      </c>
      <c r="O21" s="66">
        <v>92740</v>
      </c>
      <c r="P21" s="66">
        <v>102257</v>
      </c>
      <c r="Q21" s="66">
        <v>107651</v>
      </c>
      <c r="R21" s="67">
        <f t="shared" si="0"/>
        <v>1291810</v>
      </c>
      <c r="S21" s="2"/>
    </row>
    <row r="22" spans="1:19">
      <c r="A22" s="63" t="s">
        <v>15</v>
      </c>
      <c r="B22" s="64">
        <v>1</v>
      </c>
      <c r="C22" s="65">
        <v>1000</v>
      </c>
      <c r="D22" s="63" t="s">
        <v>17</v>
      </c>
      <c r="E22" s="63" t="s">
        <v>18</v>
      </c>
      <c r="F22" s="66">
        <v>28287</v>
      </c>
      <c r="G22" s="66">
        <v>31471</v>
      </c>
      <c r="H22" s="66">
        <v>30054</v>
      </c>
      <c r="I22" s="66">
        <v>32668</v>
      </c>
      <c r="J22" s="66">
        <v>30014</v>
      </c>
      <c r="K22" s="66">
        <v>32927</v>
      </c>
      <c r="L22" s="66">
        <v>32131</v>
      </c>
      <c r="M22" s="66">
        <v>26044</v>
      </c>
      <c r="N22" s="66">
        <v>31891</v>
      </c>
      <c r="O22" s="66">
        <v>30288</v>
      </c>
      <c r="P22" s="66">
        <v>32288</v>
      </c>
      <c r="Q22" s="66">
        <v>30419</v>
      </c>
      <c r="R22" s="67">
        <f t="shared" si="0"/>
        <v>368482</v>
      </c>
      <c r="S22" s="2"/>
    </row>
    <row r="23" spans="1:19">
      <c r="A23" s="63" t="s">
        <v>15</v>
      </c>
      <c r="B23" s="64">
        <v>1</v>
      </c>
      <c r="C23" s="65">
        <v>5000</v>
      </c>
      <c r="D23" s="63" t="s">
        <v>17</v>
      </c>
      <c r="E23" s="63" t="s">
        <v>18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7">
        <f t="shared" si="0"/>
        <v>0</v>
      </c>
      <c r="S23" s="2"/>
    </row>
    <row r="24" spans="1:19">
      <c r="A24" s="63" t="s">
        <v>15</v>
      </c>
      <c r="B24" s="64">
        <v>1</v>
      </c>
      <c r="C24" s="65">
        <v>1</v>
      </c>
      <c r="D24" s="63" t="s">
        <v>19</v>
      </c>
      <c r="E24" s="63" t="s">
        <v>18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7">
        <f t="shared" si="0"/>
        <v>0</v>
      </c>
      <c r="S24" s="2"/>
    </row>
    <row r="25" spans="1:19">
      <c r="A25" s="63" t="s">
        <v>15</v>
      </c>
      <c r="B25" s="64">
        <v>1</v>
      </c>
      <c r="C25" s="65">
        <v>45</v>
      </c>
      <c r="D25" s="63" t="s">
        <v>19</v>
      </c>
      <c r="E25" s="63" t="s">
        <v>18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7">
        <f t="shared" si="0"/>
        <v>0</v>
      </c>
      <c r="S25" s="2"/>
    </row>
    <row r="26" spans="1:19">
      <c r="A26" s="63" t="s">
        <v>15</v>
      </c>
      <c r="B26" s="64">
        <v>1</v>
      </c>
      <c r="C26" s="65">
        <v>60</v>
      </c>
      <c r="D26" s="63" t="s">
        <v>19</v>
      </c>
      <c r="E26" s="63" t="s">
        <v>18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7">
        <f t="shared" si="0"/>
        <v>0</v>
      </c>
      <c r="S26" s="2"/>
    </row>
    <row r="27" spans="1:19">
      <c r="A27" s="63" t="s">
        <v>15</v>
      </c>
      <c r="B27" s="64">
        <v>1</v>
      </c>
      <c r="C27" s="65">
        <v>100</v>
      </c>
      <c r="D27" s="63" t="s">
        <v>19</v>
      </c>
      <c r="E27" s="63" t="s">
        <v>18</v>
      </c>
      <c r="F27" s="66">
        <v>168844</v>
      </c>
      <c r="G27" s="66">
        <v>177614</v>
      </c>
      <c r="H27" s="66">
        <v>176768</v>
      </c>
      <c r="I27" s="66">
        <v>182075</v>
      </c>
      <c r="J27" s="66">
        <v>167388</v>
      </c>
      <c r="K27" s="66">
        <v>188269</v>
      </c>
      <c r="L27" s="66">
        <v>163647</v>
      </c>
      <c r="M27" s="66">
        <v>170309</v>
      </c>
      <c r="N27" s="66">
        <v>178475</v>
      </c>
      <c r="O27" s="66">
        <v>168939</v>
      </c>
      <c r="P27" s="66">
        <v>181318</v>
      </c>
      <c r="Q27" s="66">
        <v>179224</v>
      </c>
      <c r="R27" s="67">
        <f t="shared" si="0"/>
        <v>2102870</v>
      </c>
      <c r="S27" s="2"/>
    </row>
    <row r="28" spans="1:19">
      <c r="A28" s="63" t="s">
        <v>15</v>
      </c>
      <c r="B28" s="64">
        <v>1</v>
      </c>
      <c r="C28" s="65">
        <v>1000</v>
      </c>
      <c r="D28" s="63" t="s">
        <v>19</v>
      </c>
      <c r="E28" s="63" t="s">
        <v>18</v>
      </c>
      <c r="F28" s="66">
        <v>155406</v>
      </c>
      <c r="G28" s="66">
        <v>168535</v>
      </c>
      <c r="H28" s="66">
        <v>151228</v>
      </c>
      <c r="I28" s="66">
        <v>149665</v>
      </c>
      <c r="J28" s="66">
        <v>149577</v>
      </c>
      <c r="K28" s="66">
        <v>142065</v>
      </c>
      <c r="L28" s="66">
        <v>134770</v>
      </c>
      <c r="M28" s="66">
        <v>142905</v>
      </c>
      <c r="N28" s="66">
        <v>129785</v>
      </c>
      <c r="O28" s="66">
        <v>109653</v>
      </c>
      <c r="P28" s="66">
        <v>124341</v>
      </c>
      <c r="Q28" s="66">
        <v>125228</v>
      </c>
      <c r="R28" s="67">
        <f t="shared" si="0"/>
        <v>1683158</v>
      </c>
      <c r="S28" s="2"/>
    </row>
    <row r="29" spans="1:19">
      <c r="A29" s="63" t="s">
        <v>15</v>
      </c>
      <c r="B29" s="64">
        <v>1</v>
      </c>
      <c r="C29" s="65">
        <v>1</v>
      </c>
      <c r="D29" s="63" t="s">
        <v>20</v>
      </c>
      <c r="E29" s="63" t="s">
        <v>18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7">
        <f t="shared" si="0"/>
        <v>0</v>
      </c>
      <c r="S29" s="2"/>
    </row>
    <row r="30" spans="1:19">
      <c r="A30" s="63" t="s">
        <v>15</v>
      </c>
      <c r="B30" s="64">
        <v>1</v>
      </c>
      <c r="C30" s="65">
        <v>100</v>
      </c>
      <c r="D30" s="63" t="s">
        <v>20</v>
      </c>
      <c r="E30" s="63" t="s">
        <v>18</v>
      </c>
      <c r="F30" s="66">
        <v>53211</v>
      </c>
      <c r="G30" s="66">
        <v>59374</v>
      </c>
      <c r="H30" s="66">
        <v>60801</v>
      </c>
      <c r="I30" s="66">
        <v>54875</v>
      </c>
      <c r="J30" s="66">
        <v>61953</v>
      </c>
      <c r="K30" s="66">
        <v>58535</v>
      </c>
      <c r="L30" s="66">
        <v>52164</v>
      </c>
      <c r="M30" s="66">
        <v>58940</v>
      </c>
      <c r="N30" s="66">
        <v>58746</v>
      </c>
      <c r="O30" s="66">
        <v>48006</v>
      </c>
      <c r="P30" s="66">
        <v>66612</v>
      </c>
      <c r="Q30" s="66">
        <v>58235</v>
      </c>
      <c r="R30" s="67">
        <f t="shared" si="0"/>
        <v>691452</v>
      </c>
      <c r="S30" s="2"/>
    </row>
    <row r="31" spans="1:19">
      <c r="A31" s="63" t="s">
        <v>15</v>
      </c>
      <c r="B31" s="64">
        <v>1</v>
      </c>
      <c r="C31" s="65">
        <v>1000</v>
      </c>
      <c r="D31" s="63" t="s">
        <v>20</v>
      </c>
      <c r="E31" s="63" t="s">
        <v>18</v>
      </c>
      <c r="F31" s="66">
        <v>43643</v>
      </c>
      <c r="G31" s="66">
        <v>47855</v>
      </c>
      <c r="H31" s="66">
        <v>42257</v>
      </c>
      <c r="I31" s="66">
        <v>40936</v>
      </c>
      <c r="J31" s="66">
        <v>42560</v>
      </c>
      <c r="K31" s="66">
        <v>41545</v>
      </c>
      <c r="L31" s="66">
        <v>41490</v>
      </c>
      <c r="M31" s="66">
        <v>38620</v>
      </c>
      <c r="N31" s="66">
        <v>38648</v>
      </c>
      <c r="O31" s="66">
        <v>35166</v>
      </c>
      <c r="P31" s="66">
        <v>35481</v>
      </c>
      <c r="Q31" s="66">
        <v>37780</v>
      </c>
      <c r="R31" s="67">
        <f t="shared" si="0"/>
        <v>485981</v>
      </c>
      <c r="S31" s="2"/>
    </row>
    <row r="32" spans="1:19">
      <c r="A32" s="63" t="s">
        <v>15</v>
      </c>
      <c r="B32" s="64">
        <v>1</v>
      </c>
      <c r="C32" s="65">
        <v>1</v>
      </c>
      <c r="D32" s="63" t="s">
        <v>21</v>
      </c>
      <c r="E32" s="63" t="s">
        <v>18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7">
        <f t="shared" si="0"/>
        <v>0</v>
      </c>
      <c r="S32" s="2"/>
    </row>
    <row r="33" spans="1:19">
      <c r="A33" s="63" t="s">
        <v>15</v>
      </c>
      <c r="B33" s="64">
        <v>1</v>
      </c>
      <c r="C33" s="65">
        <v>100</v>
      </c>
      <c r="D33" s="63" t="s">
        <v>21</v>
      </c>
      <c r="E33" s="63" t="s">
        <v>18</v>
      </c>
      <c r="F33" s="66">
        <v>49148</v>
      </c>
      <c r="G33" s="66">
        <v>49230</v>
      </c>
      <c r="H33" s="66">
        <v>55031</v>
      </c>
      <c r="I33" s="66">
        <v>52024</v>
      </c>
      <c r="J33" s="66">
        <v>51695</v>
      </c>
      <c r="K33" s="66">
        <v>52678</v>
      </c>
      <c r="L33" s="66">
        <v>48283</v>
      </c>
      <c r="M33" s="66">
        <v>52856</v>
      </c>
      <c r="N33" s="66">
        <v>49302</v>
      </c>
      <c r="O33" s="66">
        <v>42839</v>
      </c>
      <c r="P33" s="66">
        <v>50659</v>
      </c>
      <c r="Q33" s="66">
        <v>46824</v>
      </c>
      <c r="R33" s="67">
        <f t="shared" si="0"/>
        <v>600569</v>
      </c>
      <c r="S33" s="2"/>
    </row>
    <row r="34" spans="1:19">
      <c r="A34" s="63" t="s">
        <v>15</v>
      </c>
      <c r="B34" s="64">
        <v>1</v>
      </c>
      <c r="C34" s="65">
        <v>1000</v>
      </c>
      <c r="D34" s="63" t="s">
        <v>21</v>
      </c>
      <c r="E34" s="63" t="s">
        <v>18</v>
      </c>
      <c r="F34" s="66">
        <v>7845</v>
      </c>
      <c r="G34" s="66">
        <v>8307</v>
      </c>
      <c r="H34" s="66">
        <v>8838</v>
      </c>
      <c r="I34" s="66">
        <v>8284</v>
      </c>
      <c r="J34" s="66">
        <v>8343</v>
      </c>
      <c r="K34" s="66">
        <v>6262</v>
      </c>
      <c r="L34" s="66">
        <v>8142</v>
      </c>
      <c r="M34" s="66">
        <v>6788</v>
      </c>
      <c r="N34" s="66">
        <v>9090</v>
      </c>
      <c r="O34" s="66">
        <v>7007</v>
      </c>
      <c r="P34" s="66">
        <v>8003</v>
      </c>
      <c r="Q34" s="66">
        <v>8400</v>
      </c>
      <c r="R34" s="67">
        <f t="shared" si="0"/>
        <v>95309</v>
      </c>
      <c r="S34" s="2"/>
    </row>
    <row r="35" spans="1:19">
      <c r="A35" s="63" t="s">
        <v>15</v>
      </c>
      <c r="B35" s="64">
        <v>1</v>
      </c>
      <c r="C35" s="65">
        <v>100</v>
      </c>
      <c r="D35" s="63" t="s">
        <v>22</v>
      </c>
      <c r="E35" s="63" t="s">
        <v>18</v>
      </c>
      <c r="F35" s="66">
        <v>43312</v>
      </c>
      <c r="G35" s="66">
        <v>40656</v>
      </c>
      <c r="H35" s="66">
        <v>39648</v>
      </c>
      <c r="I35" s="66">
        <v>45963</v>
      </c>
      <c r="J35" s="66">
        <v>40663</v>
      </c>
      <c r="K35" s="66">
        <v>39095</v>
      </c>
      <c r="L35" s="66">
        <v>41755</v>
      </c>
      <c r="M35" s="66">
        <v>45539</v>
      </c>
      <c r="N35" s="66">
        <v>47090</v>
      </c>
      <c r="O35" s="66">
        <v>39373</v>
      </c>
      <c r="P35" s="66">
        <v>48163</v>
      </c>
      <c r="Q35" s="66">
        <v>44799</v>
      </c>
      <c r="R35" s="67">
        <f t="shared" si="0"/>
        <v>516056</v>
      </c>
      <c r="S35" s="2"/>
    </row>
    <row r="36" spans="1:19">
      <c r="A36" s="63" t="s">
        <v>15</v>
      </c>
      <c r="B36" s="64">
        <v>1</v>
      </c>
      <c r="C36" s="65">
        <v>1000</v>
      </c>
      <c r="D36" s="63" t="s">
        <v>22</v>
      </c>
      <c r="E36" s="63" t="s">
        <v>18</v>
      </c>
      <c r="F36" s="66">
        <v>16623</v>
      </c>
      <c r="G36" s="66">
        <v>14694</v>
      </c>
      <c r="H36" s="66">
        <v>14992</v>
      </c>
      <c r="I36" s="66">
        <v>14931</v>
      </c>
      <c r="J36" s="66">
        <v>14299</v>
      </c>
      <c r="K36" s="66">
        <v>17104</v>
      </c>
      <c r="L36" s="66">
        <v>11190</v>
      </c>
      <c r="M36" s="66">
        <v>11635</v>
      </c>
      <c r="N36" s="66">
        <v>11942</v>
      </c>
      <c r="O36" s="66">
        <v>10384</v>
      </c>
      <c r="P36" s="66">
        <v>10285</v>
      </c>
      <c r="Q36" s="66">
        <v>12572</v>
      </c>
      <c r="R36" s="67">
        <f t="shared" si="0"/>
        <v>160651</v>
      </c>
      <c r="S36" s="2"/>
    </row>
    <row r="37" spans="1:19">
      <c r="A37" s="63" t="s">
        <v>15</v>
      </c>
      <c r="B37" s="64">
        <v>1</v>
      </c>
      <c r="C37" s="65">
        <v>30</v>
      </c>
      <c r="D37" s="63" t="s">
        <v>23</v>
      </c>
      <c r="E37" s="63" t="s">
        <v>18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7">
        <f t="shared" si="0"/>
        <v>0</v>
      </c>
      <c r="S37" s="2"/>
    </row>
    <row r="38" spans="1:19">
      <c r="A38" s="63" t="s">
        <v>15</v>
      </c>
      <c r="B38" s="64">
        <v>1</v>
      </c>
      <c r="C38" s="65">
        <v>35</v>
      </c>
      <c r="D38" s="63" t="s">
        <v>23</v>
      </c>
      <c r="E38" s="63" t="s">
        <v>18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7">
        <f t="shared" si="0"/>
        <v>0</v>
      </c>
      <c r="S38" s="2"/>
    </row>
    <row r="39" spans="1:19">
      <c r="A39" s="63" t="s">
        <v>15</v>
      </c>
      <c r="B39" s="64">
        <v>1</v>
      </c>
      <c r="C39" s="65">
        <v>40</v>
      </c>
      <c r="D39" s="63" t="s">
        <v>23</v>
      </c>
      <c r="E39" s="63" t="s">
        <v>18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7">
        <f t="shared" si="0"/>
        <v>0</v>
      </c>
      <c r="S39" s="2"/>
    </row>
    <row r="40" spans="1:19">
      <c r="A40" s="63" t="s">
        <v>15</v>
      </c>
      <c r="B40" s="64">
        <v>1</v>
      </c>
      <c r="C40" s="65">
        <v>45</v>
      </c>
      <c r="D40" s="63" t="s">
        <v>23</v>
      </c>
      <c r="E40" s="63" t="s">
        <v>18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7">
        <f t="shared" si="0"/>
        <v>0</v>
      </c>
      <c r="S40" s="2"/>
    </row>
    <row r="41" spans="1:19">
      <c r="A41" s="63" t="s">
        <v>15</v>
      </c>
      <c r="B41" s="64">
        <v>1</v>
      </c>
      <c r="C41" s="65">
        <v>50</v>
      </c>
      <c r="D41" s="63" t="s">
        <v>23</v>
      </c>
      <c r="E41" s="63" t="s">
        <v>18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7">
        <f t="shared" si="0"/>
        <v>0</v>
      </c>
      <c r="S41" s="2"/>
    </row>
    <row r="42" spans="1:19">
      <c r="A42" s="63" t="s">
        <v>15</v>
      </c>
      <c r="B42" s="64">
        <v>1</v>
      </c>
      <c r="C42" s="65">
        <v>90</v>
      </c>
      <c r="D42" s="63" t="s">
        <v>23</v>
      </c>
      <c r="E42" s="63" t="s">
        <v>18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7">
        <f t="shared" si="0"/>
        <v>0</v>
      </c>
      <c r="S42" s="2"/>
    </row>
    <row r="43" spans="1:19">
      <c r="A43" s="63" t="s">
        <v>15</v>
      </c>
      <c r="B43" s="64">
        <v>1</v>
      </c>
      <c r="C43" s="65">
        <v>100</v>
      </c>
      <c r="D43" s="63" t="s">
        <v>23</v>
      </c>
      <c r="E43" s="63" t="s">
        <v>18</v>
      </c>
      <c r="F43" s="66">
        <v>259992</v>
      </c>
      <c r="G43" s="66">
        <v>269089</v>
      </c>
      <c r="H43" s="66">
        <v>260005</v>
      </c>
      <c r="I43" s="66">
        <v>242362</v>
      </c>
      <c r="J43" s="66">
        <v>248472</v>
      </c>
      <c r="K43" s="66">
        <v>233699</v>
      </c>
      <c r="L43" s="66">
        <v>217851</v>
      </c>
      <c r="M43" s="66">
        <v>239289</v>
      </c>
      <c r="N43" s="66">
        <v>223015</v>
      </c>
      <c r="O43" s="66">
        <v>219934</v>
      </c>
      <c r="P43" s="66">
        <v>248676</v>
      </c>
      <c r="Q43" s="66">
        <v>238687</v>
      </c>
      <c r="R43" s="67">
        <f t="shared" si="0"/>
        <v>2901071</v>
      </c>
      <c r="S43" s="2"/>
    </row>
    <row r="44" spans="1:19">
      <c r="A44" s="63" t="s">
        <v>15</v>
      </c>
      <c r="B44" s="64">
        <v>1</v>
      </c>
      <c r="C44" s="65">
        <v>1000</v>
      </c>
      <c r="D44" s="63" t="s">
        <v>23</v>
      </c>
      <c r="E44" s="63" t="s">
        <v>18</v>
      </c>
      <c r="F44" s="66">
        <v>251521</v>
      </c>
      <c r="G44" s="66">
        <v>273024</v>
      </c>
      <c r="H44" s="66">
        <v>278727</v>
      </c>
      <c r="I44" s="66">
        <v>267590</v>
      </c>
      <c r="J44" s="66">
        <v>283021</v>
      </c>
      <c r="K44" s="66">
        <v>270544</v>
      </c>
      <c r="L44" s="66">
        <v>256456</v>
      </c>
      <c r="M44" s="66">
        <v>266645</v>
      </c>
      <c r="N44" s="66">
        <v>266268</v>
      </c>
      <c r="O44" s="66">
        <v>219552</v>
      </c>
      <c r="P44" s="66">
        <v>249396</v>
      </c>
      <c r="Q44" s="66">
        <v>254806</v>
      </c>
      <c r="R44" s="67">
        <f t="shared" si="0"/>
        <v>3137550</v>
      </c>
      <c r="S44" s="2"/>
    </row>
    <row r="45" spans="1:19">
      <c r="A45" s="63" t="s">
        <v>15</v>
      </c>
      <c r="B45" s="64">
        <v>1</v>
      </c>
      <c r="C45" s="65">
        <v>100</v>
      </c>
      <c r="D45" s="63" t="s">
        <v>24</v>
      </c>
      <c r="E45" s="63" t="s">
        <v>18</v>
      </c>
      <c r="F45" s="66">
        <v>13567</v>
      </c>
      <c r="G45" s="66">
        <v>18409</v>
      </c>
      <c r="H45" s="66">
        <v>17498</v>
      </c>
      <c r="I45" s="66">
        <v>16409</v>
      </c>
      <c r="J45" s="66">
        <v>16907</v>
      </c>
      <c r="K45" s="66">
        <v>17927</v>
      </c>
      <c r="L45" s="66">
        <v>15443</v>
      </c>
      <c r="M45" s="66">
        <v>14922</v>
      </c>
      <c r="N45" s="66">
        <v>15597</v>
      </c>
      <c r="O45" s="66">
        <v>13326</v>
      </c>
      <c r="P45" s="66">
        <v>16007</v>
      </c>
      <c r="Q45" s="66">
        <v>14302</v>
      </c>
      <c r="R45" s="67">
        <f t="shared" si="0"/>
        <v>190314</v>
      </c>
      <c r="S45" s="2"/>
    </row>
    <row r="46" spans="1:19">
      <c r="A46" s="63" t="s">
        <v>15</v>
      </c>
      <c r="B46" s="64">
        <v>1</v>
      </c>
      <c r="C46" s="65">
        <v>1000</v>
      </c>
      <c r="D46" s="63" t="s">
        <v>24</v>
      </c>
      <c r="E46" s="63" t="s">
        <v>18</v>
      </c>
      <c r="F46" s="66">
        <v>2736</v>
      </c>
      <c r="G46" s="66">
        <v>3080</v>
      </c>
      <c r="H46" s="66">
        <v>2745</v>
      </c>
      <c r="I46" s="66">
        <v>2870</v>
      </c>
      <c r="J46" s="66">
        <v>3185</v>
      </c>
      <c r="K46" s="66">
        <v>2635</v>
      </c>
      <c r="L46" s="66">
        <v>2220</v>
      </c>
      <c r="M46" s="66">
        <v>2910</v>
      </c>
      <c r="N46" s="66">
        <v>3136</v>
      </c>
      <c r="O46" s="66">
        <v>2263</v>
      </c>
      <c r="P46" s="66">
        <v>3215</v>
      </c>
      <c r="Q46" s="66">
        <v>2462</v>
      </c>
      <c r="R46" s="67">
        <f t="shared" si="0"/>
        <v>33457</v>
      </c>
      <c r="S46" s="2"/>
    </row>
    <row r="47" spans="1:19">
      <c r="A47" s="63" t="s">
        <v>15</v>
      </c>
      <c r="B47" s="64">
        <v>1</v>
      </c>
      <c r="C47" s="65">
        <v>100</v>
      </c>
      <c r="D47" s="63" t="s">
        <v>25</v>
      </c>
      <c r="E47" s="63" t="s">
        <v>18</v>
      </c>
      <c r="F47" s="66">
        <v>20841</v>
      </c>
      <c r="G47" s="66">
        <v>23240</v>
      </c>
      <c r="H47" s="66">
        <v>27108</v>
      </c>
      <c r="I47" s="66">
        <v>23471</v>
      </c>
      <c r="J47" s="66">
        <v>22318</v>
      </c>
      <c r="K47" s="66">
        <v>23965</v>
      </c>
      <c r="L47" s="66">
        <v>23633</v>
      </c>
      <c r="M47" s="66">
        <v>21065</v>
      </c>
      <c r="N47" s="66">
        <v>24109</v>
      </c>
      <c r="O47" s="66">
        <v>18566</v>
      </c>
      <c r="P47" s="66">
        <v>24102</v>
      </c>
      <c r="Q47" s="66">
        <v>23991</v>
      </c>
      <c r="R47" s="67">
        <f t="shared" si="0"/>
        <v>276409</v>
      </c>
      <c r="S47" s="2"/>
    </row>
    <row r="48" spans="1:19">
      <c r="A48" s="63" t="s">
        <v>15</v>
      </c>
      <c r="B48" s="64">
        <v>1</v>
      </c>
      <c r="C48" s="65">
        <v>500</v>
      </c>
      <c r="D48" s="63" t="s">
        <v>25</v>
      </c>
      <c r="E48" s="63" t="s">
        <v>18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7">
        <f t="shared" si="0"/>
        <v>0</v>
      </c>
      <c r="S48" s="2"/>
    </row>
    <row r="49" spans="1:19">
      <c r="A49" s="63" t="s">
        <v>15</v>
      </c>
      <c r="B49" s="64">
        <v>1</v>
      </c>
      <c r="C49" s="65">
        <v>1000</v>
      </c>
      <c r="D49" s="63" t="s">
        <v>25</v>
      </c>
      <c r="E49" s="63" t="s">
        <v>18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7">
        <f t="shared" si="0"/>
        <v>0</v>
      </c>
      <c r="S49" s="2"/>
    </row>
    <row r="50" spans="1:19">
      <c r="A50" s="63" t="s">
        <v>15</v>
      </c>
      <c r="B50" s="64">
        <v>1</v>
      </c>
      <c r="C50" s="65">
        <v>100</v>
      </c>
      <c r="D50" s="63" t="s">
        <v>26</v>
      </c>
      <c r="E50" s="63" t="s">
        <v>18</v>
      </c>
      <c r="F50" s="66">
        <v>19307</v>
      </c>
      <c r="G50" s="66">
        <v>21631</v>
      </c>
      <c r="H50" s="66">
        <v>22587</v>
      </c>
      <c r="I50" s="66">
        <v>21296</v>
      </c>
      <c r="J50" s="66">
        <v>19783</v>
      </c>
      <c r="K50" s="66">
        <v>21868</v>
      </c>
      <c r="L50" s="66">
        <v>20061</v>
      </c>
      <c r="M50" s="66">
        <v>20274</v>
      </c>
      <c r="N50" s="66">
        <v>17977</v>
      </c>
      <c r="O50" s="66">
        <v>17219</v>
      </c>
      <c r="P50" s="66">
        <v>18900</v>
      </c>
      <c r="Q50" s="66">
        <v>20086</v>
      </c>
      <c r="R50" s="67">
        <f t="shared" si="0"/>
        <v>240989</v>
      </c>
      <c r="S50" s="2"/>
    </row>
    <row r="51" spans="1:19">
      <c r="A51" s="63" t="s">
        <v>15</v>
      </c>
      <c r="B51" s="64">
        <v>1</v>
      </c>
      <c r="C51" s="65">
        <v>500</v>
      </c>
      <c r="D51" s="63" t="s">
        <v>26</v>
      </c>
      <c r="E51" s="63" t="s">
        <v>18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7">
        <f t="shared" si="0"/>
        <v>0</v>
      </c>
      <c r="S51" s="2"/>
    </row>
    <row r="52" spans="1:19">
      <c r="A52" s="63" t="s">
        <v>15</v>
      </c>
      <c r="B52" s="64">
        <v>1</v>
      </c>
      <c r="C52" s="65">
        <v>1000</v>
      </c>
      <c r="D52" s="63" t="s">
        <v>26</v>
      </c>
      <c r="E52" s="63" t="s">
        <v>18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7">
        <f t="shared" si="0"/>
        <v>0</v>
      </c>
      <c r="S52" s="2"/>
    </row>
    <row r="53" spans="1:19">
      <c r="A53" s="63" t="s">
        <v>37</v>
      </c>
      <c r="B53" s="64">
        <v>1</v>
      </c>
      <c r="C53" s="65">
        <v>51</v>
      </c>
      <c r="D53" s="63" t="s">
        <v>40</v>
      </c>
      <c r="E53" s="68" t="s">
        <v>41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102</v>
      </c>
      <c r="R53" s="67">
        <f t="shared" si="0"/>
        <v>102</v>
      </c>
      <c r="S53" s="2"/>
    </row>
    <row r="54" spans="1:19" ht="14.25">
      <c r="A54" s="2"/>
      <c r="B54" s="2"/>
      <c r="C54" s="2"/>
      <c r="D54" s="2"/>
      <c r="E54" s="70" t="s">
        <v>59</v>
      </c>
      <c r="F54" s="71">
        <f>SUM(F6:F53)</f>
        <v>1704086</v>
      </c>
      <c r="G54" s="71">
        <f t="shared" ref="G54:R54" si="1">SUM(G6:G53)</f>
        <v>1837623</v>
      </c>
      <c r="H54" s="71">
        <f t="shared" si="1"/>
        <v>1873854</v>
      </c>
      <c r="I54" s="71">
        <f t="shared" si="1"/>
        <v>1850079</v>
      </c>
      <c r="J54" s="71">
        <f t="shared" si="1"/>
        <v>1887088</v>
      </c>
      <c r="K54" s="71">
        <f t="shared" si="1"/>
        <v>1903262</v>
      </c>
      <c r="L54" s="71">
        <f t="shared" si="1"/>
        <v>1784726</v>
      </c>
      <c r="M54" s="71">
        <f t="shared" si="1"/>
        <v>1906798</v>
      </c>
      <c r="N54" s="71">
        <f t="shared" si="1"/>
        <v>1926811</v>
      </c>
      <c r="O54" s="71">
        <f t="shared" si="1"/>
        <v>1710856</v>
      </c>
      <c r="P54" s="71">
        <f t="shared" si="1"/>
        <v>1980089</v>
      </c>
      <c r="Q54" s="71">
        <f t="shared" si="1"/>
        <v>2002743</v>
      </c>
      <c r="R54" s="72">
        <f t="shared" si="1"/>
        <v>22368015</v>
      </c>
      <c r="S54" s="2"/>
    </row>
    <row r="56" spans="1:19">
      <c r="F56" s="145" t="s">
        <v>60</v>
      </c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1:19" ht="30" customHeight="1">
      <c r="A57" s="61" t="s">
        <v>3</v>
      </c>
      <c r="B57" s="61" t="s">
        <v>44</v>
      </c>
      <c r="C57" s="61" t="s">
        <v>45</v>
      </c>
      <c r="D57" s="61" t="s">
        <v>5</v>
      </c>
      <c r="E57" s="61" t="s">
        <v>6</v>
      </c>
      <c r="F57" s="62" t="s">
        <v>46</v>
      </c>
      <c r="G57" s="62" t="s">
        <v>47</v>
      </c>
      <c r="H57" s="62" t="s">
        <v>48</v>
      </c>
      <c r="I57" s="62" t="s">
        <v>49</v>
      </c>
      <c r="J57" s="62" t="s">
        <v>50</v>
      </c>
      <c r="K57" s="62" t="s">
        <v>51</v>
      </c>
      <c r="L57" s="62" t="s">
        <v>52</v>
      </c>
      <c r="M57" s="62" t="s">
        <v>53</v>
      </c>
      <c r="N57" s="62" t="s">
        <v>54</v>
      </c>
      <c r="O57" s="62" t="s">
        <v>55</v>
      </c>
      <c r="P57" s="62" t="s">
        <v>56</v>
      </c>
      <c r="Q57" s="62" t="s">
        <v>57</v>
      </c>
      <c r="R57" s="73" t="s">
        <v>58</v>
      </c>
    </row>
    <row r="58" spans="1:19">
      <c r="A58" s="63" t="s">
        <v>31</v>
      </c>
      <c r="B58" s="64">
        <v>1</v>
      </c>
      <c r="C58" s="65">
        <v>60</v>
      </c>
      <c r="D58" s="63" t="s">
        <v>20</v>
      </c>
      <c r="E58" s="63" t="s">
        <v>18</v>
      </c>
      <c r="F58" s="66">
        <v>37751</v>
      </c>
      <c r="G58" s="66">
        <v>44647</v>
      </c>
      <c r="H58" s="66">
        <v>50606</v>
      </c>
      <c r="I58" s="66">
        <v>54204</v>
      </c>
      <c r="J58" s="66">
        <v>58801</v>
      </c>
      <c r="K58" s="66">
        <v>59554</v>
      </c>
      <c r="L58" s="66">
        <v>61736</v>
      </c>
      <c r="M58" s="66">
        <v>67387</v>
      </c>
      <c r="N58" s="66">
        <v>68086</v>
      </c>
      <c r="O58" s="66">
        <v>65841</v>
      </c>
      <c r="P58" s="66">
        <v>66533</v>
      </c>
      <c r="Q58" s="74">
        <v>60796</v>
      </c>
      <c r="R58" s="75">
        <f>SUM(F58:Q58)</f>
        <v>695942</v>
      </c>
    </row>
    <row r="59" spans="1:19">
      <c r="A59" s="63" t="s">
        <v>31</v>
      </c>
      <c r="B59" s="64">
        <v>1</v>
      </c>
      <c r="C59" s="65">
        <v>100</v>
      </c>
      <c r="D59" s="63" t="s">
        <v>20</v>
      </c>
      <c r="E59" s="63" t="s">
        <v>18</v>
      </c>
      <c r="F59" s="66">
        <v>2458</v>
      </c>
      <c r="G59" s="66">
        <v>3354</v>
      </c>
      <c r="H59" s="66">
        <v>3212</v>
      </c>
      <c r="I59" s="66">
        <v>4150</v>
      </c>
      <c r="J59" s="66">
        <v>3970</v>
      </c>
      <c r="K59" s="66">
        <v>4256</v>
      </c>
      <c r="L59" s="66">
        <v>3112</v>
      </c>
      <c r="M59" s="66">
        <v>3042</v>
      </c>
      <c r="N59" s="66">
        <v>2820</v>
      </c>
      <c r="O59" s="66">
        <v>2006</v>
      </c>
      <c r="P59" s="66">
        <v>1846</v>
      </c>
      <c r="Q59" s="74">
        <v>1816</v>
      </c>
      <c r="R59" s="75">
        <f t="shared" ref="R59:R105" si="2">SUM(F59:Q59)</f>
        <v>36042</v>
      </c>
    </row>
    <row r="60" spans="1:19">
      <c r="A60" s="63" t="s">
        <v>31</v>
      </c>
      <c r="B60" s="64">
        <v>1</v>
      </c>
      <c r="C60" s="65">
        <v>60</v>
      </c>
      <c r="D60" s="63" t="s">
        <v>23</v>
      </c>
      <c r="E60" s="63" t="s">
        <v>18</v>
      </c>
      <c r="F60" s="66">
        <v>106545</v>
      </c>
      <c r="G60" s="66">
        <v>120672</v>
      </c>
      <c r="H60" s="66">
        <v>128488</v>
      </c>
      <c r="I60" s="66">
        <v>133333</v>
      </c>
      <c r="J60" s="66">
        <v>134234</v>
      </c>
      <c r="K60" s="66">
        <v>139645</v>
      </c>
      <c r="L60" s="66">
        <v>138437</v>
      </c>
      <c r="M60" s="66">
        <v>148638</v>
      </c>
      <c r="N60" s="66">
        <v>152146</v>
      </c>
      <c r="O60" s="66">
        <v>136110</v>
      </c>
      <c r="P60" s="66">
        <v>140259.5</v>
      </c>
      <c r="Q60" s="74">
        <v>133553</v>
      </c>
      <c r="R60" s="75">
        <f t="shared" si="2"/>
        <v>1612060.5</v>
      </c>
    </row>
    <row r="61" spans="1:19">
      <c r="A61" s="63" t="s">
        <v>31</v>
      </c>
      <c r="B61" s="64">
        <v>1</v>
      </c>
      <c r="C61" s="65">
        <v>100</v>
      </c>
      <c r="D61" s="63" t="s">
        <v>23</v>
      </c>
      <c r="E61" s="63" t="s">
        <v>18</v>
      </c>
      <c r="F61" s="66">
        <v>2390</v>
      </c>
      <c r="G61" s="66">
        <v>2130</v>
      </c>
      <c r="H61" s="66">
        <v>2366</v>
      </c>
      <c r="I61" s="66">
        <v>2648</v>
      </c>
      <c r="J61" s="66">
        <v>2250</v>
      </c>
      <c r="K61" s="66">
        <v>3057</v>
      </c>
      <c r="L61" s="66">
        <v>2262</v>
      </c>
      <c r="M61" s="66">
        <v>2041</v>
      </c>
      <c r="N61" s="66">
        <v>1840</v>
      </c>
      <c r="O61" s="66">
        <v>1017</v>
      </c>
      <c r="P61" s="66">
        <v>1772</v>
      </c>
      <c r="Q61" s="74">
        <v>1606</v>
      </c>
      <c r="R61" s="75">
        <f t="shared" si="2"/>
        <v>25379</v>
      </c>
    </row>
    <row r="62" spans="1:19">
      <c r="A62" s="63" t="s">
        <v>33</v>
      </c>
      <c r="B62" s="64">
        <v>1</v>
      </c>
      <c r="C62" s="65">
        <v>60</v>
      </c>
      <c r="D62" s="63" t="s">
        <v>34</v>
      </c>
      <c r="E62" s="63" t="s">
        <v>35</v>
      </c>
      <c r="F62" s="66">
        <v>66457</v>
      </c>
      <c r="G62" s="66">
        <v>60203</v>
      </c>
      <c r="H62" s="66">
        <v>50339</v>
      </c>
      <c r="I62" s="66">
        <v>42220</v>
      </c>
      <c r="J62" s="66">
        <v>32049</v>
      </c>
      <c r="K62" s="66">
        <v>24886</v>
      </c>
      <c r="L62" s="66">
        <v>20123</v>
      </c>
      <c r="M62" s="66">
        <v>17610</v>
      </c>
      <c r="N62" s="66">
        <v>18905</v>
      </c>
      <c r="O62" s="66">
        <v>16862</v>
      </c>
      <c r="P62" s="66">
        <v>16884</v>
      </c>
      <c r="Q62" s="74">
        <v>16051</v>
      </c>
      <c r="R62" s="75">
        <f t="shared" si="2"/>
        <v>382589</v>
      </c>
    </row>
    <row r="63" spans="1:19">
      <c r="A63" s="63" t="s">
        <v>33</v>
      </c>
      <c r="B63" s="64">
        <v>1</v>
      </c>
      <c r="C63" s="65">
        <v>60</v>
      </c>
      <c r="D63" s="63" t="s">
        <v>36</v>
      </c>
      <c r="E63" s="63" t="s">
        <v>35</v>
      </c>
      <c r="F63" s="66">
        <v>243971</v>
      </c>
      <c r="G63" s="66">
        <v>219369</v>
      </c>
      <c r="H63" s="66">
        <v>173440</v>
      </c>
      <c r="I63" s="66">
        <v>150676</v>
      </c>
      <c r="J63" s="66">
        <v>109942</v>
      </c>
      <c r="K63" s="66">
        <v>84482</v>
      </c>
      <c r="L63" s="66">
        <v>64722</v>
      </c>
      <c r="M63" s="66">
        <v>61395</v>
      </c>
      <c r="N63" s="66">
        <v>62061</v>
      </c>
      <c r="O63" s="66">
        <v>53241</v>
      </c>
      <c r="P63" s="66">
        <v>55205</v>
      </c>
      <c r="Q63" s="74">
        <v>56734</v>
      </c>
      <c r="R63" s="75">
        <f t="shared" si="2"/>
        <v>1335238</v>
      </c>
    </row>
    <row r="64" spans="1:19">
      <c r="A64" s="63" t="s">
        <v>37</v>
      </c>
      <c r="B64" s="64">
        <v>1</v>
      </c>
      <c r="C64" s="65">
        <v>30</v>
      </c>
      <c r="D64" s="63" t="s">
        <v>26</v>
      </c>
      <c r="E64" s="63" t="s">
        <v>18</v>
      </c>
      <c r="F64" s="66">
        <v>29808</v>
      </c>
      <c r="G64" s="66">
        <v>29233</v>
      </c>
      <c r="H64" s="66">
        <v>28630</v>
      </c>
      <c r="I64" s="66">
        <v>30071</v>
      </c>
      <c r="J64" s="66">
        <v>26327</v>
      </c>
      <c r="K64" s="66">
        <v>27927.5</v>
      </c>
      <c r="L64" s="66">
        <v>25498</v>
      </c>
      <c r="M64" s="66">
        <v>25719.7</v>
      </c>
      <c r="N64" s="66">
        <v>26170</v>
      </c>
      <c r="O64" s="66">
        <v>22881.5</v>
      </c>
      <c r="P64" s="66">
        <v>21811</v>
      </c>
      <c r="Q64" s="74">
        <v>21426</v>
      </c>
      <c r="R64" s="75">
        <f t="shared" si="2"/>
        <v>315502.7</v>
      </c>
    </row>
    <row r="65" spans="1:18">
      <c r="A65" s="63" t="s">
        <v>37</v>
      </c>
      <c r="B65" s="64">
        <v>1</v>
      </c>
      <c r="C65" s="65">
        <v>100</v>
      </c>
      <c r="D65" s="63" t="s">
        <v>26</v>
      </c>
      <c r="E65" s="63" t="s">
        <v>18</v>
      </c>
      <c r="F65" s="66">
        <v>803</v>
      </c>
      <c r="G65" s="66">
        <v>865</v>
      </c>
      <c r="H65" s="66">
        <v>747</v>
      </c>
      <c r="I65" s="66">
        <v>737</v>
      </c>
      <c r="J65" s="66">
        <v>760</v>
      </c>
      <c r="K65" s="66">
        <v>559</v>
      </c>
      <c r="L65" s="66">
        <v>846</v>
      </c>
      <c r="M65" s="66">
        <v>731</v>
      </c>
      <c r="N65" s="66">
        <v>728</v>
      </c>
      <c r="O65" s="66">
        <v>796</v>
      </c>
      <c r="P65" s="66">
        <v>710</v>
      </c>
      <c r="Q65" s="74">
        <v>684</v>
      </c>
      <c r="R65" s="75">
        <f t="shared" si="2"/>
        <v>8966</v>
      </c>
    </row>
    <row r="66" spans="1:18">
      <c r="A66" s="63" t="s">
        <v>37</v>
      </c>
      <c r="B66" s="64">
        <v>1</v>
      </c>
      <c r="C66" s="65">
        <v>30</v>
      </c>
      <c r="D66" s="63" t="s">
        <v>38</v>
      </c>
      <c r="E66" s="63" t="s">
        <v>18</v>
      </c>
      <c r="F66" s="66">
        <v>77348</v>
      </c>
      <c r="G66" s="66">
        <v>82618.5</v>
      </c>
      <c r="H66" s="66">
        <v>82932</v>
      </c>
      <c r="I66" s="66">
        <v>84807.7</v>
      </c>
      <c r="J66" s="66">
        <v>77051.5</v>
      </c>
      <c r="K66" s="66">
        <v>81496</v>
      </c>
      <c r="L66" s="66">
        <v>72588</v>
      </c>
      <c r="M66" s="66">
        <v>73051</v>
      </c>
      <c r="N66" s="66">
        <v>68326</v>
      </c>
      <c r="O66" s="66">
        <v>57500.5</v>
      </c>
      <c r="P66" s="66">
        <v>58594.5</v>
      </c>
      <c r="Q66" s="74">
        <v>50961</v>
      </c>
      <c r="R66" s="75">
        <f t="shared" si="2"/>
        <v>867274.7</v>
      </c>
    </row>
    <row r="67" spans="1:18">
      <c r="A67" s="63" t="s">
        <v>37</v>
      </c>
      <c r="B67" s="64">
        <v>1</v>
      </c>
      <c r="C67" s="65">
        <v>90</v>
      </c>
      <c r="D67" s="63" t="s">
        <v>38</v>
      </c>
      <c r="E67" s="63" t="s">
        <v>18</v>
      </c>
      <c r="F67" s="66">
        <v>4443</v>
      </c>
      <c r="G67" s="66">
        <v>4135</v>
      </c>
      <c r="H67" s="66">
        <v>4567</v>
      </c>
      <c r="I67" s="66">
        <v>4157</v>
      </c>
      <c r="J67" s="66">
        <v>3075</v>
      </c>
      <c r="K67" s="66">
        <v>4565</v>
      </c>
      <c r="L67" s="66">
        <v>3411</v>
      </c>
      <c r="M67" s="66">
        <v>2837</v>
      </c>
      <c r="N67" s="66">
        <v>3621</v>
      </c>
      <c r="O67" s="66">
        <v>3294</v>
      </c>
      <c r="P67" s="66">
        <v>3525</v>
      </c>
      <c r="Q67" s="74">
        <v>3734</v>
      </c>
      <c r="R67" s="75">
        <f t="shared" si="2"/>
        <v>45364</v>
      </c>
    </row>
    <row r="68" spans="1:18">
      <c r="A68" s="63" t="s">
        <v>37</v>
      </c>
      <c r="B68" s="64">
        <v>1</v>
      </c>
      <c r="C68" s="65">
        <v>100</v>
      </c>
      <c r="D68" s="63" t="s">
        <v>38</v>
      </c>
      <c r="E68" s="63" t="s">
        <v>18</v>
      </c>
      <c r="F68" s="66">
        <v>1478</v>
      </c>
      <c r="G68" s="66">
        <v>1059</v>
      </c>
      <c r="H68" s="66">
        <v>1130</v>
      </c>
      <c r="I68" s="66">
        <v>1205</v>
      </c>
      <c r="J68" s="66">
        <v>1052</v>
      </c>
      <c r="K68" s="66">
        <v>1174</v>
      </c>
      <c r="L68" s="66">
        <v>704</v>
      </c>
      <c r="M68" s="66">
        <v>1071</v>
      </c>
      <c r="N68" s="66">
        <v>1103</v>
      </c>
      <c r="O68" s="66">
        <v>742</v>
      </c>
      <c r="P68" s="66">
        <v>464</v>
      </c>
      <c r="Q68" s="74">
        <v>669</v>
      </c>
      <c r="R68" s="75">
        <f t="shared" si="2"/>
        <v>11851</v>
      </c>
    </row>
    <row r="69" spans="1:18">
      <c r="A69" s="63" t="s">
        <v>37</v>
      </c>
      <c r="B69" s="64">
        <v>1</v>
      </c>
      <c r="C69" s="65">
        <v>30</v>
      </c>
      <c r="D69" s="63" t="s">
        <v>39</v>
      </c>
      <c r="E69" s="63" t="s">
        <v>18</v>
      </c>
      <c r="F69" s="66">
        <v>180925.4</v>
      </c>
      <c r="G69" s="66">
        <v>189123</v>
      </c>
      <c r="H69" s="66">
        <v>189387.2</v>
      </c>
      <c r="I69" s="66">
        <v>186190</v>
      </c>
      <c r="J69" s="66">
        <v>171747</v>
      </c>
      <c r="K69" s="66">
        <v>180759</v>
      </c>
      <c r="L69" s="66">
        <v>168143</v>
      </c>
      <c r="M69" s="66">
        <v>165417</v>
      </c>
      <c r="N69" s="66">
        <v>152744</v>
      </c>
      <c r="O69" s="66">
        <v>132985</v>
      </c>
      <c r="P69" s="66">
        <v>129143</v>
      </c>
      <c r="Q69" s="74">
        <v>112704</v>
      </c>
      <c r="R69" s="75">
        <f t="shared" si="2"/>
        <v>1959267.6</v>
      </c>
    </row>
    <row r="70" spans="1:18">
      <c r="A70" s="63" t="s">
        <v>37</v>
      </c>
      <c r="B70" s="64">
        <v>1</v>
      </c>
      <c r="C70" s="65">
        <v>90</v>
      </c>
      <c r="D70" s="63" t="s">
        <v>39</v>
      </c>
      <c r="E70" s="63" t="s">
        <v>18</v>
      </c>
      <c r="F70" s="66">
        <v>36281</v>
      </c>
      <c r="G70" s="66">
        <v>39860</v>
      </c>
      <c r="H70" s="66">
        <v>41662</v>
      </c>
      <c r="I70" s="66">
        <v>42467</v>
      </c>
      <c r="J70" s="66">
        <v>38597</v>
      </c>
      <c r="K70" s="66">
        <v>41670</v>
      </c>
      <c r="L70" s="66">
        <v>37987</v>
      </c>
      <c r="M70" s="66">
        <v>37416</v>
      </c>
      <c r="N70" s="66">
        <v>34527</v>
      </c>
      <c r="O70" s="66">
        <v>29727</v>
      </c>
      <c r="P70" s="66">
        <v>28154</v>
      </c>
      <c r="Q70" s="74">
        <v>29032</v>
      </c>
      <c r="R70" s="75">
        <f t="shared" si="2"/>
        <v>437380</v>
      </c>
    </row>
    <row r="71" spans="1:18">
      <c r="A71" s="63" t="s">
        <v>37</v>
      </c>
      <c r="B71" s="64">
        <v>1</v>
      </c>
      <c r="C71" s="65">
        <v>100</v>
      </c>
      <c r="D71" s="63" t="s">
        <v>39</v>
      </c>
      <c r="E71" s="63" t="s">
        <v>18</v>
      </c>
      <c r="F71" s="66">
        <v>777</v>
      </c>
      <c r="G71" s="66">
        <v>914</v>
      </c>
      <c r="H71" s="66">
        <v>777</v>
      </c>
      <c r="I71" s="66">
        <v>642</v>
      </c>
      <c r="J71" s="66">
        <v>370</v>
      </c>
      <c r="K71" s="66">
        <v>460</v>
      </c>
      <c r="L71" s="66">
        <v>628</v>
      </c>
      <c r="M71" s="66">
        <v>300</v>
      </c>
      <c r="N71" s="66">
        <v>398</v>
      </c>
      <c r="O71" s="66">
        <v>278</v>
      </c>
      <c r="P71" s="66">
        <v>324</v>
      </c>
      <c r="Q71" s="74">
        <v>390</v>
      </c>
      <c r="R71" s="75">
        <f t="shared" si="2"/>
        <v>6258</v>
      </c>
    </row>
    <row r="72" spans="1:18">
      <c r="A72" s="63" t="s">
        <v>15</v>
      </c>
      <c r="B72" s="64">
        <v>1</v>
      </c>
      <c r="C72" s="65">
        <v>1</v>
      </c>
      <c r="D72" s="63" t="s">
        <v>17</v>
      </c>
      <c r="E72" s="63" t="s">
        <v>18</v>
      </c>
      <c r="F72" s="66">
        <v>34</v>
      </c>
      <c r="G72" s="66">
        <v>15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74">
        <v>0</v>
      </c>
      <c r="R72" s="75">
        <f t="shared" si="2"/>
        <v>49</v>
      </c>
    </row>
    <row r="73" spans="1:18">
      <c r="A73" s="63" t="s">
        <v>15</v>
      </c>
      <c r="B73" s="64">
        <v>1</v>
      </c>
      <c r="C73" s="65">
        <v>100</v>
      </c>
      <c r="D73" s="63" t="s">
        <v>17</v>
      </c>
      <c r="E73" s="63" t="s">
        <v>18</v>
      </c>
      <c r="F73" s="66">
        <v>156898.5</v>
      </c>
      <c r="G73" s="66">
        <v>156006</v>
      </c>
      <c r="H73" s="66">
        <v>151237</v>
      </c>
      <c r="I73" s="66">
        <v>150449</v>
      </c>
      <c r="J73" s="66">
        <v>131845</v>
      </c>
      <c r="K73" s="66">
        <v>139623</v>
      </c>
      <c r="L73" s="66">
        <v>129767</v>
      </c>
      <c r="M73" s="66">
        <v>123727.5</v>
      </c>
      <c r="N73" s="66">
        <v>124393</v>
      </c>
      <c r="O73" s="66">
        <v>112234.5</v>
      </c>
      <c r="P73" s="66">
        <v>126468.7</v>
      </c>
      <c r="Q73" s="74">
        <v>123398.5</v>
      </c>
      <c r="R73" s="75">
        <f t="shared" si="2"/>
        <v>1626047.7</v>
      </c>
    </row>
    <row r="74" spans="1:18">
      <c r="A74" s="63" t="s">
        <v>15</v>
      </c>
      <c r="B74" s="64">
        <v>1</v>
      </c>
      <c r="C74" s="65">
        <v>1000</v>
      </c>
      <c r="D74" s="63" t="s">
        <v>17</v>
      </c>
      <c r="E74" s="63" t="s">
        <v>18</v>
      </c>
      <c r="F74" s="66">
        <v>25151</v>
      </c>
      <c r="G74" s="66">
        <v>24941</v>
      </c>
      <c r="H74" s="66">
        <v>25048</v>
      </c>
      <c r="I74" s="66">
        <v>25630.37</v>
      </c>
      <c r="J74" s="66">
        <v>22397.21</v>
      </c>
      <c r="K74" s="66">
        <v>22445.5</v>
      </c>
      <c r="L74" s="66">
        <v>24945.54</v>
      </c>
      <c r="M74" s="66">
        <v>22911.39</v>
      </c>
      <c r="N74" s="66">
        <v>24104.5</v>
      </c>
      <c r="O74" s="66">
        <v>21867.93</v>
      </c>
      <c r="P74" s="66">
        <v>27137.5</v>
      </c>
      <c r="Q74" s="74">
        <v>25010.284</v>
      </c>
      <c r="R74" s="75">
        <f t="shared" si="2"/>
        <v>291590.22399999999</v>
      </c>
    </row>
    <row r="75" spans="1:18">
      <c r="A75" s="63" t="s">
        <v>15</v>
      </c>
      <c r="B75" s="64">
        <v>1</v>
      </c>
      <c r="C75" s="65">
        <v>5000</v>
      </c>
      <c r="D75" s="63" t="s">
        <v>17</v>
      </c>
      <c r="E75" s="63" t="s">
        <v>18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60</v>
      </c>
      <c r="L75" s="66">
        <v>30</v>
      </c>
      <c r="M75" s="66">
        <v>0</v>
      </c>
      <c r="N75" s="66">
        <v>90</v>
      </c>
      <c r="O75" s="66">
        <v>0</v>
      </c>
      <c r="P75" s="66">
        <v>0</v>
      </c>
      <c r="Q75" s="74">
        <v>90</v>
      </c>
      <c r="R75" s="75">
        <f t="shared" si="2"/>
        <v>270</v>
      </c>
    </row>
    <row r="76" spans="1:18">
      <c r="A76" s="63" t="s">
        <v>15</v>
      </c>
      <c r="B76" s="64">
        <v>1</v>
      </c>
      <c r="C76" s="65">
        <v>1</v>
      </c>
      <c r="D76" s="63" t="s">
        <v>19</v>
      </c>
      <c r="E76" s="63" t="s">
        <v>18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60</v>
      </c>
      <c r="N76" s="66">
        <v>30</v>
      </c>
      <c r="O76" s="66">
        <v>90</v>
      </c>
      <c r="P76" s="66">
        <v>0</v>
      </c>
      <c r="Q76" s="74">
        <v>0</v>
      </c>
      <c r="R76" s="75">
        <f t="shared" si="2"/>
        <v>180</v>
      </c>
    </row>
    <row r="77" spans="1:18">
      <c r="A77" s="63" t="s">
        <v>15</v>
      </c>
      <c r="B77" s="64">
        <v>1</v>
      </c>
      <c r="C77" s="65">
        <v>45</v>
      </c>
      <c r="D77" s="63" t="s">
        <v>19</v>
      </c>
      <c r="E77" s="63" t="s">
        <v>18</v>
      </c>
      <c r="F77" s="66">
        <v>0</v>
      </c>
      <c r="G77" s="66">
        <v>0</v>
      </c>
      <c r="H77" s="66">
        <v>45</v>
      </c>
      <c r="I77" s="66">
        <v>45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74">
        <v>0</v>
      </c>
      <c r="R77" s="75">
        <f t="shared" si="2"/>
        <v>90</v>
      </c>
    </row>
    <row r="78" spans="1:18">
      <c r="A78" s="63" t="s">
        <v>15</v>
      </c>
      <c r="B78" s="64">
        <v>1</v>
      </c>
      <c r="C78" s="65">
        <v>60</v>
      </c>
      <c r="D78" s="63" t="s">
        <v>19</v>
      </c>
      <c r="E78" s="63" t="s">
        <v>18</v>
      </c>
      <c r="F78" s="66">
        <v>0</v>
      </c>
      <c r="G78" s="66">
        <v>0</v>
      </c>
      <c r="H78" s="66">
        <v>0</v>
      </c>
      <c r="I78" s="66">
        <v>0</v>
      </c>
      <c r="J78" s="66">
        <v>60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74">
        <v>0</v>
      </c>
      <c r="R78" s="75">
        <f t="shared" si="2"/>
        <v>60</v>
      </c>
    </row>
    <row r="79" spans="1:18">
      <c r="A79" s="63" t="s">
        <v>15</v>
      </c>
      <c r="B79" s="64">
        <v>1</v>
      </c>
      <c r="C79" s="65">
        <v>100</v>
      </c>
      <c r="D79" s="63" t="s">
        <v>19</v>
      </c>
      <c r="E79" s="63" t="s">
        <v>18</v>
      </c>
      <c r="F79" s="66">
        <v>172462.5</v>
      </c>
      <c r="G79" s="66">
        <v>171650.5</v>
      </c>
      <c r="H79" s="66">
        <v>168556.9</v>
      </c>
      <c r="I79" s="66">
        <v>159737</v>
      </c>
      <c r="J79" s="66">
        <v>148437.5</v>
      </c>
      <c r="K79" s="66">
        <v>145887</v>
      </c>
      <c r="L79" s="66">
        <v>134666.5</v>
      </c>
      <c r="M79" s="66">
        <v>140273.5</v>
      </c>
      <c r="N79" s="66">
        <v>137527.5</v>
      </c>
      <c r="O79" s="66">
        <v>118494.5</v>
      </c>
      <c r="P79" s="66">
        <v>140121.5</v>
      </c>
      <c r="Q79" s="74">
        <v>129646</v>
      </c>
      <c r="R79" s="75">
        <f t="shared" si="2"/>
        <v>1767460.9</v>
      </c>
    </row>
    <row r="80" spans="1:18">
      <c r="A80" s="63" t="s">
        <v>15</v>
      </c>
      <c r="B80" s="64">
        <v>1</v>
      </c>
      <c r="C80" s="65">
        <v>1000</v>
      </c>
      <c r="D80" s="63" t="s">
        <v>19</v>
      </c>
      <c r="E80" s="63" t="s">
        <v>18</v>
      </c>
      <c r="F80" s="66">
        <v>30502</v>
      </c>
      <c r="G80" s="66">
        <v>30380</v>
      </c>
      <c r="H80" s="66">
        <v>30795.5</v>
      </c>
      <c r="I80" s="66">
        <v>28873</v>
      </c>
      <c r="J80" s="66">
        <v>27459</v>
      </c>
      <c r="K80" s="66">
        <v>27081.5</v>
      </c>
      <c r="L80" s="66">
        <v>24738.5</v>
      </c>
      <c r="M80" s="66">
        <v>22991.5</v>
      </c>
      <c r="N80" s="66">
        <v>24487</v>
      </c>
      <c r="O80" s="66">
        <v>23693</v>
      </c>
      <c r="P80" s="66">
        <v>26719</v>
      </c>
      <c r="Q80" s="74">
        <v>22695</v>
      </c>
      <c r="R80" s="75">
        <f t="shared" si="2"/>
        <v>320415</v>
      </c>
    </row>
    <row r="81" spans="1:18">
      <c r="A81" s="63" t="s">
        <v>15</v>
      </c>
      <c r="B81" s="64">
        <v>1</v>
      </c>
      <c r="C81" s="65">
        <v>1</v>
      </c>
      <c r="D81" s="63" t="s">
        <v>20</v>
      </c>
      <c r="E81" s="63" t="s">
        <v>18</v>
      </c>
      <c r="F81" s="66">
        <v>0</v>
      </c>
      <c r="G81" s="66">
        <v>0</v>
      </c>
      <c r="H81" s="66">
        <v>30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74">
        <v>0</v>
      </c>
      <c r="R81" s="75">
        <f t="shared" si="2"/>
        <v>30</v>
      </c>
    </row>
    <row r="82" spans="1:18">
      <c r="A82" s="63" t="s">
        <v>15</v>
      </c>
      <c r="B82" s="64">
        <v>1</v>
      </c>
      <c r="C82" s="65">
        <v>100</v>
      </c>
      <c r="D82" s="63" t="s">
        <v>20</v>
      </c>
      <c r="E82" s="63" t="s">
        <v>18</v>
      </c>
      <c r="F82" s="66">
        <v>116155.7</v>
      </c>
      <c r="G82" s="66">
        <v>122314</v>
      </c>
      <c r="H82" s="66">
        <v>118736</v>
      </c>
      <c r="I82" s="66">
        <v>111372</v>
      </c>
      <c r="J82" s="66">
        <v>100519</v>
      </c>
      <c r="K82" s="66">
        <v>107244</v>
      </c>
      <c r="L82" s="66">
        <v>93559</v>
      </c>
      <c r="M82" s="66">
        <v>93231</v>
      </c>
      <c r="N82" s="66">
        <v>99535.5</v>
      </c>
      <c r="O82" s="66">
        <v>87679.67</v>
      </c>
      <c r="P82" s="66">
        <v>94041</v>
      </c>
      <c r="Q82" s="74">
        <v>92139.5</v>
      </c>
      <c r="R82" s="75">
        <f t="shared" si="2"/>
        <v>1236526.3699999999</v>
      </c>
    </row>
    <row r="83" spans="1:18">
      <c r="A83" s="63" t="s">
        <v>15</v>
      </c>
      <c r="B83" s="64">
        <v>1</v>
      </c>
      <c r="C83" s="65">
        <v>1000</v>
      </c>
      <c r="D83" s="63" t="s">
        <v>20</v>
      </c>
      <c r="E83" s="63" t="s">
        <v>18</v>
      </c>
      <c r="F83" s="66">
        <v>15330.21</v>
      </c>
      <c r="G83" s="66">
        <v>15384.857</v>
      </c>
      <c r="H83" s="66">
        <v>16336.5</v>
      </c>
      <c r="I83" s="66">
        <v>14697</v>
      </c>
      <c r="J83" s="66">
        <v>12490</v>
      </c>
      <c r="K83" s="66">
        <v>16736.483</v>
      </c>
      <c r="L83" s="66">
        <v>13697</v>
      </c>
      <c r="M83" s="66">
        <v>15089.75</v>
      </c>
      <c r="N83" s="66">
        <v>14545</v>
      </c>
      <c r="O83" s="66">
        <v>12501.5</v>
      </c>
      <c r="P83" s="66">
        <v>13879</v>
      </c>
      <c r="Q83" s="74">
        <v>11736.5</v>
      </c>
      <c r="R83" s="75">
        <f t="shared" si="2"/>
        <v>172423.8</v>
      </c>
    </row>
    <row r="84" spans="1:18">
      <c r="A84" s="63" t="s">
        <v>15</v>
      </c>
      <c r="B84" s="64">
        <v>1</v>
      </c>
      <c r="C84" s="65">
        <v>1</v>
      </c>
      <c r="D84" s="63" t="s">
        <v>21</v>
      </c>
      <c r="E84" s="63" t="s">
        <v>18</v>
      </c>
      <c r="F84" s="66">
        <v>0</v>
      </c>
      <c r="G84" s="66">
        <v>0</v>
      </c>
      <c r="H84" s="66">
        <v>5</v>
      </c>
      <c r="I84" s="66">
        <v>26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74">
        <v>0</v>
      </c>
      <c r="R84" s="75">
        <f t="shared" si="2"/>
        <v>31</v>
      </c>
    </row>
    <row r="85" spans="1:18">
      <c r="A85" s="63" t="s">
        <v>15</v>
      </c>
      <c r="B85" s="64">
        <v>1</v>
      </c>
      <c r="C85" s="65">
        <v>100</v>
      </c>
      <c r="D85" s="63" t="s">
        <v>21</v>
      </c>
      <c r="E85" s="63" t="s">
        <v>18</v>
      </c>
      <c r="F85" s="66">
        <v>103124.14</v>
      </c>
      <c r="G85" s="66">
        <v>104406</v>
      </c>
      <c r="H85" s="66">
        <v>101635</v>
      </c>
      <c r="I85" s="66">
        <v>101074</v>
      </c>
      <c r="J85" s="66">
        <v>88710.71</v>
      </c>
      <c r="K85" s="66">
        <v>93564</v>
      </c>
      <c r="L85" s="66">
        <v>87610</v>
      </c>
      <c r="M85" s="66">
        <v>82237.75</v>
      </c>
      <c r="N85" s="66">
        <v>83542.75</v>
      </c>
      <c r="O85" s="66">
        <v>74117.5</v>
      </c>
      <c r="P85" s="66">
        <v>81123.5</v>
      </c>
      <c r="Q85" s="74">
        <v>81587.5</v>
      </c>
      <c r="R85" s="75">
        <f t="shared" si="2"/>
        <v>1082732.8500000001</v>
      </c>
    </row>
    <row r="86" spans="1:18">
      <c r="A86" s="63" t="s">
        <v>15</v>
      </c>
      <c r="B86" s="64">
        <v>1</v>
      </c>
      <c r="C86" s="65">
        <v>1000</v>
      </c>
      <c r="D86" s="63" t="s">
        <v>21</v>
      </c>
      <c r="E86" s="63" t="s">
        <v>18</v>
      </c>
      <c r="F86" s="66">
        <v>8110</v>
      </c>
      <c r="G86" s="66">
        <v>9521.64</v>
      </c>
      <c r="H86" s="66">
        <v>7844.7129999999997</v>
      </c>
      <c r="I86" s="66">
        <v>7209.0230000000001</v>
      </c>
      <c r="J86" s="66">
        <v>7614.5</v>
      </c>
      <c r="K86" s="66">
        <v>7668.71</v>
      </c>
      <c r="L86" s="66">
        <v>8175.5</v>
      </c>
      <c r="M86" s="66">
        <v>7928</v>
      </c>
      <c r="N86" s="66">
        <v>7529</v>
      </c>
      <c r="O86" s="66">
        <v>6540</v>
      </c>
      <c r="P86" s="66">
        <v>6748.3330000000005</v>
      </c>
      <c r="Q86" s="74">
        <v>6776</v>
      </c>
      <c r="R86" s="75">
        <f t="shared" si="2"/>
        <v>91665.419000000009</v>
      </c>
    </row>
    <row r="87" spans="1:18">
      <c r="A87" s="63" t="s">
        <v>15</v>
      </c>
      <c r="B87" s="64">
        <v>1</v>
      </c>
      <c r="C87" s="65">
        <v>100</v>
      </c>
      <c r="D87" s="63" t="s">
        <v>22</v>
      </c>
      <c r="E87" s="63" t="s">
        <v>18</v>
      </c>
      <c r="F87" s="66">
        <v>100157.1</v>
      </c>
      <c r="G87" s="66">
        <v>103676</v>
      </c>
      <c r="H87" s="66">
        <v>105958</v>
      </c>
      <c r="I87" s="66">
        <v>98795</v>
      </c>
      <c r="J87" s="66">
        <v>87978</v>
      </c>
      <c r="K87" s="66">
        <v>90342</v>
      </c>
      <c r="L87" s="66">
        <v>81904</v>
      </c>
      <c r="M87" s="66">
        <v>82255.5</v>
      </c>
      <c r="N87" s="66">
        <v>80151.5</v>
      </c>
      <c r="O87" s="66">
        <v>68789</v>
      </c>
      <c r="P87" s="66">
        <v>81554</v>
      </c>
      <c r="Q87" s="74">
        <v>77252</v>
      </c>
      <c r="R87" s="75">
        <f t="shared" si="2"/>
        <v>1058812.1000000001</v>
      </c>
    </row>
    <row r="88" spans="1:18">
      <c r="A88" s="63" t="s">
        <v>15</v>
      </c>
      <c r="B88" s="64">
        <v>1</v>
      </c>
      <c r="C88" s="65">
        <v>1000</v>
      </c>
      <c r="D88" s="63" t="s">
        <v>22</v>
      </c>
      <c r="E88" s="63" t="s">
        <v>18</v>
      </c>
      <c r="F88" s="66">
        <v>9915</v>
      </c>
      <c r="G88" s="66">
        <v>10468</v>
      </c>
      <c r="H88" s="66">
        <v>10944.769</v>
      </c>
      <c r="I88" s="66">
        <v>12676.5</v>
      </c>
      <c r="J88" s="66">
        <v>10594.83</v>
      </c>
      <c r="K88" s="66">
        <v>10109.17</v>
      </c>
      <c r="L88" s="66">
        <v>10344</v>
      </c>
      <c r="M88" s="66">
        <v>10458.5</v>
      </c>
      <c r="N88" s="66">
        <v>10414</v>
      </c>
      <c r="O88" s="66">
        <v>9669</v>
      </c>
      <c r="P88" s="66">
        <v>11224.285</v>
      </c>
      <c r="Q88" s="74">
        <v>9575.7999999999993</v>
      </c>
      <c r="R88" s="75">
        <f t="shared" si="2"/>
        <v>126393.85400000001</v>
      </c>
    </row>
    <row r="89" spans="1:18">
      <c r="A89" s="63" t="s">
        <v>15</v>
      </c>
      <c r="B89" s="64">
        <v>1</v>
      </c>
      <c r="C89" s="65">
        <v>30</v>
      </c>
      <c r="D89" s="63" t="s">
        <v>23</v>
      </c>
      <c r="E89" s="63" t="s">
        <v>18</v>
      </c>
      <c r="F89" s="66">
        <v>0</v>
      </c>
      <c r="G89" s="66">
        <v>30</v>
      </c>
      <c r="H89" s="66">
        <v>120</v>
      </c>
      <c r="I89" s="66">
        <v>30</v>
      </c>
      <c r="J89" s="66">
        <v>60</v>
      </c>
      <c r="K89" s="66">
        <v>60</v>
      </c>
      <c r="L89" s="66">
        <v>30</v>
      </c>
      <c r="M89" s="66">
        <v>0</v>
      </c>
      <c r="N89" s="66">
        <v>0</v>
      </c>
      <c r="O89" s="66">
        <v>0</v>
      </c>
      <c r="P89" s="66">
        <v>0</v>
      </c>
      <c r="Q89" s="74">
        <v>0</v>
      </c>
      <c r="R89" s="75">
        <f t="shared" si="2"/>
        <v>330</v>
      </c>
    </row>
    <row r="90" spans="1:18">
      <c r="A90" s="63" t="s">
        <v>15</v>
      </c>
      <c r="B90" s="64">
        <v>1</v>
      </c>
      <c r="C90" s="65">
        <v>35</v>
      </c>
      <c r="D90" s="63" t="s">
        <v>23</v>
      </c>
      <c r="E90" s="63" t="s">
        <v>18</v>
      </c>
      <c r="F90" s="66">
        <v>35</v>
      </c>
      <c r="G90" s="66">
        <v>0</v>
      </c>
      <c r="H90" s="66">
        <v>35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74">
        <v>0</v>
      </c>
      <c r="R90" s="75">
        <f t="shared" si="2"/>
        <v>70</v>
      </c>
    </row>
    <row r="91" spans="1:18">
      <c r="A91" s="63" t="s">
        <v>15</v>
      </c>
      <c r="B91" s="64">
        <v>1</v>
      </c>
      <c r="C91" s="65">
        <v>40</v>
      </c>
      <c r="D91" s="63" t="s">
        <v>23</v>
      </c>
      <c r="E91" s="63" t="s">
        <v>18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40</v>
      </c>
      <c r="L91" s="66">
        <v>0</v>
      </c>
      <c r="M91" s="66">
        <v>0</v>
      </c>
      <c r="N91" s="66">
        <v>40</v>
      </c>
      <c r="O91" s="66">
        <v>0</v>
      </c>
      <c r="P91" s="66">
        <v>0</v>
      </c>
      <c r="Q91" s="74">
        <v>0</v>
      </c>
      <c r="R91" s="75">
        <f t="shared" si="2"/>
        <v>80</v>
      </c>
    </row>
    <row r="92" spans="1:18">
      <c r="A92" s="63" t="s">
        <v>15</v>
      </c>
      <c r="B92" s="64">
        <v>1</v>
      </c>
      <c r="C92" s="65">
        <v>45</v>
      </c>
      <c r="D92" s="63" t="s">
        <v>23</v>
      </c>
      <c r="E92" s="63" t="s">
        <v>18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45</v>
      </c>
      <c r="N92" s="66">
        <v>0</v>
      </c>
      <c r="O92" s="66">
        <v>45</v>
      </c>
      <c r="P92" s="66">
        <v>0</v>
      </c>
      <c r="Q92" s="74">
        <v>0</v>
      </c>
      <c r="R92" s="75">
        <f t="shared" si="2"/>
        <v>90</v>
      </c>
    </row>
    <row r="93" spans="1:18">
      <c r="A93" s="63" t="s">
        <v>15</v>
      </c>
      <c r="B93" s="64">
        <v>1</v>
      </c>
      <c r="C93" s="65">
        <v>50</v>
      </c>
      <c r="D93" s="63" t="s">
        <v>23</v>
      </c>
      <c r="E93" s="63" t="s">
        <v>18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100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74">
        <v>0</v>
      </c>
      <c r="R93" s="75">
        <f t="shared" si="2"/>
        <v>100</v>
      </c>
    </row>
    <row r="94" spans="1:18">
      <c r="A94" s="63" t="s">
        <v>15</v>
      </c>
      <c r="B94" s="64">
        <v>1</v>
      </c>
      <c r="C94" s="65">
        <v>90</v>
      </c>
      <c r="D94" s="63" t="s">
        <v>23</v>
      </c>
      <c r="E94" s="63" t="s">
        <v>18</v>
      </c>
      <c r="F94" s="66">
        <v>0</v>
      </c>
      <c r="G94" s="66">
        <v>0</v>
      </c>
      <c r="H94" s="66">
        <v>0</v>
      </c>
      <c r="I94" s="66">
        <v>120</v>
      </c>
      <c r="J94" s="66">
        <v>0</v>
      </c>
      <c r="K94" s="66">
        <v>0</v>
      </c>
      <c r="L94" s="66">
        <v>60</v>
      </c>
      <c r="M94" s="66">
        <v>60</v>
      </c>
      <c r="N94" s="66">
        <v>0</v>
      </c>
      <c r="O94" s="66">
        <v>90</v>
      </c>
      <c r="P94" s="66">
        <v>0</v>
      </c>
      <c r="Q94" s="74">
        <v>30</v>
      </c>
      <c r="R94" s="75">
        <f t="shared" si="2"/>
        <v>360</v>
      </c>
    </row>
    <row r="95" spans="1:18">
      <c r="A95" s="63" t="s">
        <v>15</v>
      </c>
      <c r="B95" s="64">
        <v>1</v>
      </c>
      <c r="C95" s="65">
        <v>100</v>
      </c>
      <c r="D95" s="63" t="s">
        <v>23</v>
      </c>
      <c r="E95" s="63" t="s">
        <v>18</v>
      </c>
      <c r="F95" s="66">
        <v>375777.5</v>
      </c>
      <c r="G95" s="66">
        <v>381464</v>
      </c>
      <c r="H95" s="66">
        <v>366098.4</v>
      </c>
      <c r="I95" s="66">
        <v>353202</v>
      </c>
      <c r="J95" s="66">
        <v>321468.43</v>
      </c>
      <c r="K95" s="66">
        <v>321371</v>
      </c>
      <c r="L95" s="66">
        <v>286656.5</v>
      </c>
      <c r="M95" s="66">
        <v>293330</v>
      </c>
      <c r="N95" s="66">
        <v>290236.89</v>
      </c>
      <c r="O95" s="66">
        <v>265244</v>
      </c>
      <c r="P95" s="66">
        <v>308433.5</v>
      </c>
      <c r="Q95" s="74">
        <v>301833</v>
      </c>
      <c r="R95" s="75">
        <f t="shared" si="2"/>
        <v>3865115.22</v>
      </c>
    </row>
    <row r="96" spans="1:18">
      <c r="A96" s="63" t="s">
        <v>15</v>
      </c>
      <c r="B96" s="64">
        <v>1</v>
      </c>
      <c r="C96" s="65">
        <v>1000</v>
      </c>
      <c r="D96" s="63" t="s">
        <v>23</v>
      </c>
      <c r="E96" s="63" t="s">
        <v>18</v>
      </c>
      <c r="F96" s="66">
        <v>119579.5</v>
      </c>
      <c r="G96" s="66">
        <v>116944.7</v>
      </c>
      <c r="H96" s="66">
        <v>117949.03</v>
      </c>
      <c r="I96" s="66">
        <v>111359</v>
      </c>
      <c r="J96" s="66">
        <v>105936.35399999999</v>
      </c>
      <c r="K96" s="66">
        <v>102414.35399999999</v>
      </c>
      <c r="L96" s="66">
        <v>98921.5</v>
      </c>
      <c r="M96" s="66">
        <v>96045.5</v>
      </c>
      <c r="N96" s="66">
        <v>90371</v>
      </c>
      <c r="O96" s="66">
        <v>75903.3</v>
      </c>
      <c r="P96" s="66">
        <v>92324.2</v>
      </c>
      <c r="Q96" s="74">
        <v>90350</v>
      </c>
      <c r="R96" s="75">
        <f t="shared" si="2"/>
        <v>1218098.4380000001</v>
      </c>
    </row>
    <row r="97" spans="1:18">
      <c r="A97" s="63" t="s">
        <v>15</v>
      </c>
      <c r="B97" s="64">
        <v>1</v>
      </c>
      <c r="C97" s="65">
        <v>100</v>
      </c>
      <c r="D97" s="63" t="s">
        <v>24</v>
      </c>
      <c r="E97" s="63" t="s">
        <v>18</v>
      </c>
      <c r="F97" s="66">
        <v>34450</v>
      </c>
      <c r="G97" s="66">
        <v>36218</v>
      </c>
      <c r="H97" s="66">
        <v>33701</v>
      </c>
      <c r="I97" s="66">
        <v>32206</v>
      </c>
      <c r="J97" s="66">
        <v>31111.14</v>
      </c>
      <c r="K97" s="66">
        <v>29955</v>
      </c>
      <c r="L97" s="66">
        <v>28750</v>
      </c>
      <c r="M97" s="66">
        <v>28738</v>
      </c>
      <c r="N97" s="66">
        <v>29130.5</v>
      </c>
      <c r="O97" s="66">
        <v>25850.5</v>
      </c>
      <c r="P97" s="66">
        <v>30116.5</v>
      </c>
      <c r="Q97" s="74">
        <v>26777</v>
      </c>
      <c r="R97" s="75">
        <f t="shared" si="2"/>
        <v>367003.64</v>
      </c>
    </row>
    <row r="98" spans="1:18">
      <c r="A98" s="63" t="s">
        <v>15</v>
      </c>
      <c r="B98" s="64">
        <v>1</v>
      </c>
      <c r="C98" s="65">
        <v>1000</v>
      </c>
      <c r="D98" s="63" t="s">
        <v>24</v>
      </c>
      <c r="E98" s="63" t="s">
        <v>18</v>
      </c>
      <c r="F98" s="66">
        <v>185</v>
      </c>
      <c r="G98" s="66">
        <v>143.5</v>
      </c>
      <c r="H98" s="66">
        <v>317.5</v>
      </c>
      <c r="I98" s="66">
        <v>277.5</v>
      </c>
      <c r="J98" s="66">
        <v>343</v>
      </c>
      <c r="K98" s="66">
        <v>352</v>
      </c>
      <c r="L98" s="66">
        <v>488</v>
      </c>
      <c r="M98" s="66">
        <v>297</v>
      </c>
      <c r="N98" s="66">
        <v>450</v>
      </c>
      <c r="O98" s="66">
        <v>383</v>
      </c>
      <c r="P98" s="66">
        <v>428</v>
      </c>
      <c r="Q98" s="74">
        <v>172</v>
      </c>
      <c r="R98" s="75">
        <f t="shared" si="2"/>
        <v>3836.5</v>
      </c>
    </row>
    <row r="99" spans="1:18">
      <c r="A99" s="63" t="s">
        <v>15</v>
      </c>
      <c r="B99" s="64">
        <v>1</v>
      </c>
      <c r="C99" s="65">
        <v>100</v>
      </c>
      <c r="D99" s="63" t="s">
        <v>25</v>
      </c>
      <c r="E99" s="63" t="s">
        <v>18</v>
      </c>
      <c r="F99" s="66">
        <v>32844</v>
      </c>
      <c r="G99" s="66">
        <v>33203</v>
      </c>
      <c r="H99" s="66">
        <v>32532.6</v>
      </c>
      <c r="I99" s="66">
        <v>30745</v>
      </c>
      <c r="J99" s="66">
        <v>28049</v>
      </c>
      <c r="K99" s="66">
        <v>27508.5</v>
      </c>
      <c r="L99" s="66">
        <v>26587</v>
      </c>
      <c r="M99" s="66">
        <v>25721</v>
      </c>
      <c r="N99" s="66">
        <v>27073</v>
      </c>
      <c r="O99" s="66">
        <v>21445</v>
      </c>
      <c r="P99" s="66">
        <v>27367</v>
      </c>
      <c r="Q99" s="74">
        <v>25559</v>
      </c>
      <c r="R99" s="75">
        <f t="shared" si="2"/>
        <v>338634.1</v>
      </c>
    </row>
    <row r="100" spans="1:18">
      <c r="A100" s="63" t="s">
        <v>15</v>
      </c>
      <c r="B100" s="64">
        <v>1</v>
      </c>
      <c r="C100" s="65">
        <v>500</v>
      </c>
      <c r="D100" s="63" t="s">
        <v>25</v>
      </c>
      <c r="E100" s="63" t="s">
        <v>18</v>
      </c>
      <c r="F100" s="66">
        <v>76</v>
      </c>
      <c r="G100" s="66">
        <v>153</v>
      </c>
      <c r="H100" s="66">
        <v>194</v>
      </c>
      <c r="I100" s="66">
        <v>112</v>
      </c>
      <c r="J100" s="66">
        <v>173</v>
      </c>
      <c r="K100" s="66">
        <v>179</v>
      </c>
      <c r="L100" s="66">
        <v>120</v>
      </c>
      <c r="M100" s="66">
        <v>66</v>
      </c>
      <c r="N100" s="66">
        <v>66</v>
      </c>
      <c r="O100" s="66">
        <v>71</v>
      </c>
      <c r="P100" s="66">
        <v>84</v>
      </c>
      <c r="Q100" s="74">
        <v>101</v>
      </c>
      <c r="R100" s="75">
        <f t="shared" si="2"/>
        <v>1395</v>
      </c>
    </row>
    <row r="101" spans="1:18">
      <c r="A101" s="63" t="s">
        <v>15</v>
      </c>
      <c r="B101" s="64">
        <v>1</v>
      </c>
      <c r="C101" s="65">
        <v>1000</v>
      </c>
      <c r="D101" s="63" t="s">
        <v>25</v>
      </c>
      <c r="E101" s="63" t="s">
        <v>18</v>
      </c>
      <c r="F101" s="66">
        <v>0</v>
      </c>
      <c r="G101" s="66">
        <v>0</v>
      </c>
      <c r="H101" s="66">
        <v>30</v>
      </c>
      <c r="I101" s="66">
        <v>30</v>
      </c>
      <c r="J101" s="66">
        <v>34</v>
      </c>
      <c r="K101" s="66">
        <v>0</v>
      </c>
      <c r="L101" s="66">
        <v>30</v>
      </c>
      <c r="M101" s="66">
        <v>30</v>
      </c>
      <c r="N101" s="66">
        <v>0</v>
      </c>
      <c r="O101" s="66">
        <v>30</v>
      </c>
      <c r="P101" s="66">
        <v>0</v>
      </c>
      <c r="Q101" s="74">
        <v>0</v>
      </c>
      <c r="R101" s="75">
        <f t="shared" si="2"/>
        <v>184</v>
      </c>
    </row>
    <row r="102" spans="1:18">
      <c r="A102" s="63" t="s">
        <v>15</v>
      </c>
      <c r="B102" s="64">
        <v>1</v>
      </c>
      <c r="C102" s="65">
        <v>100</v>
      </c>
      <c r="D102" s="63" t="s">
        <v>26</v>
      </c>
      <c r="E102" s="63" t="s">
        <v>18</v>
      </c>
      <c r="F102" s="66">
        <v>19736</v>
      </c>
      <c r="G102" s="66">
        <v>19600.5</v>
      </c>
      <c r="H102" s="66">
        <v>19866</v>
      </c>
      <c r="I102" s="66">
        <v>18572</v>
      </c>
      <c r="J102" s="66">
        <v>16026</v>
      </c>
      <c r="K102" s="66">
        <v>19017</v>
      </c>
      <c r="L102" s="66">
        <v>16872</v>
      </c>
      <c r="M102" s="66">
        <v>16420</v>
      </c>
      <c r="N102" s="66">
        <v>17517</v>
      </c>
      <c r="O102" s="66">
        <v>16520</v>
      </c>
      <c r="P102" s="66">
        <v>17005.5</v>
      </c>
      <c r="Q102" s="74">
        <v>16900.5</v>
      </c>
      <c r="R102" s="75">
        <f t="shared" si="2"/>
        <v>214052.5</v>
      </c>
    </row>
    <row r="103" spans="1:18">
      <c r="A103" s="63" t="s">
        <v>15</v>
      </c>
      <c r="B103" s="64">
        <v>1</v>
      </c>
      <c r="C103" s="65">
        <v>500</v>
      </c>
      <c r="D103" s="63" t="s">
        <v>26</v>
      </c>
      <c r="E103" s="63" t="s">
        <v>18</v>
      </c>
      <c r="F103" s="66">
        <v>24</v>
      </c>
      <c r="G103" s="66">
        <v>38</v>
      </c>
      <c r="H103" s="66">
        <v>48</v>
      </c>
      <c r="I103" s="66">
        <v>33</v>
      </c>
      <c r="J103" s="66">
        <v>38</v>
      </c>
      <c r="K103" s="66">
        <v>51</v>
      </c>
      <c r="L103" s="66">
        <v>21</v>
      </c>
      <c r="M103" s="66">
        <v>22</v>
      </c>
      <c r="N103" s="66">
        <v>10</v>
      </c>
      <c r="O103" s="66">
        <v>77</v>
      </c>
      <c r="P103" s="66">
        <v>68</v>
      </c>
      <c r="Q103" s="74">
        <v>39</v>
      </c>
      <c r="R103" s="75">
        <f t="shared" si="2"/>
        <v>469</v>
      </c>
    </row>
    <row r="104" spans="1:18">
      <c r="A104" s="63" t="s">
        <v>15</v>
      </c>
      <c r="B104" s="64">
        <v>1</v>
      </c>
      <c r="C104" s="65">
        <v>1000</v>
      </c>
      <c r="D104" s="63" t="s">
        <v>26</v>
      </c>
      <c r="E104" s="63" t="s">
        <v>18</v>
      </c>
      <c r="F104" s="66">
        <v>30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74">
        <v>0</v>
      </c>
      <c r="R104" s="75">
        <f t="shared" si="2"/>
        <v>30</v>
      </c>
    </row>
    <row r="105" spans="1:18">
      <c r="A105" s="63" t="s">
        <v>37</v>
      </c>
      <c r="B105" s="64">
        <v>1</v>
      </c>
      <c r="C105" s="65">
        <v>51</v>
      </c>
      <c r="D105" s="63" t="s">
        <v>40</v>
      </c>
      <c r="E105" s="68" t="s">
        <v>41</v>
      </c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204</v>
      </c>
      <c r="O105" s="69">
        <v>663</v>
      </c>
      <c r="P105" s="69">
        <v>969</v>
      </c>
      <c r="Q105" s="76">
        <v>1308</v>
      </c>
      <c r="R105" s="75">
        <f t="shared" si="2"/>
        <v>3144</v>
      </c>
    </row>
    <row r="106" spans="1:18" ht="14.25">
      <c r="E106" s="70" t="s">
        <v>59</v>
      </c>
      <c r="F106" s="75">
        <f>SUM(F58:F105)</f>
        <v>2112012.5499999998</v>
      </c>
      <c r="G106" s="75">
        <f t="shared" ref="G106:R106" si="3">SUM(G58:G105)</f>
        <v>2134740.1969999997</v>
      </c>
      <c r="H106" s="75">
        <f t="shared" si="3"/>
        <v>2066347.112</v>
      </c>
      <c r="I106" s="75">
        <f t="shared" si="3"/>
        <v>1994778.0929999999</v>
      </c>
      <c r="J106" s="75">
        <f t="shared" si="3"/>
        <v>1801570.1739999999</v>
      </c>
      <c r="K106" s="75">
        <f t="shared" si="3"/>
        <v>1816299.7169999999</v>
      </c>
      <c r="L106" s="75">
        <f t="shared" si="3"/>
        <v>1668170.04</v>
      </c>
      <c r="M106" s="75">
        <f t="shared" si="3"/>
        <v>1668594.5899999999</v>
      </c>
      <c r="N106" s="75">
        <f t="shared" si="3"/>
        <v>1654923.1400000001</v>
      </c>
      <c r="O106" s="75">
        <f t="shared" si="3"/>
        <v>1465279.4000000001</v>
      </c>
      <c r="P106" s="75">
        <f t="shared" si="3"/>
        <v>1611037.5179999997</v>
      </c>
      <c r="Q106" s="75">
        <f t="shared" si="3"/>
        <v>1533132.584</v>
      </c>
      <c r="R106" s="77">
        <f t="shared" si="3"/>
        <v>21526885.115000002</v>
      </c>
    </row>
    <row r="108" spans="1:18">
      <c r="F108" s="145" t="s">
        <v>61</v>
      </c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</row>
    <row r="109" spans="1:18" ht="30" customHeight="1">
      <c r="A109" s="61" t="s">
        <v>3</v>
      </c>
      <c r="B109" s="61" t="s">
        <v>44</v>
      </c>
      <c r="C109" s="61" t="s">
        <v>45</v>
      </c>
      <c r="D109" s="61" t="s">
        <v>5</v>
      </c>
      <c r="E109" s="61" t="s">
        <v>6</v>
      </c>
      <c r="F109" s="62" t="s">
        <v>46</v>
      </c>
      <c r="G109" s="62" t="s">
        <v>47</v>
      </c>
      <c r="H109" s="62" t="s">
        <v>48</v>
      </c>
      <c r="I109" s="62" t="s">
        <v>49</v>
      </c>
      <c r="J109" s="62" t="s">
        <v>50</v>
      </c>
      <c r="K109" s="62" t="s">
        <v>51</v>
      </c>
      <c r="L109" s="62" t="s">
        <v>52</v>
      </c>
      <c r="M109" s="62" t="s">
        <v>53</v>
      </c>
      <c r="N109" s="62" t="s">
        <v>54</v>
      </c>
      <c r="O109" s="62" t="s">
        <v>55</v>
      </c>
      <c r="P109" s="62" t="s">
        <v>56</v>
      </c>
      <c r="Q109" s="62" t="s">
        <v>57</v>
      </c>
      <c r="R109" s="73" t="s">
        <v>58</v>
      </c>
    </row>
    <row r="110" spans="1:18">
      <c r="A110" s="63" t="s">
        <v>31</v>
      </c>
      <c r="B110" s="64">
        <v>1</v>
      </c>
      <c r="C110" s="65">
        <v>60</v>
      </c>
      <c r="D110" s="63" t="s">
        <v>20</v>
      </c>
      <c r="E110" s="63" t="s">
        <v>18</v>
      </c>
      <c r="F110" s="66">
        <v>39930</v>
      </c>
      <c r="G110" s="66">
        <v>68700</v>
      </c>
      <c r="H110" s="66">
        <v>72315</v>
      </c>
      <c r="I110" s="66">
        <v>86054</v>
      </c>
      <c r="J110" s="66">
        <v>113460</v>
      </c>
      <c r="K110" s="66">
        <v>112260</v>
      </c>
      <c r="L110" s="66">
        <v>121466</v>
      </c>
      <c r="M110" s="66">
        <v>140400</v>
      </c>
      <c r="N110" s="66">
        <v>148380</v>
      </c>
      <c r="O110" s="66">
        <v>169530</v>
      </c>
      <c r="P110" s="66">
        <v>218185</v>
      </c>
      <c r="Q110" s="74">
        <v>240040</v>
      </c>
      <c r="R110" s="75">
        <f>SUM(F110:Q110)</f>
        <v>1530720</v>
      </c>
    </row>
    <row r="111" spans="1:18">
      <c r="A111" s="63" t="s">
        <v>31</v>
      </c>
      <c r="B111" s="64">
        <v>1</v>
      </c>
      <c r="C111" s="65">
        <v>100</v>
      </c>
      <c r="D111" s="63" t="s">
        <v>20</v>
      </c>
      <c r="E111" s="63" t="s">
        <v>18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74">
        <v>0</v>
      </c>
      <c r="R111" s="75">
        <f t="shared" ref="R111:R157" si="4">SUM(F111:Q111)</f>
        <v>0</v>
      </c>
    </row>
    <row r="112" spans="1:18">
      <c r="A112" s="63" t="s">
        <v>31</v>
      </c>
      <c r="B112" s="64">
        <v>1</v>
      </c>
      <c r="C112" s="65">
        <v>60</v>
      </c>
      <c r="D112" s="63" t="s">
        <v>23</v>
      </c>
      <c r="E112" s="63" t="s">
        <v>18</v>
      </c>
      <c r="F112" s="66">
        <v>129660</v>
      </c>
      <c r="G112" s="66">
        <v>204060</v>
      </c>
      <c r="H112" s="66">
        <v>225570</v>
      </c>
      <c r="I112" s="66">
        <v>244995</v>
      </c>
      <c r="J112" s="66">
        <v>323722</v>
      </c>
      <c r="K112" s="66">
        <v>309899</v>
      </c>
      <c r="L112" s="66">
        <v>356487</v>
      </c>
      <c r="M112" s="66">
        <v>384880</v>
      </c>
      <c r="N112" s="66">
        <v>425100</v>
      </c>
      <c r="O112" s="66">
        <v>476576</v>
      </c>
      <c r="P112" s="66">
        <v>577664</v>
      </c>
      <c r="Q112" s="74">
        <v>642617</v>
      </c>
      <c r="R112" s="75">
        <f t="shared" si="4"/>
        <v>4301230</v>
      </c>
    </row>
    <row r="113" spans="1:18">
      <c r="A113" s="63" t="s">
        <v>31</v>
      </c>
      <c r="B113" s="64">
        <v>1</v>
      </c>
      <c r="C113" s="65">
        <v>100</v>
      </c>
      <c r="D113" s="63" t="s">
        <v>23</v>
      </c>
      <c r="E113" s="63" t="s">
        <v>18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74">
        <v>0</v>
      </c>
      <c r="R113" s="75">
        <f t="shared" si="4"/>
        <v>0</v>
      </c>
    </row>
    <row r="114" spans="1:18">
      <c r="A114" s="63" t="s">
        <v>33</v>
      </c>
      <c r="B114" s="64">
        <v>1</v>
      </c>
      <c r="C114" s="65">
        <v>60</v>
      </c>
      <c r="D114" s="63" t="s">
        <v>34</v>
      </c>
      <c r="E114" s="63" t="s">
        <v>35</v>
      </c>
      <c r="F114" s="66">
        <v>80670</v>
      </c>
      <c r="G114" s="66">
        <v>133530</v>
      </c>
      <c r="H114" s="66">
        <v>145800</v>
      </c>
      <c r="I114" s="66">
        <v>139080</v>
      </c>
      <c r="J114" s="66">
        <v>190920</v>
      </c>
      <c r="K114" s="66">
        <v>153360</v>
      </c>
      <c r="L114" s="66">
        <v>166440</v>
      </c>
      <c r="M114" s="66">
        <v>177042</v>
      </c>
      <c r="N114" s="66">
        <v>159732</v>
      </c>
      <c r="O114" s="66">
        <v>159150</v>
      </c>
      <c r="P114" s="66">
        <v>167550</v>
      </c>
      <c r="Q114" s="74">
        <v>169680</v>
      </c>
      <c r="R114" s="75">
        <f t="shared" si="4"/>
        <v>1842954</v>
      </c>
    </row>
    <row r="115" spans="1:18">
      <c r="A115" s="63" t="s">
        <v>33</v>
      </c>
      <c r="B115" s="64">
        <v>1</v>
      </c>
      <c r="C115" s="65">
        <v>60</v>
      </c>
      <c r="D115" s="63" t="s">
        <v>36</v>
      </c>
      <c r="E115" s="63" t="s">
        <v>35</v>
      </c>
      <c r="F115" s="66">
        <v>412050</v>
      </c>
      <c r="G115" s="66">
        <v>659220</v>
      </c>
      <c r="H115" s="66">
        <v>676674</v>
      </c>
      <c r="I115" s="66">
        <v>658200</v>
      </c>
      <c r="J115" s="66">
        <v>848028</v>
      </c>
      <c r="K115" s="66">
        <v>748686</v>
      </c>
      <c r="L115" s="66">
        <v>749406</v>
      </c>
      <c r="M115" s="66">
        <v>777828</v>
      </c>
      <c r="N115" s="66">
        <v>743838</v>
      </c>
      <c r="O115" s="66">
        <v>723540</v>
      </c>
      <c r="P115" s="66">
        <v>760440</v>
      </c>
      <c r="Q115" s="74">
        <v>787098</v>
      </c>
      <c r="R115" s="75">
        <f t="shared" si="4"/>
        <v>8545008</v>
      </c>
    </row>
    <row r="116" spans="1:18">
      <c r="A116" s="63" t="s">
        <v>37</v>
      </c>
      <c r="B116" s="64">
        <v>1</v>
      </c>
      <c r="C116" s="65">
        <v>30</v>
      </c>
      <c r="D116" s="63" t="s">
        <v>26</v>
      </c>
      <c r="E116" s="63" t="s">
        <v>18</v>
      </c>
      <c r="F116" s="66">
        <v>13189</v>
      </c>
      <c r="G116" s="66">
        <v>17523</v>
      </c>
      <c r="H116" s="66">
        <v>19940</v>
      </c>
      <c r="I116" s="66">
        <v>17592</v>
      </c>
      <c r="J116" s="66">
        <v>22765</v>
      </c>
      <c r="K116" s="66">
        <v>20724</v>
      </c>
      <c r="L116" s="66">
        <v>24711</v>
      </c>
      <c r="M116" s="66">
        <v>20340</v>
      </c>
      <c r="N116" s="66">
        <v>25747</v>
      </c>
      <c r="O116" s="66">
        <v>21339</v>
      </c>
      <c r="P116" s="66">
        <v>28085</v>
      </c>
      <c r="Q116" s="74">
        <v>31702</v>
      </c>
      <c r="R116" s="75">
        <f t="shared" si="4"/>
        <v>263657</v>
      </c>
    </row>
    <row r="117" spans="1:18">
      <c r="A117" s="63" t="s">
        <v>37</v>
      </c>
      <c r="B117" s="64">
        <v>1</v>
      </c>
      <c r="C117" s="65">
        <v>100</v>
      </c>
      <c r="D117" s="63" t="s">
        <v>26</v>
      </c>
      <c r="E117" s="63" t="s">
        <v>18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74">
        <v>0</v>
      </c>
      <c r="R117" s="75">
        <f t="shared" si="4"/>
        <v>0</v>
      </c>
    </row>
    <row r="118" spans="1:18">
      <c r="A118" s="63" t="s">
        <v>37</v>
      </c>
      <c r="B118" s="64">
        <v>1</v>
      </c>
      <c r="C118" s="65">
        <v>30</v>
      </c>
      <c r="D118" s="63" t="s">
        <v>38</v>
      </c>
      <c r="E118" s="63" t="s">
        <v>18</v>
      </c>
      <c r="F118" s="66">
        <v>70165</v>
      </c>
      <c r="G118" s="66">
        <v>104669</v>
      </c>
      <c r="H118" s="66">
        <v>111709</v>
      </c>
      <c r="I118" s="66">
        <v>115933</v>
      </c>
      <c r="J118" s="66">
        <v>140812</v>
      </c>
      <c r="K118" s="66">
        <v>135013</v>
      </c>
      <c r="L118" s="66">
        <v>145110</v>
      </c>
      <c r="M118" s="66">
        <v>143626</v>
      </c>
      <c r="N118" s="66">
        <v>146200</v>
      </c>
      <c r="O118" s="66">
        <v>151065</v>
      </c>
      <c r="P118" s="66">
        <v>180446</v>
      </c>
      <c r="Q118" s="74">
        <v>184873</v>
      </c>
      <c r="R118" s="75">
        <f t="shared" si="4"/>
        <v>1629621</v>
      </c>
    </row>
    <row r="119" spans="1:18">
      <c r="A119" s="63" t="s">
        <v>37</v>
      </c>
      <c r="B119" s="64">
        <v>1</v>
      </c>
      <c r="C119" s="65">
        <v>90</v>
      </c>
      <c r="D119" s="63" t="s">
        <v>38</v>
      </c>
      <c r="E119" s="63" t="s">
        <v>18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74">
        <v>0</v>
      </c>
      <c r="R119" s="75">
        <f t="shared" si="4"/>
        <v>0</v>
      </c>
    </row>
    <row r="120" spans="1:18">
      <c r="A120" s="63" t="s">
        <v>37</v>
      </c>
      <c r="B120" s="64">
        <v>1</v>
      </c>
      <c r="C120" s="65">
        <v>100</v>
      </c>
      <c r="D120" s="63" t="s">
        <v>38</v>
      </c>
      <c r="E120" s="63" t="s">
        <v>18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74">
        <v>0</v>
      </c>
      <c r="R120" s="75">
        <f t="shared" si="4"/>
        <v>0</v>
      </c>
    </row>
    <row r="121" spans="1:18">
      <c r="A121" s="63" t="s">
        <v>37</v>
      </c>
      <c r="B121" s="64">
        <v>1</v>
      </c>
      <c r="C121" s="65">
        <v>30</v>
      </c>
      <c r="D121" s="63" t="s">
        <v>39</v>
      </c>
      <c r="E121" s="63" t="s">
        <v>18</v>
      </c>
      <c r="F121" s="66">
        <v>214178</v>
      </c>
      <c r="G121" s="66">
        <v>349015</v>
      </c>
      <c r="H121" s="66">
        <v>358214</v>
      </c>
      <c r="I121" s="66">
        <v>361731</v>
      </c>
      <c r="J121" s="66">
        <v>444265</v>
      </c>
      <c r="K121" s="66">
        <v>427669</v>
      </c>
      <c r="L121" s="66">
        <v>440631</v>
      </c>
      <c r="M121" s="66">
        <v>470249</v>
      </c>
      <c r="N121" s="66">
        <v>480378</v>
      </c>
      <c r="O121" s="66">
        <v>482843</v>
      </c>
      <c r="P121" s="66">
        <v>571675</v>
      </c>
      <c r="Q121" s="74">
        <v>598944</v>
      </c>
      <c r="R121" s="75">
        <f t="shared" si="4"/>
        <v>5199792</v>
      </c>
    </row>
    <row r="122" spans="1:18">
      <c r="A122" s="63" t="s">
        <v>37</v>
      </c>
      <c r="B122" s="64">
        <v>1</v>
      </c>
      <c r="C122" s="65">
        <v>90</v>
      </c>
      <c r="D122" s="63" t="s">
        <v>39</v>
      </c>
      <c r="E122" s="63" t="s">
        <v>18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74">
        <v>0</v>
      </c>
      <c r="R122" s="75">
        <f t="shared" si="4"/>
        <v>0</v>
      </c>
    </row>
    <row r="123" spans="1:18">
      <c r="A123" s="63" t="s">
        <v>37</v>
      </c>
      <c r="B123" s="64">
        <v>1</v>
      </c>
      <c r="C123" s="65">
        <v>100</v>
      </c>
      <c r="D123" s="63" t="s">
        <v>39</v>
      </c>
      <c r="E123" s="63" t="s">
        <v>18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74">
        <v>0</v>
      </c>
      <c r="R123" s="75">
        <f t="shared" si="4"/>
        <v>0</v>
      </c>
    </row>
    <row r="124" spans="1:18">
      <c r="A124" s="63" t="s">
        <v>15</v>
      </c>
      <c r="B124" s="64">
        <v>1</v>
      </c>
      <c r="C124" s="65">
        <v>1</v>
      </c>
      <c r="D124" s="63" t="s">
        <v>17</v>
      </c>
      <c r="E124" s="63" t="s">
        <v>18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74">
        <v>0</v>
      </c>
      <c r="R124" s="75">
        <f t="shared" si="4"/>
        <v>0</v>
      </c>
    </row>
    <row r="125" spans="1:18">
      <c r="A125" s="63" t="s">
        <v>15</v>
      </c>
      <c r="B125" s="64">
        <v>1</v>
      </c>
      <c r="C125" s="65">
        <v>100</v>
      </c>
      <c r="D125" s="63" t="s">
        <v>17</v>
      </c>
      <c r="E125" s="63" t="s">
        <v>18</v>
      </c>
      <c r="F125" s="66">
        <v>0</v>
      </c>
      <c r="G125" s="66">
        <v>260</v>
      </c>
      <c r="H125" s="66">
        <v>0</v>
      </c>
      <c r="I125" s="66">
        <v>260</v>
      </c>
      <c r="J125" s="66">
        <v>0</v>
      </c>
      <c r="K125" s="66">
        <v>150</v>
      </c>
      <c r="L125" s="66">
        <v>0</v>
      </c>
      <c r="M125" s="66">
        <v>150</v>
      </c>
      <c r="N125" s="66">
        <v>135</v>
      </c>
      <c r="O125" s="66">
        <v>150</v>
      </c>
      <c r="P125" s="66">
        <v>285</v>
      </c>
      <c r="Q125" s="74">
        <v>0</v>
      </c>
      <c r="R125" s="75">
        <f t="shared" si="4"/>
        <v>1390</v>
      </c>
    </row>
    <row r="126" spans="1:18">
      <c r="A126" s="63" t="s">
        <v>15</v>
      </c>
      <c r="B126" s="64">
        <v>1</v>
      </c>
      <c r="C126" s="65">
        <v>1000</v>
      </c>
      <c r="D126" s="63" t="s">
        <v>17</v>
      </c>
      <c r="E126" s="63" t="s">
        <v>18</v>
      </c>
      <c r="F126" s="66">
        <v>118200</v>
      </c>
      <c r="G126" s="66">
        <v>178080</v>
      </c>
      <c r="H126" s="66">
        <v>184805</v>
      </c>
      <c r="I126" s="66">
        <v>170541</v>
      </c>
      <c r="J126" s="66">
        <v>203200</v>
      </c>
      <c r="K126" s="66">
        <v>194027</v>
      </c>
      <c r="L126" s="66">
        <v>195264</v>
      </c>
      <c r="M126" s="66">
        <v>204189</v>
      </c>
      <c r="N126" s="66">
        <v>202328</v>
      </c>
      <c r="O126" s="66">
        <v>184391</v>
      </c>
      <c r="P126" s="66">
        <v>207407</v>
      </c>
      <c r="Q126" s="74">
        <v>214774</v>
      </c>
      <c r="R126" s="75">
        <f t="shared" si="4"/>
        <v>2257206</v>
      </c>
    </row>
    <row r="127" spans="1:18">
      <c r="A127" s="63" t="s">
        <v>15</v>
      </c>
      <c r="B127" s="64">
        <v>1</v>
      </c>
      <c r="C127" s="65">
        <v>5000</v>
      </c>
      <c r="D127" s="63" t="s">
        <v>17</v>
      </c>
      <c r="E127" s="63" t="s">
        <v>18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74">
        <v>0</v>
      </c>
      <c r="R127" s="75">
        <f t="shared" si="4"/>
        <v>0</v>
      </c>
    </row>
    <row r="128" spans="1:18">
      <c r="A128" s="63" t="s">
        <v>15</v>
      </c>
      <c r="B128" s="64">
        <v>1</v>
      </c>
      <c r="C128" s="65">
        <v>1</v>
      </c>
      <c r="D128" s="63" t="s">
        <v>19</v>
      </c>
      <c r="E128" s="63" t="s">
        <v>18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74">
        <v>0</v>
      </c>
      <c r="R128" s="75">
        <f t="shared" si="4"/>
        <v>0</v>
      </c>
    </row>
    <row r="129" spans="1:18">
      <c r="A129" s="63" t="s">
        <v>15</v>
      </c>
      <c r="B129" s="64">
        <v>1</v>
      </c>
      <c r="C129" s="65">
        <v>45</v>
      </c>
      <c r="D129" s="63" t="s">
        <v>19</v>
      </c>
      <c r="E129" s="63" t="s">
        <v>18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74">
        <v>0</v>
      </c>
      <c r="R129" s="75">
        <f t="shared" si="4"/>
        <v>0</v>
      </c>
    </row>
    <row r="130" spans="1:18">
      <c r="A130" s="63" t="s">
        <v>15</v>
      </c>
      <c r="B130" s="64">
        <v>1</v>
      </c>
      <c r="C130" s="65">
        <v>60</v>
      </c>
      <c r="D130" s="63" t="s">
        <v>19</v>
      </c>
      <c r="E130" s="63" t="s">
        <v>18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74">
        <v>0</v>
      </c>
      <c r="R130" s="75">
        <f t="shared" si="4"/>
        <v>0</v>
      </c>
    </row>
    <row r="131" spans="1:18">
      <c r="A131" s="63" t="s">
        <v>15</v>
      </c>
      <c r="B131" s="64">
        <v>1</v>
      </c>
      <c r="C131" s="65">
        <v>100</v>
      </c>
      <c r="D131" s="63" t="s">
        <v>19</v>
      </c>
      <c r="E131" s="63" t="s">
        <v>18</v>
      </c>
      <c r="F131" s="66">
        <v>90</v>
      </c>
      <c r="G131" s="66">
        <v>206</v>
      </c>
      <c r="H131" s="66">
        <v>270</v>
      </c>
      <c r="I131" s="66">
        <v>270</v>
      </c>
      <c r="J131" s="66">
        <v>386</v>
      </c>
      <c r="K131" s="66">
        <v>585</v>
      </c>
      <c r="L131" s="66">
        <v>476</v>
      </c>
      <c r="M131" s="66">
        <v>180</v>
      </c>
      <c r="N131" s="66">
        <v>270</v>
      </c>
      <c r="O131" s="66">
        <v>296</v>
      </c>
      <c r="P131" s="66">
        <v>270</v>
      </c>
      <c r="Q131" s="74">
        <v>0</v>
      </c>
      <c r="R131" s="75">
        <f t="shared" si="4"/>
        <v>3299</v>
      </c>
    </row>
    <row r="132" spans="1:18">
      <c r="A132" s="63" t="s">
        <v>15</v>
      </c>
      <c r="B132" s="64">
        <v>1</v>
      </c>
      <c r="C132" s="65">
        <v>1000</v>
      </c>
      <c r="D132" s="63" t="s">
        <v>19</v>
      </c>
      <c r="E132" s="63" t="s">
        <v>18</v>
      </c>
      <c r="F132" s="66">
        <v>149894</v>
      </c>
      <c r="G132" s="66">
        <v>226230</v>
      </c>
      <c r="H132" s="66">
        <v>225903</v>
      </c>
      <c r="I132" s="66">
        <v>210750</v>
      </c>
      <c r="J132" s="66">
        <v>272623</v>
      </c>
      <c r="K132" s="66">
        <v>245071</v>
      </c>
      <c r="L132" s="66">
        <v>243964</v>
      </c>
      <c r="M132" s="66">
        <v>267910</v>
      </c>
      <c r="N132" s="66">
        <v>254340</v>
      </c>
      <c r="O132" s="66">
        <v>246903</v>
      </c>
      <c r="P132" s="66">
        <v>267417</v>
      </c>
      <c r="Q132" s="74">
        <v>261875</v>
      </c>
      <c r="R132" s="75">
        <f t="shared" si="4"/>
        <v>2872880</v>
      </c>
    </row>
    <row r="133" spans="1:18">
      <c r="A133" s="63" t="s">
        <v>15</v>
      </c>
      <c r="B133" s="64">
        <v>1</v>
      </c>
      <c r="C133" s="65">
        <v>1</v>
      </c>
      <c r="D133" s="63" t="s">
        <v>20</v>
      </c>
      <c r="E133" s="63" t="s">
        <v>18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74">
        <v>0</v>
      </c>
      <c r="R133" s="75">
        <f t="shared" si="4"/>
        <v>0</v>
      </c>
    </row>
    <row r="134" spans="1:18">
      <c r="A134" s="63" t="s">
        <v>15</v>
      </c>
      <c r="B134" s="64">
        <v>1</v>
      </c>
      <c r="C134" s="65">
        <v>100</v>
      </c>
      <c r="D134" s="63" t="s">
        <v>20</v>
      </c>
      <c r="E134" s="63" t="s">
        <v>18</v>
      </c>
      <c r="F134" s="66">
        <v>4808</v>
      </c>
      <c r="G134" s="66">
        <v>7210</v>
      </c>
      <c r="H134" s="66">
        <v>7365</v>
      </c>
      <c r="I134" s="66">
        <v>7109</v>
      </c>
      <c r="J134" s="66">
        <v>9035</v>
      </c>
      <c r="K134" s="66">
        <v>7879</v>
      </c>
      <c r="L134" s="66">
        <v>8477</v>
      </c>
      <c r="M134" s="66">
        <v>8205</v>
      </c>
      <c r="N134" s="66">
        <v>7852</v>
      </c>
      <c r="O134" s="66">
        <v>8325</v>
      </c>
      <c r="P134" s="66">
        <v>9312</v>
      </c>
      <c r="Q134" s="74">
        <v>8514</v>
      </c>
      <c r="R134" s="75">
        <f t="shared" si="4"/>
        <v>94091</v>
      </c>
    </row>
    <row r="135" spans="1:18">
      <c r="A135" s="63" t="s">
        <v>15</v>
      </c>
      <c r="B135" s="64">
        <v>1</v>
      </c>
      <c r="C135" s="65">
        <v>1000</v>
      </c>
      <c r="D135" s="63" t="s">
        <v>20</v>
      </c>
      <c r="E135" s="63" t="s">
        <v>18</v>
      </c>
      <c r="F135" s="66">
        <v>108791</v>
      </c>
      <c r="G135" s="66">
        <v>167725</v>
      </c>
      <c r="H135" s="66">
        <v>163683</v>
      </c>
      <c r="I135" s="66">
        <v>149332</v>
      </c>
      <c r="J135" s="66">
        <v>194477</v>
      </c>
      <c r="K135" s="66">
        <v>171345</v>
      </c>
      <c r="L135" s="66">
        <v>176394</v>
      </c>
      <c r="M135" s="66">
        <v>190456</v>
      </c>
      <c r="N135" s="66">
        <v>181685</v>
      </c>
      <c r="O135" s="66">
        <v>173403</v>
      </c>
      <c r="P135" s="66">
        <v>232022</v>
      </c>
      <c r="Q135" s="74">
        <v>192761</v>
      </c>
      <c r="R135" s="75">
        <f t="shared" si="4"/>
        <v>2102074</v>
      </c>
    </row>
    <row r="136" spans="1:18">
      <c r="A136" s="63" t="s">
        <v>15</v>
      </c>
      <c r="B136" s="64">
        <v>1</v>
      </c>
      <c r="C136" s="65">
        <v>1</v>
      </c>
      <c r="D136" s="63" t="s">
        <v>21</v>
      </c>
      <c r="E136" s="63" t="s">
        <v>18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74">
        <v>0</v>
      </c>
      <c r="R136" s="75">
        <f t="shared" si="4"/>
        <v>0</v>
      </c>
    </row>
    <row r="137" spans="1:18">
      <c r="A137" s="63" t="s">
        <v>15</v>
      </c>
      <c r="B137" s="64">
        <v>1</v>
      </c>
      <c r="C137" s="65">
        <v>100</v>
      </c>
      <c r="D137" s="63" t="s">
        <v>21</v>
      </c>
      <c r="E137" s="63" t="s">
        <v>18</v>
      </c>
      <c r="F137" s="66">
        <v>3214</v>
      </c>
      <c r="G137" s="66">
        <v>4402</v>
      </c>
      <c r="H137" s="66">
        <v>4139</v>
      </c>
      <c r="I137" s="66">
        <v>3505</v>
      </c>
      <c r="J137" s="66">
        <v>6130</v>
      </c>
      <c r="K137" s="66">
        <v>3291</v>
      </c>
      <c r="L137" s="66">
        <v>4826</v>
      </c>
      <c r="M137" s="66">
        <v>4398</v>
      </c>
      <c r="N137" s="66">
        <v>5097</v>
      </c>
      <c r="O137" s="66">
        <v>4334</v>
      </c>
      <c r="P137" s="66">
        <v>5048</v>
      </c>
      <c r="Q137" s="74">
        <v>5004</v>
      </c>
      <c r="R137" s="75">
        <f t="shared" si="4"/>
        <v>53388</v>
      </c>
    </row>
    <row r="138" spans="1:18">
      <c r="A138" s="63" t="s">
        <v>15</v>
      </c>
      <c r="B138" s="64">
        <v>1</v>
      </c>
      <c r="C138" s="65">
        <v>1000</v>
      </c>
      <c r="D138" s="63" t="s">
        <v>21</v>
      </c>
      <c r="E138" s="63" t="s">
        <v>18</v>
      </c>
      <c r="F138" s="66">
        <v>68038</v>
      </c>
      <c r="G138" s="66">
        <v>103742</v>
      </c>
      <c r="H138" s="66">
        <v>108476</v>
      </c>
      <c r="I138" s="66">
        <v>101440</v>
      </c>
      <c r="J138" s="66">
        <v>121530</v>
      </c>
      <c r="K138" s="66">
        <v>122026</v>
      </c>
      <c r="L138" s="66">
        <v>110567</v>
      </c>
      <c r="M138" s="66">
        <v>125757</v>
      </c>
      <c r="N138" s="66">
        <v>121756</v>
      </c>
      <c r="O138" s="66">
        <v>110445</v>
      </c>
      <c r="P138" s="66">
        <v>127716</v>
      </c>
      <c r="Q138" s="74">
        <v>126205</v>
      </c>
      <c r="R138" s="75">
        <f t="shared" si="4"/>
        <v>1347698</v>
      </c>
    </row>
    <row r="139" spans="1:18">
      <c r="A139" s="63" t="s">
        <v>15</v>
      </c>
      <c r="B139" s="64">
        <v>1</v>
      </c>
      <c r="C139" s="65">
        <v>100</v>
      </c>
      <c r="D139" s="63" t="s">
        <v>22</v>
      </c>
      <c r="E139" s="63" t="s">
        <v>18</v>
      </c>
      <c r="F139" s="66">
        <v>2991</v>
      </c>
      <c r="G139" s="66">
        <v>4499</v>
      </c>
      <c r="H139" s="66">
        <v>4412</v>
      </c>
      <c r="I139" s="66">
        <v>3820</v>
      </c>
      <c r="J139" s="66">
        <v>6219</v>
      </c>
      <c r="K139" s="66">
        <v>4518</v>
      </c>
      <c r="L139" s="66">
        <v>4951</v>
      </c>
      <c r="M139" s="66">
        <v>5086</v>
      </c>
      <c r="N139" s="66">
        <v>4956</v>
      </c>
      <c r="O139" s="66">
        <v>3709</v>
      </c>
      <c r="P139" s="66">
        <v>4517</v>
      </c>
      <c r="Q139" s="74">
        <v>5301</v>
      </c>
      <c r="R139" s="75">
        <f t="shared" si="4"/>
        <v>54979</v>
      </c>
    </row>
    <row r="140" spans="1:18">
      <c r="A140" s="63" t="s">
        <v>15</v>
      </c>
      <c r="B140" s="64">
        <v>1</v>
      </c>
      <c r="C140" s="65">
        <v>1000</v>
      </c>
      <c r="D140" s="63" t="s">
        <v>22</v>
      </c>
      <c r="E140" s="63" t="s">
        <v>18</v>
      </c>
      <c r="F140" s="66">
        <v>72762</v>
      </c>
      <c r="G140" s="66">
        <v>115817</v>
      </c>
      <c r="H140" s="66">
        <v>113431</v>
      </c>
      <c r="I140" s="66">
        <v>107104</v>
      </c>
      <c r="J140" s="66">
        <v>138197</v>
      </c>
      <c r="K140" s="66">
        <v>120093</v>
      </c>
      <c r="L140" s="66">
        <v>128985</v>
      </c>
      <c r="M140" s="66">
        <v>135073</v>
      </c>
      <c r="N140" s="66">
        <v>127725</v>
      </c>
      <c r="O140" s="66">
        <v>127190</v>
      </c>
      <c r="P140" s="66">
        <v>132823</v>
      </c>
      <c r="Q140" s="74">
        <v>137724</v>
      </c>
      <c r="R140" s="75">
        <f t="shared" si="4"/>
        <v>1456924</v>
      </c>
    </row>
    <row r="141" spans="1:18">
      <c r="A141" s="63" t="s">
        <v>15</v>
      </c>
      <c r="B141" s="64">
        <v>1</v>
      </c>
      <c r="C141" s="65">
        <v>30</v>
      </c>
      <c r="D141" s="63" t="s">
        <v>23</v>
      </c>
      <c r="E141" s="63" t="s">
        <v>18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74">
        <v>0</v>
      </c>
      <c r="R141" s="75">
        <f t="shared" si="4"/>
        <v>0</v>
      </c>
    </row>
    <row r="142" spans="1:18">
      <c r="A142" s="63" t="s">
        <v>15</v>
      </c>
      <c r="B142" s="64">
        <v>1</v>
      </c>
      <c r="C142" s="65">
        <v>35</v>
      </c>
      <c r="D142" s="63" t="s">
        <v>23</v>
      </c>
      <c r="E142" s="63" t="s">
        <v>18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74">
        <v>0</v>
      </c>
      <c r="R142" s="75">
        <f t="shared" si="4"/>
        <v>0</v>
      </c>
    </row>
    <row r="143" spans="1:18">
      <c r="A143" s="63" t="s">
        <v>15</v>
      </c>
      <c r="B143" s="64">
        <v>1</v>
      </c>
      <c r="C143" s="65">
        <v>40</v>
      </c>
      <c r="D143" s="63" t="s">
        <v>23</v>
      </c>
      <c r="E143" s="63" t="s">
        <v>18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74">
        <v>0</v>
      </c>
      <c r="R143" s="75">
        <f t="shared" si="4"/>
        <v>0</v>
      </c>
    </row>
    <row r="144" spans="1:18">
      <c r="A144" s="63" t="s">
        <v>15</v>
      </c>
      <c r="B144" s="64">
        <v>1</v>
      </c>
      <c r="C144" s="65">
        <v>45</v>
      </c>
      <c r="D144" s="63" t="s">
        <v>23</v>
      </c>
      <c r="E144" s="63" t="s">
        <v>18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74">
        <v>0</v>
      </c>
      <c r="R144" s="75">
        <f t="shared" si="4"/>
        <v>0</v>
      </c>
    </row>
    <row r="145" spans="1:18">
      <c r="A145" s="63" t="s">
        <v>15</v>
      </c>
      <c r="B145" s="64">
        <v>1</v>
      </c>
      <c r="C145" s="65">
        <v>50</v>
      </c>
      <c r="D145" s="63" t="s">
        <v>23</v>
      </c>
      <c r="E145" s="63" t="s">
        <v>18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74">
        <v>0</v>
      </c>
      <c r="R145" s="75">
        <f t="shared" si="4"/>
        <v>0</v>
      </c>
    </row>
    <row r="146" spans="1:18">
      <c r="A146" s="63" t="s">
        <v>15</v>
      </c>
      <c r="B146" s="64">
        <v>1</v>
      </c>
      <c r="C146" s="65">
        <v>90</v>
      </c>
      <c r="D146" s="63" t="s">
        <v>23</v>
      </c>
      <c r="E146" s="63" t="s">
        <v>18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74">
        <v>0</v>
      </c>
      <c r="R146" s="75">
        <f t="shared" si="4"/>
        <v>0</v>
      </c>
    </row>
    <row r="147" spans="1:18">
      <c r="A147" s="63" t="s">
        <v>15</v>
      </c>
      <c r="B147" s="64">
        <v>1</v>
      </c>
      <c r="C147" s="65">
        <v>100</v>
      </c>
      <c r="D147" s="63" t="s">
        <v>23</v>
      </c>
      <c r="E147" s="63" t="s">
        <v>18</v>
      </c>
      <c r="F147" s="66">
        <v>341</v>
      </c>
      <c r="G147" s="66">
        <v>759</v>
      </c>
      <c r="H147" s="66">
        <v>363</v>
      </c>
      <c r="I147" s="66">
        <v>452</v>
      </c>
      <c r="J147" s="66">
        <v>180</v>
      </c>
      <c r="K147" s="66">
        <v>104</v>
      </c>
      <c r="L147" s="66">
        <v>567</v>
      </c>
      <c r="M147" s="66">
        <v>270</v>
      </c>
      <c r="N147" s="66">
        <v>90</v>
      </c>
      <c r="O147" s="66">
        <v>282</v>
      </c>
      <c r="P147" s="66">
        <v>372</v>
      </c>
      <c r="Q147" s="74">
        <v>90</v>
      </c>
      <c r="R147" s="75">
        <f t="shared" si="4"/>
        <v>3870</v>
      </c>
    </row>
    <row r="148" spans="1:18">
      <c r="A148" s="63" t="s">
        <v>15</v>
      </c>
      <c r="B148" s="64">
        <v>1</v>
      </c>
      <c r="C148" s="65">
        <v>1000</v>
      </c>
      <c r="D148" s="63" t="s">
        <v>23</v>
      </c>
      <c r="E148" s="63" t="s">
        <v>18</v>
      </c>
      <c r="F148" s="66">
        <v>452704</v>
      </c>
      <c r="G148" s="66">
        <v>676251</v>
      </c>
      <c r="H148" s="66">
        <v>702085</v>
      </c>
      <c r="I148" s="66">
        <v>643074</v>
      </c>
      <c r="J148" s="66">
        <v>801804</v>
      </c>
      <c r="K148" s="66">
        <v>722646</v>
      </c>
      <c r="L148" s="66">
        <v>742622</v>
      </c>
      <c r="M148" s="66">
        <v>796854</v>
      </c>
      <c r="N148" s="66">
        <v>763443</v>
      </c>
      <c r="O148" s="66">
        <v>724113</v>
      </c>
      <c r="P148" s="66">
        <v>503463</v>
      </c>
      <c r="Q148" s="74">
        <v>830285</v>
      </c>
      <c r="R148" s="75">
        <f t="shared" si="4"/>
        <v>8359344</v>
      </c>
    </row>
    <row r="149" spans="1:18">
      <c r="A149" s="63" t="s">
        <v>15</v>
      </c>
      <c r="B149" s="64">
        <v>1</v>
      </c>
      <c r="C149" s="65">
        <v>100</v>
      </c>
      <c r="D149" s="63" t="s">
        <v>24</v>
      </c>
      <c r="E149" s="63" t="s">
        <v>18</v>
      </c>
      <c r="F149" s="66">
        <v>0</v>
      </c>
      <c r="G149" s="66">
        <v>0</v>
      </c>
      <c r="H149" s="66">
        <v>1826</v>
      </c>
      <c r="I149" s="66">
        <v>855</v>
      </c>
      <c r="J149" s="66">
        <v>1935</v>
      </c>
      <c r="K149" s="66">
        <v>1145</v>
      </c>
      <c r="L149" s="66">
        <v>1279</v>
      </c>
      <c r="M149" s="66">
        <v>1100</v>
      </c>
      <c r="N149" s="66">
        <v>1665</v>
      </c>
      <c r="O149" s="66">
        <v>615</v>
      </c>
      <c r="P149" s="66">
        <v>1182</v>
      </c>
      <c r="Q149" s="74">
        <v>1260</v>
      </c>
      <c r="R149" s="75">
        <f t="shared" si="4"/>
        <v>12862</v>
      </c>
    </row>
    <row r="150" spans="1:18">
      <c r="A150" s="63" t="s">
        <v>15</v>
      </c>
      <c r="B150" s="64">
        <v>1</v>
      </c>
      <c r="C150" s="65">
        <v>1000</v>
      </c>
      <c r="D150" s="63" t="s">
        <v>24</v>
      </c>
      <c r="E150" s="63" t="s">
        <v>18</v>
      </c>
      <c r="F150" s="66">
        <v>21989</v>
      </c>
      <c r="G150" s="66">
        <v>39110</v>
      </c>
      <c r="H150" s="66">
        <v>31077</v>
      </c>
      <c r="I150" s="66">
        <v>35498</v>
      </c>
      <c r="J150" s="66">
        <v>39193</v>
      </c>
      <c r="K150" s="66">
        <v>37564</v>
      </c>
      <c r="L150" s="66">
        <v>37434</v>
      </c>
      <c r="M150" s="66">
        <v>37108</v>
      </c>
      <c r="N150" s="66">
        <v>39558</v>
      </c>
      <c r="O150" s="66">
        <v>35581</v>
      </c>
      <c r="P150" s="66">
        <v>30939</v>
      </c>
      <c r="Q150" s="74">
        <v>31496</v>
      </c>
      <c r="R150" s="75">
        <f t="shared" si="4"/>
        <v>416547</v>
      </c>
    </row>
    <row r="151" spans="1:18">
      <c r="A151" s="63" t="s">
        <v>15</v>
      </c>
      <c r="B151" s="64">
        <v>1</v>
      </c>
      <c r="C151" s="65">
        <v>100</v>
      </c>
      <c r="D151" s="63" t="s">
        <v>25</v>
      </c>
      <c r="E151" s="63" t="s">
        <v>18</v>
      </c>
      <c r="F151" s="66">
        <v>25043</v>
      </c>
      <c r="G151" s="66">
        <v>37534</v>
      </c>
      <c r="H151" s="66">
        <v>37027</v>
      </c>
      <c r="I151" s="66">
        <v>35808</v>
      </c>
      <c r="J151" s="66">
        <v>42231</v>
      </c>
      <c r="K151" s="66">
        <v>37483</v>
      </c>
      <c r="L151" s="66">
        <v>42615</v>
      </c>
      <c r="M151" s="66">
        <v>40980</v>
      </c>
      <c r="N151" s="66">
        <v>43690</v>
      </c>
      <c r="O151" s="66">
        <v>41160</v>
      </c>
      <c r="P151" s="66">
        <v>42080</v>
      </c>
      <c r="Q151" s="74">
        <v>47077</v>
      </c>
      <c r="R151" s="75">
        <f t="shared" si="4"/>
        <v>472728</v>
      </c>
    </row>
    <row r="152" spans="1:18">
      <c r="A152" s="63" t="s">
        <v>15</v>
      </c>
      <c r="B152" s="64">
        <v>1</v>
      </c>
      <c r="C152" s="65">
        <v>500</v>
      </c>
      <c r="D152" s="63" t="s">
        <v>25</v>
      </c>
      <c r="E152" s="63" t="s">
        <v>18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74">
        <v>0</v>
      </c>
      <c r="R152" s="75">
        <f t="shared" si="4"/>
        <v>0</v>
      </c>
    </row>
    <row r="153" spans="1:18">
      <c r="A153" s="63" t="s">
        <v>15</v>
      </c>
      <c r="B153" s="64">
        <v>1</v>
      </c>
      <c r="C153" s="65">
        <v>1000</v>
      </c>
      <c r="D153" s="63" t="s">
        <v>25</v>
      </c>
      <c r="E153" s="63" t="s">
        <v>18</v>
      </c>
      <c r="F153" s="66">
        <v>90</v>
      </c>
      <c r="G153" s="66">
        <v>0</v>
      </c>
      <c r="H153" s="66">
        <v>90</v>
      </c>
      <c r="I153" s="66">
        <v>0</v>
      </c>
      <c r="J153" s="66">
        <v>0</v>
      </c>
      <c r="K153" s="66">
        <v>90</v>
      </c>
      <c r="L153" s="66">
        <v>0</v>
      </c>
      <c r="M153" s="66">
        <v>0</v>
      </c>
      <c r="N153" s="66">
        <v>90</v>
      </c>
      <c r="O153" s="66">
        <v>0</v>
      </c>
      <c r="P153" s="66">
        <v>0</v>
      </c>
      <c r="Q153" s="74">
        <v>90</v>
      </c>
      <c r="R153" s="75">
        <f t="shared" si="4"/>
        <v>450</v>
      </c>
    </row>
    <row r="154" spans="1:18">
      <c r="A154" s="63" t="s">
        <v>15</v>
      </c>
      <c r="B154" s="64">
        <v>1</v>
      </c>
      <c r="C154" s="65">
        <v>100</v>
      </c>
      <c r="D154" s="63" t="s">
        <v>26</v>
      </c>
      <c r="E154" s="63" t="s">
        <v>18</v>
      </c>
      <c r="F154" s="66">
        <v>13998</v>
      </c>
      <c r="G154" s="66">
        <v>21071</v>
      </c>
      <c r="H154" s="66">
        <v>20856</v>
      </c>
      <c r="I154" s="66">
        <v>19836</v>
      </c>
      <c r="J154" s="66">
        <v>22731</v>
      </c>
      <c r="K154" s="66">
        <v>22536</v>
      </c>
      <c r="L154" s="66">
        <v>21887</v>
      </c>
      <c r="M154" s="66">
        <v>23207</v>
      </c>
      <c r="N154" s="66">
        <v>23518</v>
      </c>
      <c r="O154" s="66">
        <v>19951</v>
      </c>
      <c r="P154" s="66">
        <v>19449</v>
      </c>
      <c r="Q154" s="74">
        <v>26564</v>
      </c>
      <c r="R154" s="75">
        <f t="shared" si="4"/>
        <v>255604</v>
      </c>
    </row>
    <row r="155" spans="1:18">
      <c r="A155" s="63" t="s">
        <v>15</v>
      </c>
      <c r="B155" s="64">
        <v>1</v>
      </c>
      <c r="C155" s="65">
        <v>500</v>
      </c>
      <c r="D155" s="63" t="s">
        <v>26</v>
      </c>
      <c r="E155" s="63" t="s">
        <v>18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74">
        <v>0</v>
      </c>
      <c r="R155" s="75">
        <f t="shared" si="4"/>
        <v>0</v>
      </c>
    </row>
    <row r="156" spans="1:18">
      <c r="A156" s="63" t="s">
        <v>15</v>
      </c>
      <c r="B156" s="64">
        <v>1</v>
      </c>
      <c r="C156" s="65">
        <v>1000</v>
      </c>
      <c r="D156" s="63" t="s">
        <v>26</v>
      </c>
      <c r="E156" s="63" t="s">
        <v>18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0</v>
      </c>
      <c r="Q156" s="74">
        <v>0</v>
      </c>
      <c r="R156" s="75">
        <f t="shared" si="4"/>
        <v>0</v>
      </c>
    </row>
    <row r="157" spans="1:18">
      <c r="A157" s="63" t="s">
        <v>37</v>
      </c>
      <c r="B157" s="64">
        <v>1</v>
      </c>
      <c r="C157" s="65">
        <v>51</v>
      </c>
      <c r="D157" s="63" t="s">
        <v>40</v>
      </c>
      <c r="E157" s="68" t="s">
        <v>41</v>
      </c>
      <c r="F157" s="69">
        <v>0</v>
      </c>
      <c r="G157" s="69">
        <v>0</v>
      </c>
      <c r="H157" s="69">
        <v>0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  <c r="N157" s="69">
        <v>0</v>
      </c>
      <c r="O157" s="69">
        <v>0</v>
      </c>
      <c r="P157" s="69">
        <v>51</v>
      </c>
      <c r="Q157" s="76">
        <v>51</v>
      </c>
      <c r="R157" s="75">
        <f t="shared" si="4"/>
        <v>102</v>
      </c>
    </row>
    <row r="158" spans="1:18" ht="14.25">
      <c r="E158" s="70" t="s">
        <v>59</v>
      </c>
      <c r="F158" s="75">
        <f>SUM(F110:F157)</f>
        <v>2002795</v>
      </c>
      <c r="G158" s="75">
        <f t="shared" ref="G158:R158" si="5">SUM(G110:G157)</f>
        <v>3119613</v>
      </c>
      <c r="H158" s="75">
        <f t="shared" si="5"/>
        <v>3216030</v>
      </c>
      <c r="I158" s="75">
        <f t="shared" si="5"/>
        <v>3113239</v>
      </c>
      <c r="J158" s="75">
        <f t="shared" si="5"/>
        <v>3943843</v>
      </c>
      <c r="K158" s="75">
        <f t="shared" si="5"/>
        <v>3598164</v>
      </c>
      <c r="L158" s="75">
        <f t="shared" si="5"/>
        <v>3724559</v>
      </c>
      <c r="M158" s="75">
        <f t="shared" si="5"/>
        <v>3955288</v>
      </c>
      <c r="N158" s="75">
        <f t="shared" si="5"/>
        <v>3907573</v>
      </c>
      <c r="O158" s="75">
        <f t="shared" si="5"/>
        <v>3864891</v>
      </c>
      <c r="P158" s="75">
        <f t="shared" si="5"/>
        <v>4088398</v>
      </c>
      <c r="Q158" s="75">
        <f t="shared" si="5"/>
        <v>4544025</v>
      </c>
      <c r="R158" s="77">
        <f t="shared" si="5"/>
        <v>43078418</v>
      </c>
    </row>
    <row r="160" spans="1:18">
      <c r="F160" s="145" t="s">
        <v>62</v>
      </c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</row>
    <row r="161" spans="1:18" ht="25.5">
      <c r="A161" s="61" t="s">
        <v>3</v>
      </c>
      <c r="B161" s="61" t="s">
        <v>44</v>
      </c>
      <c r="C161" s="61" t="s">
        <v>45</v>
      </c>
      <c r="D161" s="61" t="s">
        <v>5</v>
      </c>
      <c r="E161" s="61" t="s">
        <v>6</v>
      </c>
      <c r="F161" s="62" t="s">
        <v>46</v>
      </c>
      <c r="G161" s="62" t="s">
        <v>47</v>
      </c>
      <c r="H161" s="62" t="s">
        <v>48</v>
      </c>
      <c r="I161" s="62" t="s">
        <v>49</v>
      </c>
      <c r="J161" s="62" t="s">
        <v>50</v>
      </c>
      <c r="K161" s="62" t="s">
        <v>51</v>
      </c>
      <c r="L161" s="62" t="s">
        <v>52</v>
      </c>
      <c r="M161" s="62" t="s">
        <v>53</v>
      </c>
      <c r="N161" s="62" t="s">
        <v>54</v>
      </c>
      <c r="O161" s="62" t="s">
        <v>55</v>
      </c>
      <c r="P161" s="62" t="s">
        <v>56</v>
      </c>
      <c r="Q161" s="62" t="s">
        <v>57</v>
      </c>
      <c r="R161" s="73" t="s">
        <v>58</v>
      </c>
    </row>
    <row r="162" spans="1:18">
      <c r="A162" s="63" t="s">
        <v>31</v>
      </c>
      <c r="B162" s="64">
        <v>1</v>
      </c>
      <c r="C162" s="65">
        <v>60</v>
      </c>
      <c r="D162" s="63" t="s">
        <v>20</v>
      </c>
      <c r="E162" s="63" t="s">
        <v>18</v>
      </c>
      <c r="F162" s="66">
        <f t="shared" ref="F162:Q177" si="6">F6+F58+F110</f>
        <v>90623</v>
      </c>
      <c r="G162" s="66">
        <f t="shared" si="6"/>
        <v>128767</v>
      </c>
      <c r="H162" s="66">
        <f t="shared" si="6"/>
        <v>139571</v>
      </c>
      <c r="I162" s="66">
        <f t="shared" si="6"/>
        <v>165080</v>
      </c>
      <c r="J162" s="66">
        <f t="shared" si="6"/>
        <v>194771</v>
      </c>
      <c r="K162" s="66">
        <f t="shared" si="6"/>
        <v>195875</v>
      </c>
      <c r="L162" s="66">
        <f t="shared" si="6"/>
        <v>210469</v>
      </c>
      <c r="M162" s="66">
        <f t="shared" si="6"/>
        <v>234402</v>
      </c>
      <c r="N162" s="66">
        <f t="shared" si="6"/>
        <v>251788</v>
      </c>
      <c r="O162" s="66">
        <f t="shared" si="6"/>
        <v>267341</v>
      </c>
      <c r="P162" s="66">
        <f t="shared" si="6"/>
        <v>327567</v>
      </c>
      <c r="Q162" s="66">
        <f t="shared" si="6"/>
        <v>349945</v>
      </c>
      <c r="R162" s="75">
        <f>SUM(F162:Q162)</f>
        <v>2556199</v>
      </c>
    </row>
    <row r="163" spans="1:18">
      <c r="A163" s="63" t="s">
        <v>31</v>
      </c>
      <c r="B163" s="64">
        <v>1</v>
      </c>
      <c r="C163" s="65">
        <v>100</v>
      </c>
      <c r="D163" s="63" t="s">
        <v>20</v>
      </c>
      <c r="E163" s="63" t="s">
        <v>18</v>
      </c>
      <c r="F163" s="66">
        <f t="shared" si="6"/>
        <v>2458</v>
      </c>
      <c r="G163" s="66">
        <f t="shared" si="6"/>
        <v>3354</v>
      </c>
      <c r="H163" s="66">
        <f t="shared" si="6"/>
        <v>3212</v>
      </c>
      <c r="I163" s="66">
        <f t="shared" si="6"/>
        <v>4690</v>
      </c>
      <c r="J163" s="66">
        <f t="shared" si="6"/>
        <v>3970</v>
      </c>
      <c r="K163" s="66">
        <f t="shared" si="6"/>
        <v>4436</v>
      </c>
      <c r="L163" s="66">
        <f t="shared" si="6"/>
        <v>3532</v>
      </c>
      <c r="M163" s="66">
        <f t="shared" si="6"/>
        <v>3342</v>
      </c>
      <c r="N163" s="66">
        <f t="shared" si="6"/>
        <v>3750</v>
      </c>
      <c r="O163" s="66">
        <f t="shared" si="6"/>
        <v>2756</v>
      </c>
      <c r="P163" s="66">
        <f t="shared" si="6"/>
        <v>2946</v>
      </c>
      <c r="Q163" s="66">
        <f t="shared" si="6"/>
        <v>4336</v>
      </c>
      <c r="R163" s="75">
        <f t="shared" ref="R163:R209" si="7">SUM(F163:Q163)</f>
        <v>42782</v>
      </c>
    </row>
    <row r="164" spans="1:18">
      <c r="A164" s="63" t="s">
        <v>31</v>
      </c>
      <c r="B164" s="64">
        <v>1</v>
      </c>
      <c r="C164" s="65">
        <v>60</v>
      </c>
      <c r="D164" s="63" t="s">
        <v>23</v>
      </c>
      <c r="E164" s="63" t="s">
        <v>18</v>
      </c>
      <c r="F164" s="66">
        <f t="shared" si="6"/>
        <v>277565</v>
      </c>
      <c r="G164" s="66">
        <f t="shared" si="6"/>
        <v>376922</v>
      </c>
      <c r="H164" s="66">
        <f t="shared" si="6"/>
        <v>418956</v>
      </c>
      <c r="I164" s="66">
        <f t="shared" si="6"/>
        <v>447922</v>
      </c>
      <c r="J164" s="66">
        <f t="shared" si="6"/>
        <v>535287</v>
      </c>
      <c r="K164" s="66">
        <f t="shared" si="6"/>
        <v>535750</v>
      </c>
      <c r="L164" s="66">
        <f t="shared" si="6"/>
        <v>579468</v>
      </c>
      <c r="M164" s="66">
        <f t="shared" si="6"/>
        <v>637539</v>
      </c>
      <c r="N164" s="66">
        <f t="shared" si="6"/>
        <v>695770</v>
      </c>
      <c r="O164" s="66">
        <f t="shared" si="6"/>
        <v>720010</v>
      </c>
      <c r="P164" s="66">
        <f t="shared" si="6"/>
        <v>861139.5</v>
      </c>
      <c r="Q164" s="66">
        <f t="shared" si="6"/>
        <v>929850</v>
      </c>
      <c r="R164" s="75">
        <f t="shared" si="7"/>
        <v>7016178.5</v>
      </c>
    </row>
    <row r="165" spans="1:18">
      <c r="A165" s="63" t="s">
        <v>31</v>
      </c>
      <c r="B165" s="64">
        <v>1</v>
      </c>
      <c r="C165" s="65">
        <v>100</v>
      </c>
      <c r="D165" s="63" t="s">
        <v>23</v>
      </c>
      <c r="E165" s="63" t="s">
        <v>18</v>
      </c>
      <c r="F165" s="66">
        <f t="shared" si="6"/>
        <v>2390</v>
      </c>
      <c r="G165" s="66">
        <f t="shared" si="6"/>
        <v>2130</v>
      </c>
      <c r="H165" s="66">
        <f t="shared" si="6"/>
        <v>2366</v>
      </c>
      <c r="I165" s="66">
        <f t="shared" si="6"/>
        <v>2738</v>
      </c>
      <c r="J165" s="66">
        <f t="shared" si="6"/>
        <v>2250</v>
      </c>
      <c r="K165" s="66">
        <f t="shared" si="6"/>
        <v>3267</v>
      </c>
      <c r="L165" s="66">
        <f t="shared" si="6"/>
        <v>2682</v>
      </c>
      <c r="M165" s="66">
        <f t="shared" si="6"/>
        <v>3421</v>
      </c>
      <c r="N165" s="66">
        <f t="shared" si="6"/>
        <v>4866</v>
      </c>
      <c r="O165" s="66">
        <f t="shared" si="6"/>
        <v>4257</v>
      </c>
      <c r="P165" s="66">
        <f t="shared" si="6"/>
        <v>6722</v>
      </c>
      <c r="Q165" s="66">
        <f t="shared" si="6"/>
        <v>6016</v>
      </c>
      <c r="R165" s="75">
        <f t="shared" si="7"/>
        <v>43105</v>
      </c>
    </row>
    <row r="166" spans="1:18">
      <c r="A166" s="63" t="s">
        <v>33</v>
      </c>
      <c r="B166" s="64">
        <v>1</v>
      </c>
      <c r="C166" s="65">
        <v>60</v>
      </c>
      <c r="D166" s="63" t="s">
        <v>34</v>
      </c>
      <c r="E166" s="63" t="s">
        <v>35</v>
      </c>
      <c r="F166" s="66">
        <f t="shared" si="6"/>
        <v>183247</v>
      </c>
      <c r="G166" s="66">
        <f t="shared" si="6"/>
        <v>230913</v>
      </c>
      <c r="H166" s="66">
        <f t="shared" si="6"/>
        <v>237130</v>
      </c>
      <c r="I166" s="66">
        <f t="shared" si="6"/>
        <v>220895</v>
      </c>
      <c r="J166" s="66">
        <f t="shared" si="6"/>
        <v>264408</v>
      </c>
      <c r="K166" s="66">
        <f t="shared" si="6"/>
        <v>221542</v>
      </c>
      <c r="L166" s="66">
        <f t="shared" si="6"/>
        <v>226216</v>
      </c>
      <c r="M166" s="66">
        <f t="shared" si="6"/>
        <v>238309</v>
      </c>
      <c r="N166" s="66">
        <f t="shared" si="6"/>
        <v>220943</v>
      </c>
      <c r="O166" s="66">
        <f t="shared" si="6"/>
        <v>215042</v>
      </c>
      <c r="P166" s="66">
        <f t="shared" si="6"/>
        <v>225654</v>
      </c>
      <c r="Q166" s="66">
        <f t="shared" si="6"/>
        <v>229321</v>
      </c>
      <c r="R166" s="75">
        <f t="shared" si="7"/>
        <v>2713620</v>
      </c>
    </row>
    <row r="167" spans="1:18">
      <c r="A167" s="63" t="s">
        <v>33</v>
      </c>
      <c r="B167" s="64">
        <v>1</v>
      </c>
      <c r="C167" s="65">
        <v>60</v>
      </c>
      <c r="D167" s="63" t="s">
        <v>36</v>
      </c>
      <c r="E167" s="63" t="s">
        <v>35</v>
      </c>
      <c r="F167" s="66">
        <f t="shared" si="6"/>
        <v>899103</v>
      </c>
      <c r="G167" s="66">
        <f t="shared" si="6"/>
        <v>1136749</v>
      </c>
      <c r="H167" s="66">
        <f t="shared" si="6"/>
        <v>1114077</v>
      </c>
      <c r="I167" s="66">
        <f t="shared" si="6"/>
        <v>1083070</v>
      </c>
      <c r="J167" s="66">
        <f t="shared" si="6"/>
        <v>1235135</v>
      </c>
      <c r="K167" s="66">
        <f t="shared" si="6"/>
        <v>1110858</v>
      </c>
      <c r="L167" s="66">
        <f t="shared" si="6"/>
        <v>1079714</v>
      </c>
      <c r="M167" s="66">
        <f t="shared" si="6"/>
        <v>1118048</v>
      </c>
      <c r="N167" s="66">
        <f t="shared" si="6"/>
        <v>1082529</v>
      </c>
      <c r="O167" s="66">
        <f t="shared" si="6"/>
        <v>1022682</v>
      </c>
      <c r="P167" s="66">
        <f t="shared" si="6"/>
        <v>1090947</v>
      </c>
      <c r="Q167" s="66">
        <f t="shared" si="6"/>
        <v>1120975</v>
      </c>
      <c r="R167" s="75">
        <f t="shared" si="7"/>
        <v>13093887</v>
      </c>
    </row>
    <row r="168" spans="1:18">
      <c r="A168" s="63" t="s">
        <v>37</v>
      </c>
      <c r="B168" s="64">
        <v>1</v>
      </c>
      <c r="C168" s="65">
        <v>30</v>
      </c>
      <c r="D168" s="63" t="s">
        <v>26</v>
      </c>
      <c r="E168" s="63" t="s">
        <v>18</v>
      </c>
      <c r="F168" s="66">
        <f t="shared" si="6"/>
        <v>52159</v>
      </c>
      <c r="G168" s="66">
        <f t="shared" si="6"/>
        <v>54125</v>
      </c>
      <c r="H168" s="66">
        <f t="shared" si="6"/>
        <v>57112</v>
      </c>
      <c r="I168" s="66">
        <f t="shared" si="6"/>
        <v>53993</v>
      </c>
      <c r="J168" s="66">
        <f t="shared" si="6"/>
        <v>56332</v>
      </c>
      <c r="K168" s="66">
        <f t="shared" si="6"/>
        <v>55418.5</v>
      </c>
      <c r="L168" s="66">
        <f t="shared" si="6"/>
        <v>57084</v>
      </c>
      <c r="M168" s="66">
        <f t="shared" si="6"/>
        <v>56261.7</v>
      </c>
      <c r="N168" s="66">
        <f t="shared" si="6"/>
        <v>60527</v>
      </c>
      <c r="O168" s="66">
        <f t="shared" si="6"/>
        <v>51093.5</v>
      </c>
      <c r="P168" s="66">
        <f t="shared" si="6"/>
        <v>59068</v>
      </c>
      <c r="Q168" s="66">
        <f t="shared" si="6"/>
        <v>62637</v>
      </c>
      <c r="R168" s="75">
        <f t="shared" si="7"/>
        <v>675810.7</v>
      </c>
    </row>
    <row r="169" spans="1:18">
      <c r="A169" s="63" t="s">
        <v>37</v>
      </c>
      <c r="B169" s="64">
        <v>1</v>
      </c>
      <c r="C169" s="65">
        <v>100</v>
      </c>
      <c r="D169" s="63" t="s">
        <v>26</v>
      </c>
      <c r="E169" s="63" t="s">
        <v>18</v>
      </c>
      <c r="F169" s="66">
        <f t="shared" si="6"/>
        <v>1531</v>
      </c>
      <c r="G169" s="66">
        <f t="shared" si="6"/>
        <v>1931</v>
      </c>
      <c r="H169" s="66">
        <f t="shared" si="6"/>
        <v>1693</v>
      </c>
      <c r="I169" s="66">
        <f t="shared" si="6"/>
        <v>1303</v>
      </c>
      <c r="J169" s="66">
        <f t="shared" si="6"/>
        <v>1956</v>
      </c>
      <c r="K169" s="66">
        <f t="shared" si="6"/>
        <v>1626</v>
      </c>
      <c r="L169" s="66">
        <f t="shared" si="6"/>
        <v>1223</v>
      </c>
      <c r="M169" s="66">
        <f t="shared" si="6"/>
        <v>1764</v>
      </c>
      <c r="N169" s="66">
        <f t="shared" si="6"/>
        <v>2169</v>
      </c>
      <c r="O169" s="66">
        <f t="shared" si="6"/>
        <v>1276</v>
      </c>
      <c r="P169" s="66">
        <f t="shared" si="6"/>
        <v>1813</v>
      </c>
      <c r="Q169" s="66">
        <f t="shared" si="6"/>
        <v>1656</v>
      </c>
      <c r="R169" s="75">
        <f t="shared" si="7"/>
        <v>19941</v>
      </c>
    </row>
    <row r="170" spans="1:18">
      <c r="A170" s="63" t="s">
        <v>37</v>
      </c>
      <c r="B170" s="64">
        <v>1</v>
      </c>
      <c r="C170" s="65">
        <v>30</v>
      </c>
      <c r="D170" s="63" t="s">
        <v>38</v>
      </c>
      <c r="E170" s="63" t="s">
        <v>18</v>
      </c>
      <c r="F170" s="66">
        <f t="shared" si="6"/>
        <v>159815</v>
      </c>
      <c r="G170" s="66">
        <f t="shared" si="6"/>
        <v>202357.5</v>
      </c>
      <c r="H170" s="66">
        <f t="shared" si="6"/>
        <v>212643</v>
      </c>
      <c r="I170" s="66">
        <f t="shared" si="6"/>
        <v>219388.7</v>
      </c>
      <c r="J170" s="66">
        <f t="shared" si="6"/>
        <v>237959.5</v>
      </c>
      <c r="K170" s="66">
        <f t="shared" si="6"/>
        <v>240343</v>
      </c>
      <c r="L170" s="66">
        <f t="shared" si="6"/>
        <v>237047</v>
      </c>
      <c r="M170" s="66">
        <f t="shared" si="6"/>
        <v>240144</v>
      </c>
      <c r="N170" s="66">
        <f t="shared" si="6"/>
        <v>240757</v>
      </c>
      <c r="O170" s="66">
        <f t="shared" si="6"/>
        <v>228422.5</v>
      </c>
      <c r="P170" s="66">
        <f t="shared" si="6"/>
        <v>265942.5</v>
      </c>
      <c r="Q170" s="66">
        <f t="shared" si="6"/>
        <v>264406</v>
      </c>
      <c r="R170" s="75">
        <f t="shared" si="7"/>
        <v>2749225.7</v>
      </c>
    </row>
    <row r="171" spans="1:18">
      <c r="A171" s="63" t="s">
        <v>37</v>
      </c>
      <c r="B171" s="64">
        <v>1</v>
      </c>
      <c r="C171" s="65">
        <v>90</v>
      </c>
      <c r="D171" s="63" t="s">
        <v>38</v>
      </c>
      <c r="E171" s="63" t="s">
        <v>18</v>
      </c>
      <c r="F171" s="66">
        <f t="shared" si="6"/>
        <v>13417</v>
      </c>
      <c r="G171" s="66">
        <f t="shared" si="6"/>
        <v>14134</v>
      </c>
      <c r="H171" s="66">
        <f t="shared" si="6"/>
        <v>18784</v>
      </c>
      <c r="I171" s="66">
        <f t="shared" si="6"/>
        <v>14886</v>
      </c>
      <c r="J171" s="66">
        <f t="shared" si="6"/>
        <v>18266</v>
      </c>
      <c r="K171" s="66">
        <f t="shared" si="6"/>
        <v>21005</v>
      </c>
      <c r="L171" s="66">
        <f t="shared" si="6"/>
        <v>17099</v>
      </c>
      <c r="M171" s="66">
        <f t="shared" si="6"/>
        <v>18764</v>
      </c>
      <c r="N171" s="66">
        <f t="shared" si="6"/>
        <v>21717</v>
      </c>
      <c r="O171" s="66">
        <f t="shared" si="6"/>
        <v>17776</v>
      </c>
      <c r="P171" s="66">
        <f t="shared" si="6"/>
        <v>22964</v>
      </c>
      <c r="Q171" s="66">
        <f t="shared" si="6"/>
        <v>24495</v>
      </c>
      <c r="R171" s="75">
        <f t="shared" si="7"/>
        <v>223307</v>
      </c>
    </row>
    <row r="172" spans="1:18">
      <c r="A172" s="63" t="s">
        <v>37</v>
      </c>
      <c r="B172" s="64">
        <v>1</v>
      </c>
      <c r="C172" s="65">
        <v>100</v>
      </c>
      <c r="D172" s="63" t="s">
        <v>38</v>
      </c>
      <c r="E172" s="63" t="s">
        <v>18</v>
      </c>
      <c r="F172" s="66">
        <f t="shared" si="6"/>
        <v>3154</v>
      </c>
      <c r="G172" s="66">
        <f t="shared" si="6"/>
        <v>3023</v>
      </c>
      <c r="H172" s="66">
        <f t="shared" si="6"/>
        <v>3026</v>
      </c>
      <c r="I172" s="66">
        <f t="shared" si="6"/>
        <v>2893</v>
      </c>
      <c r="J172" s="66">
        <f t="shared" si="6"/>
        <v>3271</v>
      </c>
      <c r="K172" s="66">
        <f t="shared" si="6"/>
        <v>4008</v>
      </c>
      <c r="L172" s="66">
        <f t="shared" si="6"/>
        <v>3283</v>
      </c>
      <c r="M172" s="66">
        <f t="shared" si="6"/>
        <v>2938</v>
      </c>
      <c r="N172" s="66">
        <f t="shared" si="6"/>
        <v>4004</v>
      </c>
      <c r="O172" s="66">
        <f t="shared" si="6"/>
        <v>3227</v>
      </c>
      <c r="P172" s="66">
        <f t="shared" si="6"/>
        <v>2978</v>
      </c>
      <c r="Q172" s="66">
        <f t="shared" si="6"/>
        <v>4753</v>
      </c>
      <c r="R172" s="75">
        <f t="shared" si="7"/>
        <v>40558</v>
      </c>
    </row>
    <row r="173" spans="1:18">
      <c r="A173" s="63" t="s">
        <v>37</v>
      </c>
      <c r="B173" s="64">
        <v>1</v>
      </c>
      <c r="C173" s="65">
        <v>30</v>
      </c>
      <c r="D173" s="63" t="s">
        <v>39</v>
      </c>
      <c r="E173" s="63" t="s">
        <v>18</v>
      </c>
      <c r="F173" s="66">
        <f t="shared" si="6"/>
        <v>434486.4</v>
      </c>
      <c r="G173" s="66">
        <f t="shared" si="6"/>
        <v>585358</v>
      </c>
      <c r="H173" s="66">
        <f t="shared" si="6"/>
        <v>602169.19999999995</v>
      </c>
      <c r="I173" s="66">
        <f t="shared" si="6"/>
        <v>606581</v>
      </c>
      <c r="J173" s="66">
        <f t="shared" si="6"/>
        <v>682838</v>
      </c>
      <c r="K173" s="66">
        <f t="shared" si="6"/>
        <v>676062</v>
      </c>
      <c r="L173" s="66">
        <f t="shared" si="6"/>
        <v>675827</v>
      </c>
      <c r="M173" s="66">
        <f t="shared" si="6"/>
        <v>711184</v>
      </c>
      <c r="N173" s="66">
        <f t="shared" si="6"/>
        <v>710853</v>
      </c>
      <c r="O173" s="66">
        <f t="shared" si="6"/>
        <v>682982</v>
      </c>
      <c r="P173" s="66">
        <f t="shared" si="6"/>
        <v>783746</v>
      </c>
      <c r="Q173" s="66">
        <f t="shared" si="6"/>
        <v>797014</v>
      </c>
      <c r="R173" s="75">
        <f t="shared" si="7"/>
        <v>7949100.5999999996</v>
      </c>
    </row>
    <row r="174" spans="1:18">
      <c r="A174" s="63" t="s">
        <v>37</v>
      </c>
      <c r="B174" s="64">
        <v>1</v>
      </c>
      <c r="C174" s="65">
        <v>90</v>
      </c>
      <c r="D174" s="63" t="s">
        <v>39</v>
      </c>
      <c r="E174" s="63" t="s">
        <v>18</v>
      </c>
      <c r="F174" s="66">
        <f t="shared" si="6"/>
        <v>93559</v>
      </c>
      <c r="G174" s="66">
        <f t="shared" si="6"/>
        <v>101958</v>
      </c>
      <c r="H174" s="66">
        <f t="shared" si="6"/>
        <v>114797</v>
      </c>
      <c r="I174" s="66">
        <f t="shared" si="6"/>
        <v>114368</v>
      </c>
      <c r="J174" s="66">
        <f t="shared" si="6"/>
        <v>120257</v>
      </c>
      <c r="K174" s="66">
        <f t="shared" si="6"/>
        <v>126027</v>
      </c>
      <c r="L174" s="66">
        <f t="shared" si="6"/>
        <v>118795</v>
      </c>
      <c r="M174" s="66">
        <f t="shared" si="6"/>
        <v>125701</v>
      </c>
      <c r="N174" s="66">
        <f t="shared" si="6"/>
        <v>129211</v>
      </c>
      <c r="O174" s="66">
        <f t="shared" si="6"/>
        <v>118222</v>
      </c>
      <c r="P174" s="66">
        <f t="shared" si="6"/>
        <v>128529</v>
      </c>
      <c r="Q174" s="66">
        <f t="shared" si="6"/>
        <v>137616</v>
      </c>
      <c r="R174" s="75">
        <f t="shared" si="7"/>
        <v>1429040</v>
      </c>
    </row>
    <row r="175" spans="1:18">
      <c r="A175" s="63" t="s">
        <v>37</v>
      </c>
      <c r="B175" s="64">
        <v>1</v>
      </c>
      <c r="C175" s="65">
        <v>100</v>
      </c>
      <c r="D175" s="63" t="s">
        <v>39</v>
      </c>
      <c r="E175" s="63" t="s">
        <v>18</v>
      </c>
      <c r="F175" s="66">
        <f t="shared" si="6"/>
        <v>5672</v>
      </c>
      <c r="G175" s="66">
        <f t="shared" si="6"/>
        <v>6574</v>
      </c>
      <c r="H175" s="66">
        <f t="shared" si="6"/>
        <v>7676</v>
      </c>
      <c r="I175" s="66">
        <f t="shared" si="6"/>
        <v>6582</v>
      </c>
      <c r="J175" s="66">
        <f t="shared" si="6"/>
        <v>7517</v>
      </c>
      <c r="K175" s="66">
        <f t="shared" si="6"/>
        <v>6898</v>
      </c>
      <c r="L175" s="66">
        <f t="shared" si="6"/>
        <v>7036</v>
      </c>
      <c r="M175" s="66">
        <f t="shared" si="6"/>
        <v>8417</v>
      </c>
      <c r="N175" s="66">
        <f t="shared" si="6"/>
        <v>8012</v>
      </c>
      <c r="O175" s="66">
        <f t="shared" si="6"/>
        <v>7838</v>
      </c>
      <c r="P175" s="66">
        <f t="shared" si="6"/>
        <v>9640</v>
      </c>
      <c r="Q175" s="66">
        <f t="shared" si="6"/>
        <v>9265</v>
      </c>
      <c r="R175" s="75">
        <f t="shared" si="7"/>
        <v>91127</v>
      </c>
    </row>
    <row r="176" spans="1:18">
      <c r="A176" s="63" t="s">
        <v>15</v>
      </c>
      <c r="B176" s="64">
        <v>1</v>
      </c>
      <c r="C176" s="65">
        <v>1</v>
      </c>
      <c r="D176" s="63" t="s">
        <v>17</v>
      </c>
      <c r="E176" s="63" t="s">
        <v>18</v>
      </c>
      <c r="F176" s="66">
        <f t="shared" si="6"/>
        <v>34</v>
      </c>
      <c r="G176" s="66">
        <f t="shared" si="6"/>
        <v>15</v>
      </c>
      <c r="H176" s="66">
        <f t="shared" si="6"/>
        <v>0</v>
      </c>
      <c r="I176" s="66">
        <f t="shared" si="6"/>
        <v>0</v>
      </c>
      <c r="J176" s="66">
        <f t="shared" si="6"/>
        <v>0</v>
      </c>
      <c r="K176" s="66">
        <f t="shared" si="6"/>
        <v>0</v>
      </c>
      <c r="L176" s="66">
        <f t="shared" si="6"/>
        <v>0</v>
      </c>
      <c r="M176" s="66">
        <f t="shared" si="6"/>
        <v>0</v>
      </c>
      <c r="N176" s="66">
        <f t="shared" si="6"/>
        <v>0</v>
      </c>
      <c r="O176" s="66">
        <f t="shared" si="6"/>
        <v>0</v>
      </c>
      <c r="P176" s="66">
        <f t="shared" si="6"/>
        <v>0</v>
      </c>
      <c r="Q176" s="66">
        <f t="shared" si="6"/>
        <v>0</v>
      </c>
      <c r="R176" s="75">
        <f t="shared" si="7"/>
        <v>49</v>
      </c>
    </row>
    <row r="177" spans="1:18">
      <c r="A177" s="63" t="s">
        <v>15</v>
      </c>
      <c r="B177" s="64">
        <v>1</v>
      </c>
      <c r="C177" s="65">
        <v>100</v>
      </c>
      <c r="D177" s="63" t="s">
        <v>17</v>
      </c>
      <c r="E177" s="63" t="s">
        <v>18</v>
      </c>
      <c r="F177" s="66">
        <f t="shared" si="6"/>
        <v>258799.5</v>
      </c>
      <c r="G177" s="66">
        <f t="shared" si="6"/>
        <v>274284</v>
      </c>
      <c r="H177" s="66">
        <f t="shared" si="6"/>
        <v>272097</v>
      </c>
      <c r="I177" s="66">
        <f t="shared" si="6"/>
        <v>262072</v>
      </c>
      <c r="J177" s="66">
        <f t="shared" si="6"/>
        <v>238735</v>
      </c>
      <c r="K177" s="66">
        <f t="shared" si="6"/>
        <v>252903</v>
      </c>
      <c r="L177" s="66">
        <f t="shared" si="6"/>
        <v>230230</v>
      </c>
      <c r="M177" s="66">
        <f t="shared" si="6"/>
        <v>232720.5</v>
      </c>
      <c r="N177" s="66">
        <f t="shared" si="6"/>
        <v>232222</v>
      </c>
      <c r="O177" s="66">
        <f t="shared" si="6"/>
        <v>205124.5</v>
      </c>
      <c r="P177" s="66">
        <f t="shared" si="6"/>
        <v>229010.7</v>
      </c>
      <c r="Q177" s="66">
        <f t="shared" si="6"/>
        <v>231049.5</v>
      </c>
      <c r="R177" s="75">
        <f t="shared" si="7"/>
        <v>2919247.7</v>
      </c>
    </row>
    <row r="178" spans="1:18">
      <c r="A178" s="63" t="s">
        <v>15</v>
      </c>
      <c r="B178" s="64">
        <v>1</v>
      </c>
      <c r="C178" s="65">
        <v>1000</v>
      </c>
      <c r="D178" s="63" t="s">
        <v>17</v>
      </c>
      <c r="E178" s="63" t="s">
        <v>18</v>
      </c>
      <c r="F178" s="66">
        <f t="shared" ref="F178:Q193" si="8">F22+F74+F126</f>
        <v>171638</v>
      </c>
      <c r="G178" s="66">
        <f t="shared" si="8"/>
        <v>234492</v>
      </c>
      <c r="H178" s="66">
        <f t="shared" si="8"/>
        <v>239907</v>
      </c>
      <c r="I178" s="66">
        <f t="shared" si="8"/>
        <v>228839.37</v>
      </c>
      <c r="J178" s="66">
        <f t="shared" si="8"/>
        <v>255611.21</v>
      </c>
      <c r="K178" s="66">
        <f t="shared" si="8"/>
        <v>249399.5</v>
      </c>
      <c r="L178" s="66">
        <f t="shared" si="8"/>
        <v>252340.54</v>
      </c>
      <c r="M178" s="66">
        <f t="shared" si="8"/>
        <v>253144.39</v>
      </c>
      <c r="N178" s="66">
        <f t="shared" si="8"/>
        <v>258323.5</v>
      </c>
      <c r="O178" s="66">
        <f t="shared" si="8"/>
        <v>236546.93</v>
      </c>
      <c r="P178" s="66">
        <f t="shared" si="8"/>
        <v>266832.5</v>
      </c>
      <c r="Q178" s="66">
        <f t="shared" si="8"/>
        <v>270203.28399999999</v>
      </c>
      <c r="R178" s="75">
        <f t="shared" si="7"/>
        <v>2917278.2240000004</v>
      </c>
    </row>
    <row r="179" spans="1:18">
      <c r="A179" s="63" t="s">
        <v>15</v>
      </c>
      <c r="B179" s="64">
        <v>1</v>
      </c>
      <c r="C179" s="65">
        <v>5000</v>
      </c>
      <c r="D179" s="63" t="s">
        <v>17</v>
      </c>
      <c r="E179" s="63" t="s">
        <v>18</v>
      </c>
      <c r="F179" s="66">
        <f t="shared" si="8"/>
        <v>0</v>
      </c>
      <c r="G179" s="66">
        <f t="shared" si="8"/>
        <v>0</v>
      </c>
      <c r="H179" s="66">
        <f t="shared" si="8"/>
        <v>0</v>
      </c>
      <c r="I179" s="66">
        <f t="shared" si="8"/>
        <v>0</v>
      </c>
      <c r="J179" s="66">
        <f t="shared" si="8"/>
        <v>0</v>
      </c>
      <c r="K179" s="66">
        <f t="shared" si="8"/>
        <v>60</v>
      </c>
      <c r="L179" s="66">
        <f t="shared" si="8"/>
        <v>30</v>
      </c>
      <c r="M179" s="66">
        <f t="shared" si="8"/>
        <v>0</v>
      </c>
      <c r="N179" s="66">
        <f t="shared" si="8"/>
        <v>90</v>
      </c>
      <c r="O179" s="66">
        <f t="shared" si="8"/>
        <v>0</v>
      </c>
      <c r="P179" s="66">
        <f t="shared" si="8"/>
        <v>0</v>
      </c>
      <c r="Q179" s="66">
        <f t="shared" si="8"/>
        <v>90</v>
      </c>
      <c r="R179" s="75">
        <f t="shared" si="7"/>
        <v>270</v>
      </c>
    </row>
    <row r="180" spans="1:18">
      <c r="A180" s="63" t="s">
        <v>15</v>
      </c>
      <c r="B180" s="64">
        <v>1</v>
      </c>
      <c r="C180" s="65">
        <v>1</v>
      </c>
      <c r="D180" s="63" t="s">
        <v>19</v>
      </c>
      <c r="E180" s="63" t="s">
        <v>18</v>
      </c>
      <c r="F180" s="66">
        <f t="shared" si="8"/>
        <v>0</v>
      </c>
      <c r="G180" s="66">
        <f t="shared" si="8"/>
        <v>0</v>
      </c>
      <c r="H180" s="66">
        <f t="shared" si="8"/>
        <v>0</v>
      </c>
      <c r="I180" s="66">
        <f t="shared" si="8"/>
        <v>0</v>
      </c>
      <c r="J180" s="66">
        <f t="shared" si="8"/>
        <v>0</v>
      </c>
      <c r="K180" s="66">
        <f t="shared" si="8"/>
        <v>0</v>
      </c>
      <c r="L180" s="66">
        <f t="shared" si="8"/>
        <v>0</v>
      </c>
      <c r="M180" s="66">
        <f t="shared" si="8"/>
        <v>60</v>
      </c>
      <c r="N180" s="66">
        <f t="shared" si="8"/>
        <v>30</v>
      </c>
      <c r="O180" s="66">
        <f t="shared" si="8"/>
        <v>90</v>
      </c>
      <c r="P180" s="66">
        <f t="shared" si="8"/>
        <v>0</v>
      </c>
      <c r="Q180" s="66">
        <f t="shared" si="8"/>
        <v>0</v>
      </c>
      <c r="R180" s="75">
        <f t="shared" si="7"/>
        <v>180</v>
      </c>
    </row>
    <row r="181" spans="1:18">
      <c r="A181" s="63" t="s">
        <v>15</v>
      </c>
      <c r="B181" s="64">
        <v>1</v>
      </c>
      <c r="C181" s="65">
        <v>45</v>
      </c>
      <c r="D181" s="63" t="s">
        <v>19</v>
      </c>
      <c r="E181" s="63" t="s">
        <v>18</v>
      </c>
      <c r="F181" s="66">
        <f t="shared" si="8"/>
        <v>0</v>
      </c>
      <c r="G181" s="66">
        <f t="shared" si="8"/>
        <v>0</v>
      </c>
      <c r="H181" s="66">
        <f t="shared" si="8"/>
        <v>45</v>
      </c>
      <c r="I181" s="66">
        <f t="shared" si="8"/>
        <v>45</v>
      </c>
      <c r="J181" s="66">
        <f t="shared" si="8"/>
        <v>0</v>
      </c>
      <c r="K181" s="66">
        <f t="shared" si="8"/>
        <v>0</v>
      </c>
      <c r="L181" s="66">
        <f t="shared" si="8"/>
        <v>0</v>
      </c>
      <c r="M181" s="66">
        <f t="shared" si="8"/>
        <v>0</v>
      </c>
      <c r="N181" s="66">
        <f t="shared" si="8"/>
        <v>0</v>
      </c>
      <c r="O181" s="66">
        <f t="shared" si="8"/>
        <v>0</v>
      </c>
      <c r="P181" s="66">
        <f t="shared" si="8"/>
        <v>0</v>
      </c>
      <c r="Q181" s="66">
        <f t="shared" si="8"/>
        <v>0</v>
      </c>
      <c r="R181" s="75">
        <f t="shared" si="7"/>
        <v>90</v>
      </c>
    </row>
    <row r="182" spans="1:18">
      <c r="A182" s="63" t="s">
        <v>15</v>
      </c>
      <c r="B182" s="64">
        <v>1</v>
      </c>
      <c r="C182" s="65">
        <v>60</v>
      </c>
      <c r="D182" s="63" t="s">
        <v>19</v>
      </c>
      <c r="E182" s="63" t="s">
        <v>18</v>
      </c>
      <c r="F182" s="66">
        <f t="shared" si="8"/>
        <v>0</v>
      </c>
      <c r="G182" s="66">
        <f t="shared" si="8"/>
        <v>0</v>
      </c>
      <c r="H182" s="66">
        <f t="shared" si="8"/>
        <v>0</v>
      </c>
      <c r="I182" s="66">
        <f t="shared" si="8"/>
        <v>0</v>
      </c>
      <c r="J182" s="66">
        <f t="shared" si="8"/>
        <v>60</v>
      </c>
      <c r="K182" s="66">
        <f t="shared" si="8"/>
        <v>0</v>
      </c>
      <c r="L182" s="66">
        <f t="shared" si="8"/>
        <v>0</v>
      </c>
      <c r="M182" s="66">
        <f t="shared" si="8"/>
        <v>0</v>
      </c>
      <c r="N182" s="66">
        <f t="shared" si="8"/>
        <v>0</v>
      </c>
      <c r="O182" s="66">
        <f t="shared" si="8"/>
        <v>0</v>
      </c>
      <c r="P182" s="66">
        <f t="shared" si="8"/>
        <v>0</v>
      </c>
      <c r="Q182" s="66">
        <f t="shared" si="8"/>
        <v>0</v>
      </c>
      <c r="R182" s="75">
        <f t="shared" si="7"/>
        <v>60</v>
      </c>
    </row>
    <row r="183" spans="1:18">
      <c r="A183" s="63" t="s">
        <v>15</v>
      </c>
      <c r="B183" s="64">
        <v>1</v>
      </c>
      <c r="C183" s="65">
        <v>100</v>
      </c>
      <c r="D183" s="63" t="s">
        <v>19</v>
      </c>
      <c r="E183" s="63" t="s">
        <v>18</v>
      </c>
      <c r="F183" s="66">
        <f t="shared" si="8"/>
        <v>341396.5</v>
      </c>
      <c r="G183" s="66">
        <f t="shared" si="8"/>
        <v>349470.5</v>
      </c>
      <c r="H183" s="66">
        <f t="shared" si="8"/>
        <v>345594.9</v>
      </c>
      <c r="I183" s="66">
        <f t="shared" si="8"/>
        <v>342082</v>
      </c>
      <c r="J183" s="66">
        <f t="shared" si="8"/>
        <v>316211.5</v>
      </c>
      <c r="K183" s="66">
        <f t="shared" si="8"/>
        <v>334741</v>
      </c>
      <c r="L183" s="66">
        <f t="shared" si="8"/>
        <v>298789.5</v>
      </c>
      <c r="M183" s="66">
        <f t="shared" si="8"/>
        <v>310762.5</v>
      </c>
      <c r="N183" s="66">
        <f t="shared" si="8"/>
        <v>316272.5</v>
      </c>
      <c r="O183" s="66">
        <f t="shared" si="8"/>
        <v>287729.5</v>
      </c>
      <c r="P183" s="66">
        <f t="shared" si="8"/>
        <v>321709.5</v>
      </c>
      <c r="Q183" s="66">
        <f t="shared" si="8"/>
        <v>308870</v>
      </c>
      <c r="R183" s="75">
        <f t="shared" si="7"/>
        <v>3873629.9</v>
      </c>
    </row>
    <row r="184" spans="1:18">
      <c r="A184" s="63" t="s">
        <v>15</v>
      </c>
      <c r="B184" s="64">
        <v>1</v>
      </c>
      <c r="C184" s="65">
        <v>1000</v>
      </c>
      <c r="D184" s="63" t="s">
        <v>19</v>
      </c>
      <c r="E184" s="63" t="s">
        <v>18</v>
      </c>
      <c r="F184" s="66">
        <f t="shared" si="8"/>
        <v>335802</v>
      </c>
      <c r="G184" s="66">
        <f t="shared" si="8"/>
        <v>425145</v>
      </c>
      <c r="H184" s="66">
        <f t="shared" si="8"/>
        <v>407926.5</v>
      </c>
      <c r="I184" s="66">
        <f t="shared" si="8"/>
        <v>389288</v>
      </c>
      <c r="J184" s="66">
        <f t="shared" si="8"/>
        <v>449659</v>
      </c>
      <c r="K184" s="66">
        <f t="shared" si="8"/>
        <v>414217.5</v>
      </c>
      <c r="L184" s="66">
        <f t="shared" si="8"/>
        <v>403472.5</v>
      </c>
      <c r="M184" s="66">
        <f t="shared" si="8"/>
        <v>433806.5</v>
      </c>
      <c r="N184" s="66">
        <f t="shared" si="8"/>
        <v>408612</v>
      </c>
      <c r="O184" s="66">
        <f t="shared" si="8"/>
        <v>380249</v>
      </c>
      <c r="P184" s="66">
        <f t="shared" si="8"/>
        <v>418477</v>
      </c>
      <c r="Q184" s="66">
        <f t="shared" si="8"/>
        <v>409798</v>
      </c>
      <c r="R184" s="75">
        <f t="shared" si="7"/>
        <v>4876453</v>
      </c>
    </row>
    <row r="185" spans="1:18">
      <c r="A185" s="63" t="s">
        <v>15</v>
      </c>
      <c r="B185" s="64">
        <v>1</v>
      </c>
      <c r="C185" s="65">
        <v>1</v>
      </c>
      <c r="D185" s="63" t="s">
        <v>20</v>
      </c>
      <c r="E185" s="63" t="s">
        <v>18</v>
      </c>
      <c r="F185" s="66">
        <f t="shared" si="8"/>
        <v>0</v>
      </c>
      <c r="G185" s="66">
        <f t="shared" si="8"/>
        <v>0</v>
      </c>
      <c r="H185" s="66">
        <f t="shared" si="8"/>
        <v>30</v>
      </c>
      <c r="I185" s="66">
        <f t="shared" si="8"/>
        <v>0</v>
      </c>
      <c r="J185" s="66">
        <f t="shared" si="8"/>
        <v>0</v>
      </c>
      <c r="K185" s="66">
        <f t="shared" si="8"/>
        <v>0</v>
      </c>
      <c r="L185" s="66">
        <f t="shared" si="8"/>
        <v>0</v>
      </c>
      <c r="M185" s="66">
        <f t="shared" si="8"/>
        <v>0</v>
      </c>
      <c r="N185" s="66">
        <f t="shared" si="8"/>
        <v>0</v>
      </c>
      <c r="O185" s="66">
        <f t="shared" si="8"/>
        <v>0</v>
      </c>
      <c r="P185" s="66">
        <f t="shared" si="8"/>
        <v>0</v>
      </c>
      <c r="Q185" s="66">
        <f t="shared" si="8"/>
        <v>0</v>
      </c>
      <c r="R185" s="75">
        <f t="shared" si="7"/>
        <v>30</v>
      </c>
    </row>
    <row r="186" spans="1:18">
      <c r="A186" s="63" t="s">
        <v>15</v>
      </c>
      <c r="B186" s="64">
        <v>1</v>
      </c>
      <c r="C186" s="65">
        <v>100</v>
      </c>
      <c r="D186" s="63" t="s">
        <v>20</v>
      </c>
      <c r="E186" s="63" t="s">
        <v>18</v>
      </c>
      <c r="F186" s="66">
        <f t="shared" si="8"/>
        <v>174174.7</v>
      </c>
      <c r="G186" s="66">
        <f t="shared" si="8"/>
        <v>188898</v>
      </c>
      <c r="H186" s="66">
        <f t="shared" si="8"/>
        <v>186902</v>
      </c>
      <c r="I186" s="66">
        <f t="shared" si="8"/>
        <v>173356</v>
      </c>
      <c r="J186" s="66">
        <f t="shared" si="8"/>
        <v>171507</v>
      </c>
      <c r="K186" s="66">
        <f t="shared" si="8"/>
        <v>173658</v>
      </c>
      <c r="L186" s="66">
        <f t="shared" si="8"/>
        <v>154200</v>
      </c>
      <c r="M186" s="66">
        <f t="shared" si="8"/>
        <v>160376</v>
      </c>
      <c r="N186" s="66">
        <f t="shared" si="8"/>
        <v>166133.5</v>
      </c>
      <c r="O186" s="66">
        <f t="shared" si="8"/>
        <v>144010.66999999998</v>
      </c>
      <c r="P186" s="66">
        <f t="shared" si="8"/>
        <v>169965</v>
      </c>
      <c r="Q186" s="66">
        <f t="shared" si="8"/>
        <v>158888.5</v>
      </c>
      <c r="R186" s="75">
        <f t="shared" si="7"/>
        <v>2022069.3699999999</v>
      </c>
    </row>
    <row r="187" spans="1:18">
      <c r="A187" s="63" t="s">
        <v>15</v>
      </c>
      <c r="B187" s="64">
        <v>1</v>
      </c>
      <c r="C187" s="65">
        <v>1000</v>
      </c>
      <c r="D187" s="63" t="s">
        <v>20</v>
      </c>
      <c r="E187" s="63" t="s">
        <v>18</v>
      </c>
      <c r="F187" s="66">
        <f t="shared" si="8"/>
        <v>167764.21</v>
      </c>
      <c r="G187" s="66">
        <f t="shared" si="8"/>
        <v>230964.85700000002</v>
      </c>
      <c r="H187" s="66">
        <f t="shared" si="8"/>
        <v>222276.5</v>
      </c>
      <c r="I187" s="66">
        <f t="shared" si="8"/>
        <v>204965</v>
      </c>
      <c r="J187" s="66">
        <f t="shared" si="8"/>
        <v>249527</v>
      </c>
      <c r="K187" s="66">
        <f t="shared" si="8"/>
        <v>229626.48300000001</v>
      </c>
      <c r="L187" s="66">
        <f t="shared" si="8"/>
        <v>231581</v>
      </c>
      <c r="M187" s="66">
        <f t="shared" si="8"/>
        <v>244165.75</v>
      </c>
      <c r="N187" s="66">
        <f t="shared" si="8"/>
        <v>234878</v>
      </c>
      <c r="O187" s="66">
        <f t="shared" si="8"/>
        <v>221070.5</v>
      </c>
      <c r="P187" s="66">
        <f t="shared" si="8"/>
        <v>281382</v>
      </c>
      <c r="Q187" s="66">
        <f t="shared" si="8"/>
        <v>242277.5</v>
      </c>
      <c r="R187" s="75">
        <f t="shared" si="7"/>
        <v>2760478.8</v>
      </c>
    </row>
    <row r="188" spans="1:18">
      <c r="A188" s="63" t="s">
        <v>15</v>
      </c>
      <c r="B188" s="64">
        <v>1</v>
      </c>
      <c r="C188" s="65">
        <v>1</v>
      </c>
      <c r="D188" s="63" t="s">
        <v>21</v>
      </c>
      <c r="E188" s="63" t="s">
        <v>18</v>
      </c>
      <c r="F188" s="66">
        <f t="shared" si="8"/>
        <v>0</v>
      </c>
      <c r="G188" s="66">
        <f t="shared" si="8"/>
        <v>0</v>
      </c>
      <c r="H188" s="66">
        <f t="shared" si="8"/>
        <v>5</v>
      </c>
      <c r="I188" s="66">
        <f t="shared" si="8"/>
        <v>26</v>
      </c>
      <c r="J188" s="66">
        <f t="shared" si="8"/>
        <v>0</v>
      </c>
      <c r="K188" s="66">
        <f t="shared" si="8"/>
        <v>0</v>
      </c>
      <c r="L188" s="66">
        <f t="shared" si="8"/>
        <v>0</v>
      </c>
      <c r="M188" s="66">
        <f t="shared" si="8"/>
        <v>0</v>
      </c>
      <c r="N188" s="66">
        <f t="shared" si="8"/>
        <v>0</v>
      </c>
      <c r="O188" s="66">
        <f t="shared" si="8"/>
        <v>0</v>
      </c>
      <c r="P188" s="66">
        <f t="shared" si="8"/>
        <v>0</v>
      </c>
      <c r="Q188" s="66">
        <f t="shared" si="8"/>
        <v>0</v>
      </c>
      <c r="R188" s="75">
        <f t="shared" si="7"/>
        <v>31</v>
      </c>
    </row>
    <row r="189" spans="1:18">
      <c r="A189" s="63" t="s">
        <v>15</v>
      </c>
      <c r="B189" s="64">
        <v>1</v>
      </c>
      <c r="C189" s="65">
        <v>100</v>
      </c>
      <c r="D189" s="63" t="s">
        <v>21</v>
      </c>
      <c r="E189" s="63" t="s">
        <v>18</v>
      </c>
      <c r="F189" s="66">
        <f t="shared" si="8"/>
        <v>155486.14000000001</v>
      </c>
      <c r="G189" s="66">
        <f t="shared" si="8"/>
        <v>158038</v>
      </c>
      <c r="H189" s="66">
        <f t="shared" si="8"/>
        <v>160805</v>
      </c>
      <c r="I189" s="66">
        <f t="shared" si="8"/>
        <v>156603</v>
      </c>
      <c r="J189" s="66">
        <f t="shared" si="8"/>
        <v>146535.71000000002</v>
      </c>
      <c r="K189" s="66">
        <f t="shared" si="8"/>
        <v>149533</v>
      </c>
      <c r="L189" s="66">
        <f t="shared" si="8"/>
        <v>140719</v>
      </c>
      <c r="M189" s="66">
        <f t="shared" si="8"/>
        <v>139491.75</v>
      </c>
      <c r="N189" s="66">
        <f t="shared" si="8"/>
        <v>137941.75</v>
      </c>
      <c r="O189" s="66">
        <f t="shared" si="8"/>
        <v>121290.5</v>
      </c>
      <c r="P189" s="66">
        <f t="shared" si="8"/>
        <v>136830.5</v>
      </c>
      <c r="Q189" s="66">
        <f t="shared" si="8"/>
        <v>133415.5</v>
      </c>
      <c r="R189" s="75">
        <f t="shared" si="7"/>
        <v>1736689.85</v>
      </c>
    </row>
    <row r="190" spans="1:18">
      <c r="A190" s="63" t="s">
        <v>15</v>
      </c>
      <c r="B190" s="64">
        <v>1</v>
      </c>
      <c r="C190" s="65">
        <v>1000</v>
      </c>
      <c r="D190" s="63" t="s">
        <v>21</v>
      </c>
      <c r="E190" s="63" t="s">
        <v>18</v>
      </c>
      <c r="F190" s="66">
        <f t="shared" si="8"/>
        <v>83993</v>
      </c>
      <c r="G190" s="66">
        <f t="shared" si="8"/>
        <v>121570.64</v>
      </c>
      <c r="H190" s="66">
        <f t="shared" si="8"/>
        <v>125158.713</v>
      </c>
      <c r="I190" s="66">
        <f t="shared" si="8"/>
        <v>116933.023</v>
      </c>
      <c r="J190" s="66">
        <f t="shared" si="8"/>
        <v>137487.5</v>
      </c>
      <c r="K190" s="66">
        <f t="shared" si="8"/>
        <v>135956.71</v>
      </c>
      <c r="L190" s="66">
        <f t="shared" si="8"/>
        <v>126884.5</v>
      </c>
      <c r="M190" s="66">
        <f t="shared" si="8"/>
        <v>140473</v>
      </c>
      <c r="N190" s="66">
        <f t="shared" si="8"/>
        <v>138375</v>
      </c>
      <c r="O190" s="66">
        <f t="shared" si="8"/>
        <v>123992</v>
      </c>
      <c r="P190" s="66">
        <f t="shared" si="8"/>
        <v>142467.33300000001</v>
      </c>
      <c r="Q190" s="66">
        <f t="shared" si="8"/>
        <v>141381</v>
      </c>
      <c r="R190" s="75">
        <f t="shared" si="7"/>
        <v>1534672.419</v>
      </c>
    </row>
    <row r="191" spans="1:18">
      <c r="A191" s="63" t="s">
        <v>15</v>
      </c>
      <c r="B191" s="64">
        <v>1</v>
      </c>
      <c r="C191" s="65">
        <v>100</v>
      </c>
      <c r="D191" s="63" t="s">
        <v>22</v>
      </c>
      <c r="E191" s="63" t="s">
        <v>18</v>
      </c>
      <c r="F191" s="66">
        <f t="shared" si="8"/>
        <v>146460.1</v>
      </c>
      <c r="G191" s="66">
        <f t="shared" si="8"/>
        <v>148831</v>
      </c>
      <c r="H191" s="66">
        <f t="shared" si="8"/>
        <v>150018</v>
      </c>
      <c r="I191" s="66">
        <f t="shared" si="8"/>
        <v>148578</v>
      </c>
      <c r="J191" s="66">
        <f t="shared" si="8"/>
        <v>134860</v>
      </c>
      <c r="K191" s="66">
        <f t="shared" si="8"/>
        <v>133955</v>
      </c>
      <c r="L191" s="66">
        <f t="shared" si="8"/>
        <v>128610</v>
      </c>
      <c r="M191" s="66">
        <f t="shared" si="8"/>
        <v>132880.5</v>
      </c>
      <c r="N191" s="66">
        <f t="shared" si="8"/>
        <v>132197.5</v>
      </c>
      <c r="O191" s="66">
        <f t="shared" si="8"/>
        <v>111871</v>
      </c>
      <c r="P191" s="66">
        <f t="shared" si="8"/>
        <v>134234</v>
      </c>
      <c r="Q191" s="66">
        <f t="shared" si="8"/>
        <v>127352</v>
      </c>
      <c r="R191" s="75">
        <f t="shared" si="7"/>
        <v>1629847.1</v>
      </c>
    </row>
    <row r="192" spans="1:18">
      <c r="A192" s="63" t="s">
        <v>15</v>
      </c>
      <c r="B192" s="64">
        <v>1</v>
      </c>
      <c r="C192" s="65">
        <v>1000</v>
      </c>
      <c r="D192" s="63" t="s">
        <v>22</v>
      </c>
      <c r="E192" s="63" t="s">
        <v>18</v>
      </c>
      <c r="F192" s="66">
        <f t="shared" si="8"/>
        <v>99300</v>
      </c>
      <c r="G192" s="66">
        <f t="shared" si="8"/>
        <v>140979</v>
      </c>
      <c r="H192" s="66">
        <f t="shared" si="8"/>
        <v>139367.769</v>
      </c>
      <c r="I192" s="66">
        <f t="shared" si="8"/>
        <v>134711.5</v>
      </c>
      <c r="J192" s="66">
        <f t="shared" si="8"/>
        <v>163090.83000000002</v>
      </c>
      <c r="K192" s="66">
        <f t="shared" si="8"/>
        <v>147306.16999999998</v>
      </c>
      <c r="L192" s="66">
        <f t="shared" si="8"/>
        <v>150519</v>
      </c>
      <c r="M192" s="66">
        <f t="shared" si="8"/>
        <v>157166.5</v>
      </c>
      <c r="N192" s="66">
        <f t="shared" si="8"/>
        <v>150081</v>
      </c>
      <c r="O192" s="66">
        <f t="shared" si="8"/>
        <v>147243</v>
      </c>
      <c r="P192" s="66">
        <f t="shared" si="8"/>
        <v>154332.285</v>
      </c>
      <c r="Q192" s="66">
        <f t="shared" si="8"/>
        <v>159871.79999999999</v>
      </c>
      <c r="R192" s="75">
        <f t="shared" si="7"/>
        <v>1743968.8539999998</v>
      </c>
    </row>
    <row r="193" spans="1:18">
      <c r="A193" s="63" t="s">
        <v>15</v>
      </c>
      <c r="B193" s="64">
        <v>1</v>
      </c>
      <c r="C193" s="65">
        <v>30</v>
      </c>
      <c r="D193" s="63" t="s">
        <v>23</v>
      </c>
      <c r="E193" s="63" t="s">
        <v>18</v>
      </c>
      <c r="F193" s="66">
        <f t="shared" si="8"/>
        <v>0</v>
      </c>
      <c r="G193" s="66">
        <f t="shared" si="8"/>
        <v>30</v>
      </c>
      <c r="H193" s="66">
        <f t="shared" si="8"/>
        <v>120</v>
      </c>
      <c r="I193" s="66">
        <f t="shared" si="8"/>
        <v>30</v>
      </c>
      <c r="J193" s="66">
        <f t="shared" si="8"/>
        <v>60</v>
      </c>
      <c r="K193" s="66">
        <f t="shared" si="8"/>
        <v>60</v>
      </c>
      <c r="L193" s="66">
        <f t="shared" si="8"/>
        <v>30</v>
      </c>
      <c r="M193" s="66">
        <f t="shared" si="8"/>
        <v>0</v>
      </c>
      <c r="N193" s="66">
        <f t="shared" si="8"/>
        <v>0</v>
      </c>
      <c r="O193" s="66">
        <f t="shared" si="8"/>
        <v>0</v>
      </c>
      <c r="P193" s="66">
        <f t="shared" si="8"/>
        <v>0</v>
      </c>
      <c r="Q193" s="66">
        <f t="shared" si="8"/>
        <v>0</v>
      </c>
      <c r="R193" s="75">
        <f t="shared" si="7"/>
        <v>330</v>
      </c>
    </row>
    <row r="194" spans="1:18">
      <c r="A194" s="63" t="s">
        <v>15</v>
      </c>
      <c r="B194" s="64">
        <v>1</v>
      </c>
      <c r="C194" s="65">
        <v>35</v>
      </c>
      <c r="D194" s="63" t="s">
        <v>23</v>
      </c>
      <c r="E194" s="63" t="s">
        <v>18</v>
      </c>
      <c r="F194" s="66">
        <f t="shared" ref="F194:Q209" si="9">F38+F90+F142</f>
        <v>35</v>
      </c>
      <c r="G194" s="66">
        <f t="shared" si="9"/>
        <v>0</v>
      </c>
      <c r="H194" s="66">
        <f t="shared" si="9"/>
        <v>35</v>
      </c>
      <c r="I194" s="66">
        <f t="shared" si="9"/>
        <v>0</v>
      </c>
      <c r="J194" s="66">
        <f t="shared" si="9"/>
        <v>0</v>
      </c>
      <c r="K194" s="66">
        <f t="shared" si="9"/>
        <v>0</v>
      </c>
      <c r="L194" s="66">
        <f t="shared" si="9"/>
        <v>0</v>
      </c>
      <c r="M194" s="66">
        <f t="shared" si="9"/>
        <v>0</v>
      </c>
      <c r="N194" s="66">
        <f t="shared" si="9"/>
        <v>0</v>
      </c>
      <c r="O194" s="66">
        <f t="shared" si="9"/>
        <v>0</v>
      </c>
      <c r="P194" s="66">
        <f t="shared" si="9"/>
        <v>0</v>
      </c>
      <c r="Q194" s="66">
        <f t="shared" si="9"/>
        <v>0</v>
      </c>
      <c r="R194" s="75">
        <f t="shared" si="7"/>
        <v>70</v>
      </c>
    </row>
    <row r="195" spans="1:18">
      <c r="A195" s="63" t="s">
        <v>15</v>
      </c>
      <c r="B195" s="64">
        <v>1</v>
      </c>
      <c r="C195" s="65">
        <v>40</v>
      </c>
      <c r="D195" s="63" t="s">
        <v>23</v>
      </c>
      <c r="E195" s="63" t="s">
        <v>18</v>
      </c>
      <c r="F195" s="66">
        <f t="shared" si="9"/>
        <v>0</v>
      </c>
      <c r="G195" s="66">
        <f t="shared" si="9"/>
        <v>0</v>
      </c>
      <c r="H195" s="66">
        <f t="shared" si="9"/>
        <v>0</v>
      </c>
      <c r="I195" s="66">
        <f t="shared" si="9"/>
        <v>0</v>
      </c>
      <c r="J195" s="66">
        <f t="shared" si="9"/>
        <v>0</v>
      </c>
      <c r="K195" s="66">
        <f t="shared" si="9"/>
        <v>40</v>
      </c>
      <c r="L195" s="66">
        <f t="shared" si="9"/>
        <v>0</v>
      </c>
      <c r="M195" s="66">
        <f t="shared" si="9"/>
        <v>0</v>
      </c>
      <c r="N195" s="66">
        <f t="shared" si="9"/>
        <v>40</v>
      </c>
      <c r="O195" s="66">
        <f t="shared" si="9"/>
        <v>0</v>
      </c>
      <c r="P195" s="66">
        <f t="shared" si="9"/>
        <v>0</v>
      </c>
      <c r="Q195" s="66">
        <f t="shared" si="9"/>
        <v>0</v>
      </c>
      <c r="R195" s="75">
        <f t="shared" si="7"/>
        <v>80</v>
      </c>
    </row>
    <row r="196" spans="1:18">
      <c r="A196" s="63" t="s">
        <v>15</v>
      </c>
      <c r="B196" s="64">
        <v>1</v>
      </c>
      <c r="C196" s="65">
        <v>45</v>
      </c>
      <c r="D196" s="63" t="s">
        <v>23</v>
      </c>
      <c r="E196" s="63" t="s">
        <v>18</v>
      </c>
      <c r="F196" s="66">
        <f t="shared" si="9"/>
        <v>0</v>
      </c>
      <c r="G196" s="66">
        <f t="shared" si="9"/>
        <v>0</v>
      </c>
      <c r="H196" s="66">
        <f t="shared" si="9"/>
        <v>0</v>
      </c>
      <c r="I196" s="66">
        <f t="shared" si="9"/>
        <v>0</v>
      </c>
      <c r="J196" s="66">
        <f t="shared" si="9"/>
        <v>0</v>
      </c>
      <c r="K196" s="66">
        <f t="shared" si="9"/>
        <v>0</v>
      </c>
      <c r="L196" s="66">
        <f t="shared" si="9"/>
        <v>0</v>
      </c>
      <c r="M196" s="66">
        <f t="shared" si="9"/>
        <v>45</v>
      </c>
      <c r="N196" s="66">
        <f t="shared" si="9"/>
        <v>0</v>
      </c>
      <c r="O196" s="66">
        <f t="shared" si="9"/>
        <v>45</v>
      </c>
      <c r="P196" s="66">
        <f t="shared" si="9"/>
        <v>0</v>
      </c>
      <c r="Q196" s="66">
        <f t="shared" si="9"/>
        <v>0</v>
      </c>
      <c r="R196" s="75">
        <f t="shared" si="7"/>
        <v>90</v>
      </c>
    </row>
    <row r="197" spans="1:18">
      <c r="A197" s="63" t="s">
        <v>15</v>
      </c>
      <c r="B197" s="64">
        <v>1</v>
      </c>
      <c r="C197" s="65">
        <v>50</v>
      </c>
      <c r="D197" s="63" t="s">
        <v>23</v>
      </c>
      <c r="E197" s="63" t="s">
        <v>18</v>
      </c>
      <c r="F197" s="66">
        <f t="shared" si="9"/>
        <v>0</v>
      </c>
      <c r="G197" s="66">
        <f t="shared" si="9"/>
        <v>0</v>
      </c>
      <c r="H197" s="66">
        <f t="shared" si="9"/>
        <v>0</v>
      </c>
      <c r="I197" s="66">
        <f t="shared" si="9"/>
        <v>0</v>
      </c>
      <c r="J197" s="66">
        <f t="shared" si="9"/>
        <v>0</v>
      </c>
      <c r="K197" s="66">
        <f t="shared" si="9"/>
        <v>100</v>
      </c>
      <c r="L197" s="66">
        <f t="shared" si="9"/>
        <v>0</v>
      </c>
      <c r="M197" s="66">
        <f t="shared" si="9"/>
        <v>0</v>
      </c>
      <c r="N197" s="66">
        <f t="shared" si="9"/>
        <v>0</v>
      </c>
      <c r="O197" s="66">
        <f t="shared" si="9"/>
        <v>0</v>
      </c>
      <c r="P197" s="66">
        <f t="shared" si="9"/>
        <v>0</v>
      </c>
      <c r="Q197" s="66">
        <f t="shared" si="9"/>
        <v>0</v>
      </c>
      <c r="R197" s="75">
        <f t="shared" si="7"/>
        <v>100</v>
      </c>
    </row>
    <row r="198" spans="1:18">
      <c r="A198" s="63" t="s">
        <v>15</v>
      </c>
      <c r="B198" s="64">
        <v>1</v>
      </c>
      <c r="C198" s="65">
        <v>90</v>
      </c>
      <c r="D198" s="63" t="s">
        <v>23</v>
      </c>
      <c r="E198" s="63" t="s">
        <v>18</v>
      </c>
      <c r="F198" s="66">
        <f t="shared" si="9"/>
        <v>0</v>
      </c>
      <c r="G198" s="66">
        <f t="shared" si="9"/>
        <v>0</v>
      </c>
      <c r="H198" s="66">
        <f t="shared" si="9"/>
        <v>0</v>
      </c>
      <c r="I198" s="66">
        <f t="shared" si="9"/>
        <v>120</v>
      </c>
      <c r="J198" s="66">
        <f t="shared" si="9"/>
        <v>0</v>
      </c>
      <c r="K198" s="66">
        <f t="shared" si="9"/>
        <v>0</v>
      </c>
      <c r="L198" s="66">
        <f t="shared" si="9"/>
        <v>60</v>
      </c>
      <c r="M198" s="66">
        <f t="shared" si="9"/>
        <v>60</v>
      </c>
      <c r="N198" s="66">
        <f t="shared" si="9"/>
        <v>0</v>
      </c>
      <c r="O198" s="66">
        <f t="shared" si="9"/>
        <v>90</v>
      </c>
      <c r="P198" s="66">
        <f t="shared" si="9"/>
        <v>0</v>
      </c>
      <c r="Q198" s="66">
        <f t="shared" si="9"/>
        <v>30</v>
      </c>
      <c r="R198" s="75">
        <f t="shared" si="7"/>
        <v>360</v>
      </c>
    </row>
    <row r="199" spans="1:18">
      <c r="A199" s="63" t="s">
        <v>15</v>
      </c>
      <c r="B199" s="64">
        <v>1</v>
      </c>
      <c r="C199" s="65">
        <v>100</v>
      </c>
      <c r="D199" s="63" t="s">
        <v>23</v>
      </c>
      <c r="E199" s="63" t="s">
        <v>18</v>
      </c>
      <c r="F199" s="66">
        <f t="shared" si="9"/>
        <v>636110.5</v>
      </c>
      <c r="G199" s="66">
        <f t="shared" si="9"/>
        <v>651312</v>
      </c>
      <c r="H199" s="66">
        <f t="shared" si="9"/>
        <v>626466.4</v>
      </c>
      <c r="I199" s="66">
        <f t="shared" si="9"/>
        <v>596016</v>
      </c>
      <c r="J199" s="66">
        <f t="shared" si="9"/>
        <v>570120.42999999993</v>
      </c>
      <c r="K199" s="66">
        <f t="shared" si="9"/>
        <v>555174</v>
      </c>
      <c r="L199" s="66">
        <f t="shared" si="9"/>
        <v>505074.5</v>
      </c>
      <c r="M199" s="66">
        <f t="shared" si="9"/>
        <v>532889</v>
      </c>
      <c r="N199" s="66">
        <f t="shared" si="9"/>
        <v>513341.89</v>
      </c>
      <c r="O199" s="66">
        <f t="shared" si="9"/>
        <v>485460</v>
      </c>
      <c r="P199" s="66">
        <f t="shared" si="9"/>
        <v>557481.5</v>
      </c>
      <c r="Q199" s="66">
        <f t="shared" si="9"/>
        <v>540610</v>
      </c>
      <c r="R199" s="75">
        <f t="shared" si="7"/>
        <v>6770056.2199999997</v>
      </c>
    </row>
    <row r="200" spans="1:18">
      <c r="A200" s="63" t="s">
        <v>15</v>
      </c>
      <c r="B200" s="64">
        <v>1</v>
      </c>
      <c r="C200" s="65">
        <v>1000</v>
      </c>
      <c r="D200" s="63" t="s">
        <v>23</v>
      </c>
      <c r="E200" s="63" t="s">
        <v>18</v>
      </c>
      <c r="F200" s="66">
        <f t="shared" si="9"/>
        <v>823804.5</v>
      </c>
      <c r="G200" s="66">
        <f t="shared" si="9"/>
        <v>1066219.7</v>
      </c>
      <c r="H200" s="66">
        <f t="shared" si="9"/>
        <v>1098761.03</v>
      </c>
      <c r="I200" s="66">
        <f t="shared" si="9"/>
        <v>1022023</v>
      </c>
      <c r="J200" s="66">
        <f t="shared" si="9"/>
        <v>1190761.3540000001</v>
      </c>
      <c r="K200" s="66">
        <f t="shared" si="9"/>
        <v>1095604.3540000001</v>
      </c>
      <c r="L200" s="66">
        <f t="shared" si="9"/>
        <v>1097999.5</v>
      </c>
      <c r="M200" s="66">
        <f t="shared" si="9"/>
        <v>1159544.5</v>
      </c>
      <c r="N200" s="66">
        <f t="shared" si="9"/>
        <v>1120082</v>
      </c>
      <c r="O200" s="66">
        <f t="shared" si="9"/>
        <v>1019568.3</v>
      </c>
      <c r="P200" s="66">
        <f t="shared" si="9"/>
        <v>845183.2</v>
      </c>
      <c r="Q200" s="66">
        <f t="shared" si="9"/>
        <v>1175441</v>
      </c>
      <c r="R200" s="75">
        <f t="shared" si="7"/>
        <v>12714992.438000001</v>
      </c>
    </row>
    <row r="201" spans="1:18">
      <c r="A201" s="63" t="s">
        <v>15</v>
      </c>
      <c r="B201" s="64">
        <v>1</v>
      </c>
      <c r="C201" s="65">
        <v>100</v>
      </c>
      <c r="D201" s="63" t="s">
        <v>24</v>
      </c>
      <c r="E201" s="63" t="s">
        <v>18</v>
      </c>
      <c r="F201" s="66">
        <f t="shared" si="9"/>
        <v>48017</v>
      </c>
      <c r="G201" s="66">
        <f t="shared" si="9"/>
        <v>54627</v>
      </c>
      <c r="H201" s="66">
        <f t="shared" si="9"/>
        <v>53025</v>
      </c>
      <c r="I201" s="66">
        <f t="shared" si="9"/>
        <v>49470</v>
      </c>
      <c r="J201" s="66">
        <f t="shared" si="9"/>
        <v>49953.14</v>
      </c>
      <c r="K201" s="66">
        <f t="shared" si="9"/>
        <v>49027</v>
      </c>
      <c r="L201" s="66">
        <f t="shared" si="9"/>
        <v>45472</v>
      </c>
      <c r="M201" s="66">
        <f t="shared" si="9"/>
        <v>44760</v>
      </c>
      <c r="N201" s="66">
        <f t="shared" si="9"/>
        <v>46392.5</v>
      </c>
      <c r="O201" s="66">
        <f t="shared" si="9"/>
        <v>39791.5</v>
      </c>
      <c r="P201" s="66">
        <f t="shared" si="9"/>
        <v>47305.5</v>
      </c>
      <c r="Q201" s="66">
        <f t="shared" si="9"/>
        <v>42339</v>
      </c>
      <c r="R201" s="75">
        <f t="shared" si="7"/>
        <v>570179.64</v>
      </c>
    </row>
    <row r="202" spans="1:18">
      <c r="A202" s="63" t="s">
        <v>15</v>
      </c>
      <c r="B202" s="64">
        <v>1</v>
      </c>
      <c r="C202" s="65">
        <v>1000</v>
      </c>
      <c r="D202" s="63" t="s">
        <v>24</v>
      </c>
      <c r="E202" s="63" t="s">
        <v>18</v>
      </c>
      <c r="F202" s="66">
        <f t="shared" si="9"/>
        <v>24910</v>
      </c>
      <c r="G202" s="66">
        <f t="shared" si="9"/>
        <v>42333.5</v>
      </c>
      <c r="H202" s="66">
        <f t="shared" si="9"/>
        <v>34139.5</v>
      </c>
      <c r="I202" s="66">
        <f t="shared" si="9"/>
        <v>38645.5</v>
      </c>
      <c r="J202" s="66">
        <f t="shared" si="9"/>
        <v>42721</v>
      </c>
      <c r="K202" s="66">
        <f t="shared" si="9"/>
        <v>40551</v>
      </c>
      <c r="L202" s="66">
        <f t="shared" si="9"/>
        <v>40142</v>
      </c>
      <c r="M202" s="66">
        <f t="shared" si="9"/>
        <v>40315</v>
      </c>
      <c r="N202" s="66">
        <f t="shared" si="9"/>
        <v>43144</v>
      </c>
      <c r="O202" s="66">
        <f t="shared" si="9"/>
        <v>38227</v>
      </c>
      <c r="P202" s="66">
        <f t="shared" si="9"/>
        <v>34582</v>
      </c>
      <c r="Q202" s="66">
        <f t="shared" si="9"/>
        <v>34130</v>
      </c>
      <c r="R202" s="75">
        <f t="shared" si="7"/>
        <v>453840.5</v>
      </c>
    </row>
    <row r="203" spans="1:18">
      <c r="A203" s="63" t="s">
        <v>15</v>
      </c>
      <c r="B203" s="64">
        <v>1</v>
      </c>
      <c r="C203" s="65">
        <v>100</v>
      </c>
      <c r="D203" s="63" t="s">
        <v>25</v>
      </c>
      <c r="E203" s="63" t="s">
        <v>18</v>
      </c>
      <c r="F203" s="66">
        <f t="shared" si="9"/>
        <v>78728</v>
      </c>
      <c r="G203" s="66">
        <f t="shared" si="9"/>
        <v>93977</v>
      </c>
      <c r="H203" s="66">
        <f t="shared" si="9"/>
        <v>96667.6</v>
      </c>
      <c r="I203" s="66">
        <f t="shared" si="9"/>
        <v>90024</v>
      </c>
      <c r="J203" s="66">
        <f t="shared" si="9"/>
        <v>92598</v>
      </c>
      <c r="K203" s="66">
        <f t="shared" si="9"/>
        <v>88956.5</v>
      </c>
      <c r="L203" s="66">
        <f t="shared" si="9"/>
        <v>92835</v>
      </c>
      <c r="M203" s="66">
        <f t="shared" si="9"/>
        <v>87766</v>
      </c>
      <c r="N203" s="66">
        <f t="shared" si="9"/>
        <v>94872</v>
      </c>
      <c r="O203" s="66">
        <f t="shared" si="9"/>
        <v>81171</v>
      </c>
      <c r="P203" s="66">
        <f t="shared" si="9"/>
        <v>93549</v>
      </c>
      <c r="Q203" s="66">
        <f t="shared" si="9"/>
        <v>96627</v>
      </c>
      <c r="R203" s="75">
        <f t="shared" si="7"/>
        <v>1087771.1000000001</v>
      </c>
    </row>
    <row r="204" spans="1:18">
      <c r="A204" s="63" t="s">
        <v>15</v>
      </c>
      <c r="B204" s="64">
        <v>1</v>
      </c>
      <c r="C204" s="65">
        <v>500</v>
      </c>
      <c r="D204" s="63" t="s">
        <v>25</v>
      </c>
      <c r="E204" s="63" t="s">
        <v>18</v>
      </c>
      <c r="F204" s="66">
        <f t="shared" si="9"/>
        <v>76</v>
      </c>
      <c r="G204" s="66">
        <f t="shared" si="9"/>
        <v>153</v>
      </c>
      <c r="H204" s="66">
        <f t="shared" si="9"/>
        <v>194</v>
      </c>
      <c r="I204" s="66">
        <f t="shared" si="9"/>
        <v>112</v>
      </c>
      <c r="J204" s="66">
        <f t="shared" si="9"/>
        <v>173</v>
      </c>
      <c r="K204" s="66">
        <f t="shared" si="9"/>
        <v>179</v>
      </c>
      <c r="L204" s="66">
        <f t="shared" si="9"/>
        <v>120</v>
      </c>
      <c r="M204" s="66">
        <f t="shared" si="9"/>
        <v>66</v>
      </c>
      <c r="N204" s="66">
        <f t="shared" si="9"/>
        <v>66</v>
      </c>
      <c r="O204" s="66">
        <f t="shared" si="9"/>
        <v>71</v>
      </c>
      <c r="P204" s="66">
        <f t="shared" si="9"/>
        <v>84</v>
      </c>
      <c r="Q204" s="66">
        <f t="shared" si="9"/>
        <v>101</v>
      </c>
      <c r="R204" s="75">
        <f t="shared" si="7"/>
        <v>1395</v>
      </c>
    </row>
    <row r="205" spans="1:18">
      <c r="A205" s="63" t="s">
        <v>15</v>
      </c>
      <c r="B205" s="64">
        <v>1</v>
      </c>
      <c r="C205" s="65">
        <v>1000</v>
      </c>
      <c r="D205" s="63" t="s">
        <v>25</v>
      </c>
      <c r="E205" s="63" t="s">
        <v>18</v>
      </c>
      <c r="F205" s="66">
        <f t="shared" si="9"/>
        <v>90</v>
      </c>
      <c r="G205" s="66">
        <f t="shared" si="9"/>
        <v>0</v>
      </c>
      <c r="H205" s="66">
        <f t="shared" si="9"/>
        <v>120</v>
      </c>
      <c r="I205" s="66">
        <f t="shared" si="9"/>
        <v>30</v>
      </c>
      <c r="J205" s="66">
        <f t="shared" si="9"/>
        <v>34</v>
      </c>
      <c r="K205" s="66">
        <f t="shared" si="9"/>
        <v>90</v>
      </c>
      <c r="L205" s="66">
        <f t="shared" si="9"/>
        <v>30</v>
      </c>
      <c r="M205" s="66">
        <f t="shared" si="9"/>
        <v>30</v>
      </c>
      <c r="N205" s="66">
        <f t="shared" si="9"/>
        <v>90</v>
      </c>
      <c r="O205" s="66">
        <f t="shared" si="9"/>
        <v>30</v>
      </c>
      <c r="P205" s="66">
        <f t="shared" si="9"/>
        <v>0</v>
      </c>
      <c r="Q205" s="66">
        <f t="shared" si="9"/>
        <v>90</v>
      </c>
      <c r="R205" s="75">
        <f t="shared" si="7"/>
        <v>634</v>
      </c>
    </row>
    <row r="206" spans="1:18">
      <c r="A206" s="63" t="s">
        <v>15</v>
      </c>
      <c r="B206" s="64">
        <v>1</v>
      </c>
      <c r="C206" s="65">
        <v>100</v>
      </c>
      <c r="D206" s="63" t="s">
        <v>26</v>
      </c>
      <c r="E206" s="63" t="s">
        <v>18</v>
      </c>
      <c r="F206" s="66">
        <f t="shared" si="9"/>
        <v>53041</v>
      </c>
      <c r="G206" s="66">
        <f t="shared" si="9"/>
        <v>62302.5</v>
      </c>
      <c r="H206" s="66">
        <f t="shared" si="9"/>
        <v>63309</v>
      </c>
      <c r="I206" s="66">
        <f t="shared" si="9"/>
        <v>59704</v>
      </c>
      <c r="J206" s="66">
        <f t="shared" si="9"/>
        <v>58540</v>
      </c>
      <c r="K206" s="66">
        <f t="shared" si="9"/>
        <v>63421</v>
      </c>
      <c r="L206" s="66">
        <f t="shared" si="9"/>
        <v>58820</v>
      </c>
      <c r="M206" s="66">
        <f t="shared" si="9"/>
        <v>59901</v>
      </c>
      <c r="N206" s="66">
        <f t="shared" si="9"/>
        <v>59012</v>
      </c>
      <c r="O206" s="66">
        <f t="shared" si="9"/>
        <v>53690</v>
      </c>
      <c r="P206" s="66">
        <f t="shared" si="9"/>
        <v>55354.5</v>
      </c>
      <c r="Q206" s="66">
        <f t="shared" si="9"/>
        <v>63550.5</v>
      </c>
      <c r="R206" s="75">
        <f t="shared" si="7"/>
        <v>710645.5</v>
      </c>
    </row>
    <row r="207" spans="1:18">
      <c r="A207" s="63" t="s">
        <v>15</v>
      </c>
      <c r="B207" s="64">
        <v>1</v>
      </c>
      <c r="C207" s="65">
        <v>500</v>
      </c>
      <c r="D207" s="63" t="s">
        <v>26</v>
      </c>
      <c r="E207" s="63" t="s">
        <v>18</v>
      </c>
      <c r="F207" s="66">
        <f t="shared" si="9"/>
        <v>24</v>
      </c>
      <c r="G207" s="66">
        <f t="shared" si="9"/>
        <v>38</v>
      </c>
      <c r="H207" s="66">
        <f t="shared" si="9"/>
        <v>48</v>
      </c>
      <c r="I207" s="66">
        <f t="shared" si="9"/>
        <v>33</v>
      </c>
      <c r="J207" s="66">
        <f t="shared" si="9"/>
        <v>38</v>
      </c>
      <c r="K207" s="66">
        <f t="shared" si="9"/>
        <v>51</v>
      </c>
      <c r="L207" s="66">
        <f t="shared" si="9"/>
        <v>21</v>
      </c>
      <c r="M207" s="66">
        <f t="shared" si="9"/>
        <v>22</v>
      </c>
      <c r="N207" s="66">
        <f t="shared" si="9"/>
        <v>10</v>
      </c>
      <c r="O207" s="66">
        <f t="shared" si="9"/>
        <v>77</v>
      </c>
      <c r="P207" s="66">
        <f t="shared" si="9"/>
        <v>68</v>
      </c>
      <c r="Q207" s="66">
        <f t="shared" si="9"/>
        <v>39</v>
      </c>
      <c r="R207" s="75">
        <f t="shared" si="7"/>
        <v>469</v>
      </c>
    </row>
    <row r="208" spans="1:18">
      <c r="A208" s="63" t="s">
        <v>15</v>
      </c>
      <c r="B208" s="64">
        <v>1</v>
      </c>
      <c r="C208" s="65">
        <v>1000</v>
      </c>
      <c r="D208" s="63" t="s">
        <v>26</v>
      </c>
      <c r="E208" s="63" t="s">
        <v>18</v>
      </c>
      <c r="F208" s="66">
        <f t="shared" si="9"/>
        <v>30</v>
      </c>
      <c r="G208" s="66">
        <f t="shared" si="9"/>
        <v>0</v>
      </c>
      <c r="H208" s="66">
        <f t="shared" si="9"/>
        <v>0</v>
      </c>
      <c r="I208" s="66">
        <f t="shared" si="9"/>
        <v>0</v>
      </c>
      <c r="J208" s="66">
        <f t="shared" si="9"/>
        <v>0</v>
      </c>
      <c r="K208" s="66">
        <f t="shared" si="9"/>
        <v>0</v>
      </c>
      <c r="L208" s="66">
        <f t="shared" si="9"/>
        <v>0</v>
      </c>
      <c r="M208" s="66">
        <f t="shared" si="9"/>
        <v>0</v>
      </c>
      <c r="N208" s="66">
        <f t="shared" si="9"/>
        <v>0</v>
      </c>
      <c r="O208" s="66">
        <f t="shared" si="9"/>
        <v>0</v>
      </c>
      <c r="P208" s="66">
        <f t="shared" si="9"/>
        <v>0</v>
      </c>
      <c r="Q208" s="66">
        <f t="shared" si="9"/>
        <v>0</v>
      </c>
      <c r="R208" s="75">
        <f t="shared" si="7"/>
        <v>30</v>
      </c>
    </row>
    <row r="209" spans="1:18">
      <c r="A209" s="63" t="s">
        <v>37</v>
      </c>
      <c r="B209" s="64">
        <v>1</v>
      </c>
      <c r="C209" s="65">
        <v>51</v>
      </c>
      <c r="D209" s="63" t="s">
        <v>40</v>
      </c>
      <c r="E209" s="63" t="s">
        <v>41</v>
      </c>
      <c r="F209" s="66">
        <f t="shared" si="9"/>
        <v>0</v>
      </c>
      <c r="G209" s="66">
        <f t="shared" si="9"/>
        <v>0</v>
      </c>
      <c r="H209" s="66">
        <f t="shared" si="9"/>
        <v>0</v>
      </c>
      <c r="I209" s="66">
        <f t="shared" si="9"/>
        <v>0</v>
      </c>
      <c r="J209" s="66">
        <f t="shared" si="9"/>
        <v>0</v>
      </c>
      <c r="K209" s="66">
        <f t="shared" si="9"/>
        <v>0</v>
      </c>
      <c r="L209" s="66">
        <f t="shared" si="9"/>
        <v>0</v>
      </c>
      <c r="M209" s="66">
        <f t="shared" si="9"/>
        <v>0</v>
      </c>
      <c r="N209" s="66">
        <f t="shared" si="9"/>
        <v>204</v>
      </c>
      <c r="O209" s="66">
        <f t="shared" si="9"/>
        <v>663</v>
      </c>
      <c r="P209" s="66">
        <f t="shared" si="9"/>
        <v>1020</v>
      </c>
      <c r="Q209" s="66">
        <f t="shared" si="9"/>
        <v>1461</v>
      </c>
      <c r="R209" s="75">
        <f t="shared" si="7"/>
        <v>3348</v>
      </c>
    </row>
    <row r="210" spans="1:18" ht="14.25">
      <c r="E210" s="70" t="s">
        <v>59</v>
      </c>
      <c r="F210" s="75">
        <f t="shared" ref="F210:R210" si="10">SUM(F162:F209)</f>
        <v>5818893.5500000007</v>
      </c>
      <c r="G210" s="75">
        <f t="shared" si="10"/>
        <v>7091976.1969999997</v>
      </c>
      <c r="H210" s="75">
        <f t="shared" si="10"/>
        <v>7156231.1120000007</v>
      </c>
      <c r="I210" s="75">
        <f t="shared" si="10"/>
        <v>6958096.0930000003</v>
      </c>
      <c r="J210" s="75">
        <f t="shared" si="10"/>
        <v>7632501.1739999996</v>
      </c>
      <c r="K210" s="75">
        <f t="shared" si="10"/>
        <v>7317725.7170000002</v>
      </c>
      <c r="L210" s="75">
        <f t="shared" si="10"/>
        <v>7177455.04</v>
      </c>
      <c r="M210" s="75">
        <f t="shared" si="10"/>
        <v>7530680.5899999999</v>
      </c>
      <c r="N210" s="75">
        <f t="shared" si="10"/>
        <v>7489307.1399999997</v>
      </c>
      <c r="O210" s="75">
        <f t="shared" si="10"/>
        <v>7041026.3999999994</v>
      </c>
      <c r="P210" s="75">
        <f t="shared" si="10"/>
        <v>7679524.5180000002</v>
      </c>
      <c r="Q210" s="75">
        <f t="shared" si="10"/>
        <v>8079900.5839999998</v>
      </c>
      <c r="R210" s="77">
        <f t="shared" si="10"/>
        <v>86973318.114999995</v>
      </c>
    </row>
  </sheetData>
  <mergeCells count="4">
    <mergeCell ref="F4:R4"/>
    <mergeCell ref="F56:R56"/>
    <mergeCell ref="F108:R108"/>
    <mergeCell ref="F160:R160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J83"/>
  <sheetViews>
    <sheetView showGridLines="0" workbookViewId="0">
      <pane ySplit="3" topLeftCell="A4" activePane="bottomLeft" state="frozen"/>
      <selection pane="bottomLeft"/>
    </sheetView>
  </sheetViews>
  <sheetFormatPr defaultRowHeight="12.75"/>
  <cols>
    <col min="1" max="1" width="36.28515625" style="3" customWidth="1"/>
    <col min="2" max="2" width="26.140625" style="3" bestFit="1" customWidth="1"/>
    <col min="3" max="3" width="12.140625" style="3" bestFit="1" customWidth="1"/>
    <col min="4" max="4" width="13.140625" style="3" bestFit="1" customWidth="1"/>
    <col min="5" max="5" width="10" style="3" customWidth="1"/>
    <col min="6" max="6" width="12" style="3" bestFit="1" customWidth="1"/>
    <col min="7" max="7" width="20.42578125" style="3" bestFit="1" customWidth="1"/>
    <col min="8" max="8" width="14.28515625" style="3" bestFit="1" customWidth="1"/>
    <col min="9" max="9" width="7.7109375" style="3" bestFit="1" customWidth="1"/>
    <col min="10" max="16384" width="9.140625" style="3"/>
  </cols>
  <sheetData>
    <row r="1" spans="1:10" ht="15.75">
      <c r="A1" s="1" t="s">
        <v>127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79" t="s">
        <v>3</v>
      </c>
      <c r="B3" s="79" t="s">
        <v>126</v>
      </c>
      <c r="C3" s="79" t="s">
        <v>5</v>
      </c>
      <c r="D3" s="79" t="s">
        <v>6</v>
      </c>
      <c r="E3" s="79" t="s">
        <v>125</v>
      </c>
      <c r="F3" s="79" t="s">
        <v>124</v>
      </c>
      <c r="G3" s="79" t="s">
        <v>123</v>
      </c>
      <c r="H3" s="79" t="s">
        <v>122</v>
      </c>
      <c r="I3" s="79" t="s">
        <v>121</v>
      </c>
      <c r="J3" s="2"/>
    </row>
    <row r="4" spans="1:10">
      <c r="A4" s="63" t="s">
        <v>15</v>
      </c>
      <c r="B4" s="63" t="s">
        <v>95</v>
      </c>
      <c r="C4" s="63" t="s">
        <v>17</v>
      </c>
      <c r="D4" s="63" t="s">
        <v>18</v>
      </c>
      <c r="E4" s="63" t="s">
        <v>71</v>
      </c>
      <c r="F4" s="63" t="s">
        <v>119</v>
      </c>
      <c r="G4" s="63" t="s">
        <v>93</v>
      </c>
      <c r="H4" s="78" t="s">
        <v>92</v>
      </c>
      <c r="I4" s="78" t="s">
        <v>63</v>
      </c>
      <c r="J4" s="2"/>
    </row>
    <row r="5" spans="1:10">
      <c r="A5" s="63" t="s">
        <v>15</v>
      </c>
      <c r="B5" s="63" t="s">
        <v>95</v>
      </c>
      <c r="C5" s="63" t="s">
        <v>17</v>
      </c>
      <c r="D5" s="63" t="s">
        <v>18</v>
      </c>
      <c r="E5" s="63" t="s">
        <v>71</v>
      </c>
      <c r="F5" s="63" t="s">
        <v>118</v>
      </c>
      <c r="G5" s="63" t="s">
        <v>93</v>
      </c>
      <c r="H5" s="78" t="s">
        <v>92</v>
      </c>
      <c r="I5" s="78" t="s">
        <v>63</v>
      </c>
      <c r="J5" s="2"/>
    </row>
    <row r="6" spans="1:10">
      <c r="A6" s="63" t="s">
        <v>15</v>
      </c>
      <c r="B6" s="63" t="s">
        <v>95</v>
      </c>
      <c r="C6" s="63" t="s">
        <v>17</v>
      </c>
      <c r="D6" s="63" t="s">
        <v>18</v>
      </c>
      <c r="E6" s="63" t="s">
        <v>71</v>
      </c>
      <c r="F6" s="63" t="s">
        <v>120</v>
      </c>
      <c r="G6" s="63" t="s">
        <v>93</v>
      </c>
      <c r="H6" s="78" t="s">
        <v>92</v>
      </c>
      <c r="I6" s="78" t="s">
        <v>63</v>
      </c>
      <c r="J6" s="2"/>
    </row>
    <row r="7" spans="1:10">
      <c r="A7" s="63" t="s">
        <v>15</v>
      </c>
      <c r="B7" s="63" t="s">
        <v>95</v>
      </c>
      <c r="C7" s="63" t="s">
        <v>17</v>
      </c>
      <c r="D7" s="63" t="s">
        <v>18</v>
      </c>
      <c r="E7" s="63" t="s">
        <v>67</v>
      </c>
      <c r="F7" s="63" t="s">
        <v>119</v>
      </c>
      <c r="G7" s="63" t="s">
        <v>93</v>
      </c>
      <c r="H7" s="78" t="s">
        <v>92</v>
      </c>
      <c r="I7" s="78" t="s">
        <v>63</v>
      </c>
      <c r="J7" s="2"/>
    </row>
    <row r="8" spans="1:10">
      <c r="A8" s="63" t="s">
        <v>15</v>
      </c>
      <c r="B8" s="63" t="s">
        <v>95</v>
      </c>
      <c r="C8" s="63" t="s">
        <v>17</v>
      </c>
      <c r="D8" s="63" t="s">
        <v>18</v>
      </c>
      <c r="E8" s="63" t="s">
        <v>67</v>
      </c>
      <c r="F8" s="63" t="s">
        <v>118</v>
      </c>
      <c r="G8" s="63" t="s">
        <v>93</v>
      </c>
      <c r="H8" s="78" t="s">
        <v>92</v>
      </c>
      <c r="I8" s="78" t="s">
        <v>63</v>
      </c>
      <c r="J8" s="2"/>
    </row>
    <row r="9" spans="1:10">
      <c r="A9" s="63" t="s">
        <v>15</v>
      </c>
      <c r="B9" s="63" t="s">
        <v>95</v>
      </c>
      <c r="C9" s="63" t="s">
        <v>19</v>
      </c>
      <c r="D9" s="63" t="s">
        <v>18</v>
      </c>
      <c r="E9" s="63" t="s">
        <v>71</v>
      </c>
      <c r="F9" s="63" t="s">
        <v>117</v>
      </c>
      <c r="G9" s="63" t="s">
        <v>93</v>
      </c>
      <c r="H9" s="78" t="s">
        <v>92</v>
      </c>
      <c r="I9" s="78" t="s">
        <v>63</v>
      </c>
      <c r="J9" s="2"/>
    </row>
    <row r="10" spans="1:10">
      <c r="A10" s="63" t="s">
        <v>15</v>
      </c>
      <c r="B10" s="63" t="s">
        <v>95</v>
      </c>
      <c r="C10" s="63" t="s">
        <v>19</v>
      </c>
      <c r="D10" s="63" t="s">
        <v>18</v>
      </c>
      <c r="E10" s="63" t="s">
        <v>71</v>
      </c>
      <c r="F10" s="63" t="s">
        <v>116</v>
      </c>
      <c r="G10" s="63" t="s">
        <v>93</v>
      </c>
      <c r="H10" s="78" t="s">
        <v>92</v>
      </c>
      <c r="I10" s="78" t="s">
        <v>63</v>
      </c>
      <c r="J10" s="2"/>
    </row>
    <row r="11" spans="1:10">
      <c r="A11" s="63" t="s">
        <v>15</v>
      </c>
      <c r="B11" s="63" t="s">
        <v>95</v>
      </c>
      <c r="C11" s="63" t="s">
        <v>19</v>
      </c>
      <c r="D11" s="63" t="s">
        <v>18</v>
      </c>
      <c r="E11" s="63" t="s">
        <v>71</v>
      </c>
      <c r="F11" s="63" t="s">
        <v>115</v>
      </c>
      <c r="G11" s="63" t="s">
        <v>93</v>
      </c>
      <c r="H11" s="78" t="s">
        <v>92</v>
      </c>
      <c r="I11" s="78" t="s">
        <v>63</v>
      </c>
      <c r="J11" s="2"/>
    </row>
    <row r="12" spans="1:10">
      <c r="A12" s="63" t="s">
        <v>15</v>
      </c>
      <c r="B12" s="63" t="s">
        <v>95</v>
      </c>
      <c r="C12" s="63" t="s">
        <v>19</v>
      </c>
      <c r="D12" s="63" t="s">
        <v>18</v>
      </c>
      <c r="E12" s="63" t="s">
        <v>67</v>
      </c>
      <c r="F12" s="63" t="s">
        <v>117</v>
      </c>
      <c r="G12" s="63" t="s">
        <v>93</v>
      </c>
      <c r="H12" s="78" t="s">
        <v>92</v>
      </c>
      <c r="I12" s="78" t="s">
        <v>63</v>
      </c>
      <c r="J12" s="2"/>
    </row>
    <row r="13" spans="1:10">
      <c r="A13" s="63" t="s">
        <v>15</v>
      </c>
      <c r="B13" s="63" t="s">
        <v>95</v>
      </c>
      <c r="C13" s="63" t="s">
        <v>19</v>
      </c>
      <c r="D13" s="63" t="s">
        <v>18</v>
      </c>
      <c r="E13" s="63" t="s">
        <v>67</v>
      </c>
      <c r="F13" s="63" t="s">
        <v>116</v>
      </c>
      <c r="G13" s="63" t="s">
        <v>93</v>
      </c>
      <c r="H13" s="78" t="s">
        <v>92</v>
      </c>
      <c r="I13" s="78" t="s">
        <v>63</v>
      </c>
      <c r="J13" s="2"/>
    </row>
    <row r="14" spans="1:10">
      <c r="A14" s="63" t="s">
        <v>15</v>
      </c>
      <c r="B14" s="63" t="s">
        <v>95</v>
      </c>
      <c r="C14" s="63" t="s">
        <v>19</v>
      </c>
      <c r="D14" s="63" t="s">
        <v>18</v>
      </c>
      <c r="E14" s="63" t="s">
        <v>67</v>
      </c>
      <c r="F14" s="63" t="s">
        <v>115</v>
      </c>
      <c r="G14" s="63" t="s">
        <v>93</v>
      </c>
      <c r="H14" s="78" t="s">
        <v>92</v>
      </c>
      <c r="I14" s="78" t="s">
        <v>63</v>
      </c>
      <c r="J14" s="2"/>
    </row>
    <row r="15" spans="1:10">
      <c r="A15" s="63" t="s">
        <v>15</v>
      </c>
      <c r="B15" s="63" t="s">
        <v>95</v>
      </c>
      <c r="C15" s="63" t="s">
        <v>20</v>
      </c>
      <c r="D15" s="63" t="s">
        <v>18</v>
      </c>
      <c r="E15" s="63" t="s">
        <v>71</v>
      </c>
      <c r="F15" s="63" t="s">
        <v>114</v>
      </c>
      <c r="G15" s="63" t="s">
        <v>93</v>
      </c>
      <c r="H15" s="78" t="s">
        <v>92</v>
      </c>
      <c r="I15" s="78" t="s">
        <v>63</v>
      </c>
      <c r="J15" s="2"/>
    </row>
    <row r="16" spans="1:10">
      <c r="A16" s="63" t="s">
        <v>15</v>
      </c>
      <c r="B16" s="63" t="s">
        <v>95</v>
      </c>
      <c r="C16" s="63" t="s">
        <v>20</v>
      </c>
      <c r="D16" s="63" t="s">
        <v>18</v>
      </c>
      <c r="E16" s="63" t="s">
        <v>71</v>
      </c>
      <c r="F16" s="63" t="s">
        <v>113</v>
      </c>
      <c r="G16" s="63" t="s">
        <v>93</v>
      </c>
      <c r="H16" s="78" t="s">
        <v>92</v>
      </c>
      <c r="I16" s="78" t="s">
        <v>63</v>
      </c>
      <c r="J16" s="2"/>
    </row>
    <row r="17" spans="1:10">
      <c r="A17" s="63" t="s">
        <v>15</v>
      </c>
      <c r="B17" s="63" t="s">
        <v>95</v>
      </c>
      <c r="C17" s="63" t="s">
        <v>20</v>
      </c>
      <c r="D17" s="63" t="s">
        <v>18</v>
      </c>
      <c r="E17" s="63" t="s">
        <v>71</v>
      </c>
      <c r="F17" s="63" t="s">
        <v>112</v>
      </c>
      <c r="G17" s="63" t="s">
        <v>93</v>
      </c>
      <c r="H17" s="78" t="s">
        <v>92</v>
      </c>
      <c r="I17" s="78" t="s">
        <v>63</v>
      </c>
      <c r="J17" s="2"/>
    </row>
    <row r="18" spans="1:10">
      <c r="A18" s="63" t="s">
        <v>15</v>
      </c>
      <c r="B18" s="63" t="s">
        <v>95</v>
      </c>
      <c r="C18" s="63" t="s">
        <v>20</v>
      </c>
      <c r="D18" s="63" t="s">
        <v>18</v>
      </c>
      <c r="E18" s="63" t="s">
        <v>67</v>
      </c>
      <c r="F18" s="63" t="s">
        <v>114</v>
      </c>
      <c r="G18" s="63" t="s">
        <v>93</v>
      </c>
      <c r="H18" s="78" t="s">
        <v>92</v>
      </c>
      <c r="I18" s="78" t="s">
        <v>63</v>
      </c>
      <c r="J18" s="2"/>
    </row>
    <row r="19" spans="1:10">
      <c r="A19" s="63" t="s">
        <v>15</v>
      </c>
      <c r="B19" s="63" t="s">
        <v>95</v>
      </c>
      <c r="C19" s="63" t="s">
        <v>20</v>
      </c>
      <c r="D19" s="63" t="s">
        <v>18</v>
      </c>
      <c r="E19" s="63" t="s">
        <v>67</v>
      </c>
      <c r="F19" s="63" t="s">
        <v>113</v>
      </c>
      <c r="G19" s="63" t="s">
        <v>93</v>
      </c>
      <c r="H19" s="78" t="s">
        <v>92</v>
      </c>
      <c r="I19" s="78" t="s">
        <v>63</v>
      </c>
      <c r="J19" s="2"/>
    </row>
    <row r="20" spans="1:10">
      <c r="A20" s="63" t="s">
        <v>15</v>
      </c>
      <c r="B20" s="63" t="s">
        <v>95</v>
      </c>
      <c r="C20" s="63" t="s">
        <v>20</v>
      </c>
      <c r="D20" s="63" t="s">
        <v>18</v>
      </c>
      <c r="E20" s="63" t="s">
        <v>67</v>
      </c>
      <c r="F20" s="63" t="s">
        <v>112</v>
      </c>
      <c r="G20" s="63" t="s">
        <v>93</v>
      </c>
      <c r="H20" s="78" t="s">
        <v>92</v>
      </c>
      <c r="I20" s="78" t="s">
        <v>63</v>
      </c>
      <c r="J20" s="2"/>
    </row>
    <row r="21" spans="1:10">
      <c r="A21" s="63" t="s">
        <v>15</v>
      </c>
      <c r="B21" s="63" t="s">
        <v>95</v>
      </c>
      <c r="C21" s="63" t="s">
        <v>21</v>
      </c>
      <c r="D21" s="63" t="s">
        <v>18</v>
      </c>
      <c r="E21" s="63" t="s">
        <v>71</v>
      </c>
      <c r="F21" s="63" t="s">
        <v>109</v>
      </c>
      <c r="G21" s="63" t="s">
        <v>93</v>
      </c>
      <c r="H21" s="78" t="s">
        <v>92</v>
      </c>
      <c r="I21" s="78" t="s">
        <v>63</v>
      </c>
      <c r="J21" s="2"/>
    </row>
    <row r="22" spans="1:10">
      <c r="A22" s="63" t="s">
        <v>15</v>
      </c>
      <c r="B22" s="63" t="s">
        <v>95</v>
      </c>
      <c r="C22" s="63" t="s">
        <v>21</v>
      </c>
      <c r="D22" s="63" t="s">
        <v>18</v>
      </c>
      <c r="E22" s="63" t="s">
        <v>71</v>
      </c>
      <c r="F22" s="63" t="s">
        <v>111</v>
      </c>
      <c r="G22" s="63" t="s">
        <v>93</v>
      </c>
      <c r="H22" s="78" t="s">
        <v>92</v>
      </c>
      <c r="I22" s="78" t="s">
        <v>63</v>
      </c>
      <c r="J22" s="2"/>
    </row>
    <row r="23" spans="1:10">
      <c r="A23" s="63" t="s">
        <v>15</v>
      </c>
      <c r="B23" s="63" t="s">
        <v>95</v>
      </c>
      <c r="C23" s="63" t="s">
        <v>21</v>
      </c>
      <c r="D23" s="63" t="s">
        <v>18</v>
      </c>
      <c r="E23" s="63" t="s">
        <v>71</v>
      </c>
      <c r="F23" s="63" t="s">
        <v>110</v>
      </c>
      <c r="G23" s="63" t="s">
        <v>93</v>
      </c>
      <c r="H23" s="78" t="s">
        <v>92</v>
      </c>
      <c r="I23" s="78" t="s">
        <v>63</v>
      </c>
      <c r="J23" s="2"/>
    </row>
    <row r="24" spans="1:10">
      <c r="A24" s="63" t="s">
        <v>15</v>
      </c>
      <c r="B24" s="63" t="s">
        <v>95</v>
      </c>
      <c r="C24" s="63" t="s">
        <v>21</v>
      </c>
      <c r="D24" s="63" t="s">
        <v>18</v>
      </c>
      <c r="E24" s="63" t="s">
        <v>67</v>
      </c>
      <c r="F24" s="63" t="s">
        <v>109</v>
      </c>
      <c r="G24" s="63" t="s">
        <v>93</v>
      </c>
      <c r="H24" s="78" t="s">
        <v>92</v>
      </c>
      <c r="I24" s="78" t="s">
        <v>63</v>
      </c>
      <c r="J24" s="2"/>
    </row>
    <row r="25" spans="1:10">
      <c r="A25" s="63" t="s">
        <v>15</v>
      </c>
      <c r="B25" s="63" t="s">
        <v>95</v>
      </c>
      <c r="C25" s="63" t="s">
        <v>22</v>
      </c>
      <c r="D25" s="63" t="s">
        <v>18</v>
      </c>
      <c r="E25" s="63" t="s">
        <v>71</v>
      </c>
      <c r="F25" s="63" t="s">
        <v>108</v>
      </c>
      <c r="G25" s="63" t="s">
        <v>93</v>
      </c>
      <c r="H25" s="78" t="s">
        <v>92</v>
      </c>
      <c r="I25" s="78" t="s">
        <v>63</v>
      </c>
      <c r="J25" s="2"/>
    </row>
    <row r="26" spans="1:10">
      <c r="A26" s="63" t="s">
        <v>15</v>
      </c>
      <c r="B26" s="63" t="s">
        <v>95</v>
      </c>
      <c r="C26" s="63" t="s">
        <v>22</v>
      </c>
      <c r="D26" s="63" t="s">
        <v>18</v>
      </c>
      <c r="E26" s="63" t="s">
        <v>71</v>
      </c>
      <c r="F26" s="63" t="s">
        <v>107</v>
      </c>
      <c r="G26" s="63" t="s">
        <v>93</v>
      </c>
      <c r="H26" s="78" t="s">
        <v>92</v>
      </c>
      <c r="I26" s="78" t="s">
        <v>63</v>
      </c>
      <c r="J26" s="2"/>
    </row>
    <row r="27" spans="1:10">
      <c r="A27" s="63" t="s">
        <v>15</v>
      </c>
      <c r="B27" s="63" t="s">
        <v>95</v>
      </c>
      <c r="C27" s="63" t="s">
        <v>22</v>
      </c>
      <c r="D27" s="63" t="s">
        <v>18</v>
      </c>
      <c r="E27" s="63" t="s">
        <v>71</v>
      </c>
      <c r="F27" s="63" t="s">
        <v>106</v>
      </c>
      <c r="G27" s="63" t="s">
        <v>93</v>
      </c>
      <c r="H27" s="78" t="s">
        <v>92</v>
      </c>
      <c r="I27" s="78" t="s">
        <v>63</v>
      </c>
      <c r="J27" s="2"/>
    </row>
    <row r="28" spans="1:10">
      <c r="A28" s="63" t="s">
        <v>15</v>
      </c>
      <c r="B28" s="63" t="s">
        <v>95</v>
      </c>
      <c r="C28" s="63" t="s">
        <v>22</v>
      </c>
      <c r="D28" s="63" t="s">
        <v>18</v>
      </c>
      <c r="E28" s="63" t="s">
        <v>71</v>
      </c>
      <c r="F28" s="63" t="s">
        <v>105</v>
      </c>
      <c r="G28" s="63" t="s">
        <v>93</v>
      </c>
      <c r="H28" s="78" t="s">
        <v>92</v>
      </c>
      <c r="I28" s="78" t="s">
        <v>63</v>
      </c>
      <c r="J28" s="2"/>
    </row>
    <row r="29" spans="1:10">
      <c r="A29" s="63" t="s">
        <v>15</v>
      </c>
      <c r="B29" s="63" t="s">
        <v>95</v>
      </c>
      <c r="C29" s="63" t="s">
        <v>22</v>
      </c>
      <c r="D29" s="63" t="s">
        <v>18</v>
      </c>
      <c r="E29" s="63" t="s">
        <v>67</v>
      </c>
      <c r="F29" s="63" t="s">
        <v>107</v>
      </c>
      <c r="G29" s="63" t="s">
        <v>93</v>
      </c>
      <c r="H29" s="78" t="s">
        <v>92</v>
      </c>
      <c r="I29" s="78" t="s">
        <v>63</v>
      </c>
      <c r="J29" s="2"/>
    </row>
    <row r="30" spans="1:10">
      <c r="A30" s="63" t="s">
        <v>15</v>
      </c>
      <c r="B30" s="63" t="s">
        <v>95</v>
      </c>
      <c r="C30" s="63" t="s">
        <v>22</v>
      </c>
      <c r="D30" s="63" t="s">
        <v>18</v>
      </c>
      <c r="E30" s="63" t="s">
        <v>67</v>
      </c>
      <c r="F30" s="63" t="s">
        <v>106</v>
      </c>
      <c r="G30" s="63" t="s">
        <v>93</v>
      </c>
      <c r="H30" s="78" t="s">
        <v>92</v>
      </c>
      <c r="I30" s="78" t="s">
        <v>63</v>
      </c>
      <c r="J30" s="2"/>
    </row>
    <row r="31" spans="1:10">
      <c r="A31" s="63" t="s">
        <v>15</v>
      </c>
      <c r="B31" s="63" t="s">
        <v>95</v>
      </c>
      <c r="C31" s="63" t="s">
        <v>22</v>
      </c>
      <c r="D31" s="63" t="s">
        <v>18</v>
      </c>
      <c r="E31" s="63" t="s">
        <v>67</v>
      </c>
      <c r="F31" s="63" t="s">
        <v>105</v>
      </c>
      <c r="G31" s="63" t="s">
        <v>93</v>
      </c>
      <c r="H31" s="78" t="s">
        <v>92</v>
      </c>
      <c r="I31" s="78" t="s">
        <v>63</v>
      </c>
      <c r="J31" s="2"/>
    </row>
    <row r="32" spans="1:10">
      <c r="A32" s="63" t="s">
        <v>15</v>
      </c>
      <c r="B32" s="63" t="s">
        <v>95</v>
      </c>
      <c r="C32" s="63" t="s">
        <v>23</v>
      </c>
      <c r="D32" s="63" t="s">
        <v>18</v>
      </c>
      <c r="E32" s="63" t="s">
        <v>71</v>
      </c>
      <c r="F32" s="63" t="s">
        <v>104</v>
      </c>
      <c r="G32" s="63" t="s">
        <v>93</v>
      </c>
      <c r="H32" s="78" t="s">
        <v>92</v>
      </c>
      <c r="I32" s="78" t="s">
        <v>63</v>
      </c>
      <c r="J32" s="2"/>
    </row>
    <row r="33" spans="1:10">
      <c r="A33" s="63" t="s">
        <v>15</v>
      </c>
      <c r="B33" s="63" t="s">
        <v>95</v>
      </c>
      <c r="C33" s="63" t="s">
        <v>23</v>
      </c>
      <c r="D33" s="63" t="s">
        <v>18</v>
      </c>
      <c r="E33" s="63" t="s">
        <v>71</v>
      </c>
      <c r="F33" s="63" t="s">
        <v>103</v>
      </c>
      <c r="G33" s="63" t="s">
        <v>93</v>
      </c>
      <c r="H33" s="78" t="s">
        <v>92</v>
      </c>
      <c r="I33" s="78" t="s">
        <v>63</v>
      </c>
      <c r="J33" s="2"/>
    </row>
    <row r="34" spans="1:10">
      <c r="A34" s="63" t="s">
        <v>15</v>
      </c>
      <c r="B34" s="63" t="s">
        <v>95</v>
      </c>
      <c r="C34" s="63" t="s">
        <v>23</v>
      </c>
      <c r="D34" s="63" t="s">
        <v>18</v>
      </c>
      <c r="E34" s="63" t="s">
        <v>71</v>
      </c>
      <c r="F34" s="63" t="s">
        <v>102</v>
      </c>
      <c r="G34" s="63" t="s">
        <v>93</v>
      </c>
      <c r="H34" s="78" t="s">
        <v>92</v>
      </c>
      <c r="I34" s="78" t="s">
        <v>63</v>
      </c>
      <c r="J34" s="2"/>
    </row>
    <row r="35" spans="1:10">
      <c r="A35" s="63" t="s">
        <v>15</v>
      </c>
      <c r="B35" s="63" t="s">
        <v>95</v>
      </c>
      <c r="C35" s="63" t="s">
        <v>23</v>
      </c>
      <c r="D35" s="63" t="s">
        <v>18</v>
      </c>
      <c r="E35" s="63" t="s">
        <v>67</v>
      </c>
      <c r="F35" s="63" t="s">
        <v>104</v>
      </c>
      <c r="G35" s="63" t="s">
        <v>93</v>
      </c>
      <c r="H35" s="78" t="s">
        <v>92</v>
      </c>
      <c r="I35" s="78" t="s">
        <v>63</v>
      </c>
      <c r="J35" s="2"/>
    </row>
    <row r="36" spans="1:10">
      <c r="A36" s="63" t="s">
        <v>15</v>
      </c>
      <c r="B36" s="63" t="s">
        <v>95</v>
      </c>
      <c r="C36" s="63" t="s">
        <v>23</v>
      </c>
      <c r="D36" s="63" t="s">
        <v>18</v>
      </c>
      <c r="E36" s="63" t="s">
        <v>67</v>
      </c>
      <c r="F36" s="63" t="s">
        <v>103</v>
      </c>
      <c r="G36" s="63" t="s">
        <v>93</v>
      </c>
      <c r="H36" s="78" t="s">
        <v>92</v>
      </c>
      <c r="I36" s="78" t="s">
        <v>63</v>
      </c>
      <c r="J36" s="2"/>
    </row>
    <row r="37" spans="1:10">
      <c r="A37" s="63" t="s">
        <v>15</v>
      </c>
      <c r="B37" s="63" t="s">
        <v>95</v>
      </c>
      <c r="C37" s="63" t="s">
        <v>23</v>
      </c>
      <c r="D37" s="63" t="s">
        <v>18</v>
      </c>
      <c r="E37" s="63" t="s">
        <v>67</v>
      </c>
      <c r="F37" s="63" t="s">
        <v>102</v>
      </c>
      <c r="G37" s="63" t="s">
        <v>93</v>
      </c>
      <c r="H37" s="78" t="s">
        <v>92</v>
      </c>
      <c r="I37" s="78" t="s">
        <v>63</v>
      </c>
      <c r="J37" s="2"/>
    </row>
    <row r="38" spans="1:10">
      <c r="A38" s="63" t="s">
        <v>15</v>
      </c>
      <c r="B38" s="63" t="s">
        <v>95</v>
      </c>
      <c r="C38" s="63" t="s">
        <v>24</v>
      </c>
      <c r="D38" s="63" t="s">
        <v>18</v>
      </c>
      <c r="E38" s="63" t="s">
        <v>71</v>
      </c>
      <c r="F38" s="63" t="s">
        <v>99</v>
      </c>
      <c r="G38" s="63" t="s">
        <v>93</v>
      </c>
      <c r="H38" s="78" t="s">
        <v>92</v>
      </c>
      <c r="I38" s="78" t="s">
        <v>63</v>
      </c>
      <c r="J38" s="2"/>
    </row>
    <row r="39" spans="1:10">
      <c r="A39" s="63" t="s">
        <v>15</v>
      </c>
      <c r="B39" s="63" t="s">
        <v>95</v>
      </c>
      <c r="C39" s="63" t="s">
        <v>24</v>
      </c>
      <c r="D39" s="63" t="s">
        <v>18</v>
      </c>
      <c r="E39" s="63" t="s">
        <v>71</v>
      </c>
      <c r="F39" s="63" t="s">
        <v>101</v>
      </c>
      <c r="G39" s="63" t="s">
        <v>93</v>
      </c>
      <c r="H39" s="78" t="s">
        <v>92</v>
      </c>
      <c r="I39" s="78" t="s">
        <v>63</v>
      </c>
      <c r="J39" s="2"/>
    </row>
    <row r="40" spans="1:10">
      <c r="A40" s="63" t="s">
        <v>15</v>
      </c>
      <c r="B40" s="63" t="s">
        <v>95</v>
      </c>
      <c r="C40" s="63" t="s">
        <v>24</v>
      </c>
      <c r="D40" s="63" t="s">
        <v>18</v>
      </c>
      <c r="E40" s="63" t="s">
        <v>71</v>
      </c>
      <c r="F40" s="63" t="s">
        <v>100</v>
      </c>
      <c r="G40" s="63" t="s">
        <v>93</v>
      </c>
      <c r="H40" s="78" t="s">
        <v>92</v>
      </c>
      <c r="I40" s="78" t="s">
        <v>63</v>
      </c>
      <c r="J40" s="2"/>
    </row>
    <row r="41" spans="1:10">
      <c r="A41" s="63" t="s">
        <v>15</v>
      </c>
      <c r="B41" s="63" t="s">
        <v>95</v>
      </c>
      <c r="C41" s="63" t="s">
        <v>24</v>
      </c>
      <c r="D41" s="63" t="s">
        <v>18</v>
      </c>
      <c r="E41" s="63" t="s">
        <v>67</v>
      </c>
      <c r="F41" s="63" t="s">
        <v>99</v>
      </c>
      <c r="G41" s="63" t="s">
        <v>93</v>
      </c>
      <c r="H41" s="78" t="s">
        <v>92</v>
      </c>
      <c r="I41" s="78" t="s">
        <v>63</v>
      </c>
      <c r="J41" s="2"/>
    </row>
    <row r="42" spans="1:10">
      <c r="A42" s="63" t="s">
        <v>15</v>
      </c>
      <c r="B42" s="63" t="s">
        <v>95</v>
      </c>
      <c r="C42" s="63" t="s">
        <v>25</v>
      </c>
      <c r="D42" s="63" t="s">
        <v>18</v>
      </c>
      <c r="E42" s="63" t="s">
        <v>71</v>
      </c>
      <c r="F42" s="63" t="s">
        <v>97</v>
      </c>
      <c r="G42" s="63" t="s">
        <v>93</v>
      </c>
      <c r="H42" s="78" t="s">
        <v>92</v>
      </c>
      <c r="I42" s="78" t="s">
        <v>63</v>
      </c>
      <c r="J42" s="2"/>
    </row>
    <row r="43" spans="1:10">
      <c r="A43" s="63" t="s">
        <v>15</v>
      </c>
      <c r="B43" s="63" t="s">
        <v>95</v>
      </c>
      <c r="C43" s="63" t="s">
        <v>25</v>
      </c>
      <c r="D43" s="63" t="s">
        <v>18</v>
      </c>
      <c r="E43" s="63" t="s">
        <v>71</v>
      </c>
      <c r="F43" s="63" t="s">
        <v>98</v>
      </c>
      <c r="G43" s="63" t="s">
        <v>93</v>
      </c>
      <c r="H43" s="78" t="s">
        <v>92</v>
      </c>
      <c r="I43" s="78" t="s">
        <v>63</v>
      </c>
      <c r="J43" s="2"/>
    </row>
    <row r="44" spans="1:10">
      <c r="A44" s="63" t="s">
        <v>15</v>
      </c>
      <c r="B44" s="63" t="s">
        <v>95</v>
      </c>
      <c r="C44" s="63" t="s">
        <v>25</v>
      </c>
      <c r="D44" s="63" t="s">
        <v>18</v>
      </c>
      <c r="E44" s="63" t="s">
        <v>67</v>
      </c>
      <c r="F44" s="63" t="s">
        <v>97</v>
      </c>
      <c r="G44" s="63" t="s">
        <v>93</v>
      </c>
      <c r="H44" s="78" t="s">
        <v>92</v>
      </c>
      <c r="I44" s="78" t="s">
        <v>63</v>
      </c>
      <c r="J44" s="2"/>
    </row>
    <row r="45" spans="1:10">
      <c r="A45" s="63" t="s">
        <v>15</v>
      </c>
      <c r="B45" s="63" t="s">
        <v>95</v>
      </c>
      <c r="C45" s="63" t="s">
        <v>26</v>
      </c>
      <c r="D45" s="63" t="s">
        <v>18</v>
      </c>
      <c r="E45" s="63" t="s">
        <v>71</v>
      </c>
      <c r="F45" s="63" t="s">
        <v>96</v>
      </c>
      <c r="G45" s="63" t="s">
        <v>93</v>
      </c>
      <c r="H45" s="78" t="s">
        <v>92</v>
      </c>
      <c r="I45" s="78" t="s">
        <v>63</v>
      </c>
      <c r="J45" s="2"/>
    </row>
    <row r="46" spans="1:10">
      <c r="A46" s="63" t="s">
        <v>15</v>
      </c>
      <c r="B46" s="63" t="s">
        <v>95</v>
      </c>
      <c r="C46" s="63" t="s">
        <v>26</v>
      </c>
      <c r="D46" s="63" t="s">
        <v>18</v>
      </c>
      <c r="E46" s="63" t="s">
        <v>71</v>
      </c>
      <c r="F46" s="63" t="s">
        <v>94</v>
      </c>
      <c r="G46" s="63" t="s">
        <v>93</v>
      </c>
      <c r="H46" s="78" t="s">
        <v>92</v>
      </c>
      <c r="I46" s="78" t="s">
        <v>63</v>
      </c>
      <c r="J46" s="2"/>
    </row>
    <row r="47" spans="1:10">
      <c r="A47" s="63" t="s">
        <v>15</v>
      </c>
      <c r="B47" s="63" t="s">
        <v>95</v>
      </c>
      <c r="C47" s="63" t="s">
        <v>26</v>
      </c>
      <c r="D47" s="63" t="s">
        <v>18</v>
      </c>
      <c r="E47" s="63" t="s">
        <v>67</v>
      </c>
      <c r="F47" s="63" t="s">
        <v>96</v>
      </c>
      <c r="G47" s="63" t="s">
        <v>93</v>
      </c>
      <c r="H47" s="78" t="s">
        <v>92</v>
      </c>
      <c r="I47" s="78" t="s">
        <v>63</v>
      </c>
      <c r="J47" s="2"/>
    </row>
    <row r="48" spans="1:10">
      <c r="A48" s="63" t="s">
        <v>15</v>
      </c>
      <c r="B48" s="63" t="s">
        <v>95</v>
      </c>
      <c r="C48" s="63" t="s">
        <v>26</v>
      </c>
      <c r="D48" s="63" t="s">
        <v>18</v>
      </c>
      <c r="E48" s="63" t="s">
        <v>67</v>
      </c>
      <c r="F48" s="63" t="s">
        <v>94</v>
      </c>
      <c r="G48" s="63" t="s">
        <v>93</v>
      </c>
      <c r="H48" s="78" t="s">
        <v>92</v>
      </c>
      <c r="I48" s="78" t="s">
        <v>63</v>
      </c>
      <c r="J48" s="2"/>
    </row>
    <row r="49" spans="1:10">
      <c r="A49" s="63" t="s">
        <v>31</v>
      </c>
      <c r="B49" s="63" t="s">
        <v>88</v>
      </c>
      <c r="C49" s="63" t="s">
        <v>20</v>
      </c>
      <c r="D49" s="63" t="s">
        <v>18</v>
      </c>
      <c r="E49" s="63" t="s">
        <v>71</v>
      </c>
      <c r="F49" s="63" t="s">
        <v>90</v>
      </c>
      <c r="G49" s="63" t="s">
        <v>86</v>
      </c>
      <c r="H49" s="78" t="s">
        <v>64</v>
      </c>
      <c r="I49" s="78" t="s">
        <v>63</v>
      </c>
      <c r="J49" s="2"/>
    </row>
    <row r="50" spans="1:10">
      <c r="A50" s="63" t="s">
        <v>31</v>
      </c>
      <c r="B50" s="63" t="s">
        <v>88</v>
      </c>
      <c r="C50" s="63" t="s">
        <v>20</v>
      </c>
      <c r="D50" s="63" t="s">
        <v>18</v>
      </c>
      <c r="E50" s="63" t="s">
        <v>71</v>
      </c>
      <c r="F50" s="63" t="s">
        <v>91</v>
      </c>
      <c r="G50" s="63" t="s">
        <v>86</v>
      </c>
      <c r="H50" s="78" t="s">
        <v>64</v>
      </c>
      <c r="I50" s="78" t="s">
        <v>63</v>
      </c>
      <c r="J50" s="2"/>
    </row>
    <row r="51" spans="1:10">
      <c r="A51" s="63" t="s">
        <v>31</v>
      </c>
      <c r="B51" s="63" t="s">
        <v>88</v>
      </c>
      <c r="C51" s="63" t="s">
        <v>20</v>
      </c>
      <c r="D51" s="63" t="s">
        <v>18</v>
      </c>
      <c r="E51" s="63" t="s">
        <v>67</v>
      </c>
      <c r="F51" s="63" t="s">
        <v>90</v>
      </c>
      <c r="G51" s="63" t="s">
        <v>86</v>
      </c>
      <c r="H51" s="78" t="s">
        <v>64</v>
      </c>
      <c r="I51" s="78" t="s">
        <v>63</v>
      </c>
      <c r="J51" s="2"/>
    </row>
    <row r="52" spans="1:10">
      <c r="A52" s="63" t="s">
        <v>31</v>
      </c>
      <c r="B52" s="63" t="s">
        <v>88</v>
      </c>
      <c r="C52" s="63" t="s">
        <v>23</v>
      </c>
      <c r="D52" s="63" t="s">
        <v>18</v>
      </c>
      <c r="E52" s="63" t="s">
        <v>71</v>
      </c>
      <c r="F52" s="63" t="s">
        <v>87</v>
      </c>
      <c r="G52" s="63" t="s">
        <v>86</v>
      </c>
      <c r="H52" s="78" t="s">
        <v>64</v>
      </c>
      <c r="I52" s="78" t="s">
        <v>63</v>
      </c>
      <c r="J52" s="2"/>
    </row>
    <row r="53" spans="1:10">
      <c r="A53" s="63" t="s">
        <v>31</v>
      </c>
      <c r="B53" s="63" t="s">
        <v>88</v>
      </c>
      <c r="C53" s="63" t="s">
        <v>23</v>
      </c>
      <c r="D53" s="63" t="s">
        <v>18</v>
      </c>
      <c r="E53" s="63" t="s">
        <v>71</v>
      </c>
      <c r="F53" s="63" t="s">
        <v>89</v>
      </c>
      <c r="G53" s="63" t="s">
        <v>86</v>
      </c>
      <c r="H53" s="78" t="s">
        <v>64</v>
      </c>
      <c r="I53" s="78" t="s">
        <v>63</v>
      </c>
      <c r="J53" s="2"/>
    </row>
    <row r="54" spans="1:10">
      <c r="A54" s="63" t="s">
        <v>31</v>
      </c>
      <c r="B54" s="63" t="s">
        <v>88</v>
      </c>
      <c r="C54" s="63" t="s">
        <v>23</v>
      </c>
      <c r="D54" s="63" t="s">
        <v>18</v>
      </c>
      <c r="E54" s="63" t="s">
        <v>67</v>
      </c>
      <c r="F54" s="63" t="s">
        <v>87</v>
      </c>
      <c r="G54" s="63" t="s">
        <v>86</v>
      </c>
      <c r="H54" s="78" t="s">
        <v>64</v>
      </c>
      <c r="I54" s="78" t="s">
        <v>63</v>
      </c>
      <c r="J54" s="2"/>
    </row>
    <row r="55" spans="1:10">
      <c r="A55" s="63" t="s">
        <v>33</v>
      </c>
      <c r="B55" s="63" t="s">
        <v>80</v>
      </c>
      <c r="C55" s="63" t="s">
        <v>34</v>
      </c>
      <c r="D55" s="63" t="s">
        <v>35</v>
      </c>
      <c r="E55" s="63" t="s">
        <v>71</v>
      </c>
      <c r="F55" s="63" t="s">
        <v>85</v>
      </c>
      <c r="G55" s="63" t="s">
        <v>78</v>
      </c>
      <c r="H55" s="78" t="s">
        <v>64</v>
      </c>
      <c r="I55" s="78" t="s">
        <v>63</v>
      </c>
      <c r="J55" s="2"/>
    </row>
    <row r="56" spans="1:10">
      <c r="A56" s="63" t="s">
        <v>33</v>
      </c>
      <c r="B56" s="63" t="s">
        <v>80</v>
      </c>
      <c r="C56" s="63" t="s">
        <v>34</v>
      </c>
      <c r="D56" s="63" t="s">
        <v>35</v>
      </c>
      <c r="E56" s="63" t="s">
        <v>71</v>
      </c>
      <c r="F56" s="63" t="s">
        <v>84</v>
      </c>
      <c r="G56" s="63" t="s">
        <v>78</v>
      </c>
      <c r="H56" s="78" t="s">
        <v>64</v>
      </c>
      <c r="I56" s="78" t="s">
        <v>63</v>
      </c>
      <c r="J56" s="2"/>
    </row>
    <row r="57" spans="1:10">
      <c r="A57" s="63" t="s">
        <v>33</v>
      </c>
      <c r="B57" s="63" t="s">
        <v>80</v>
      </c>
      <c r="C57" s="63" t="s">
        <v>34</v>
      </c>
      <c r="D57" s="63" t="s">
        <v>35</v>
      </c>
      <c r="E57" s="63" t="s">
        <v>71</v>
      </c>
      <c r="F57" s="63" t="s">
        <v>83</v>
      </c>
      <c r="G57" s="63" t="s">
        <v>78</v>
      </c>
      <c r="H57" s="78" t="s">
        <v>64</v>
      </c>
      <c r="I57" s="78" t="s">
        <v>63</v>
      </c>
      <c r="J57" s="2"/>
    </row>
    <row r="58" spans="1:10">
      <c r="A58" s="63" t="s">
        <v>33</v>
      </c>
      <c r="B58" s="63" t="s">
        <v>80</v>
      </c>
      <c r="C58" s="63" t="s">
        <v>34</v>
      </c>
      <c r="D58" s="63" t="s">
        <v>35</v>
      </c>
      <c r="E58" s="63" t="s">
        <v>71</v>
      </c>
      <c r="F58" s="63" t="s">
        <v>82</v>
      </c>
      <c r="G58" s="63" t="s">
        <v>78</v>
      </c>
      <c r="H58" s="78" t="s">
        <v>64</v>
      </c>
      <c r="I58" s="78" t="s">
        <v>63</v>
      </c>
      <c r="J58" s="2"/>
    </row>
    <row r="59" spans="1:10">
      <c r="A59" s="63" t="s">
        <v>33</v>
      </c>
      <c r="B59" s="63" t="s">
        <v>80</v>
      </c>
      <c r="C59" s="63" t="s">
        <v>34</v>
      </c>
      <c r="D59" s="63" t="s">
        <v>35</v>
      </c>
      <c r="E59" s="63" t="s">
        <v>67</v>
      </c>
      <c r="F59" s="63" t="s">
        <v>85</v>
      </c>
      <c r="G59" s="63" t="s">
        <v>78</v>
      </c>
      <c r="H59" s="78" t="s">
        <v>64</v>
      </c>
      <c r="I59" s="78" t="s">
        <v>63</v>
      </c>
      <c r="J59" s="2"/>
    </row>
    <row r="60" spans="1:10">
      <c r="A60" s="63" t="s">
        <v>33</v>
      </c>
      <c r="B60" s="63" t="s">
        <v>80</v>
      </c>
      <c r="C60" s="63" t="s">
        <v>34</v>
      </c>
      <c r="D60" s="63" t="s">
        <v>35</v>
      </c>
      <c r="E60" s="63" t="s">
        <v>67</v>
      </c>
      <c r="F60" s="63" t="s">
        <v>84</v>
      </c>
      <c r="G60" s="63" t="s">
        <v>78</v>
      </c>
      <c r="H60" s="78" t="s">
        <v>64</v>
      </c>
      <c r="I60" s="78" t="s">
        <v>63</v>
      </c>
      <c r="J60" s="2"/>
    </row>
    <row r="61" spans="1:10">
      <c r="A61" s="63" t="s">
        <v>33</v>
      </c>
      <c r="B61" s="63" t="s">
        <v>80</v>
      </c>
      <c r="C61" s="63" t="s">
        <v>34</v>
      </c>
      <c r="D61" s="63" t="s">
        <v>35</v>
      </c>
      <c r="E61" s="63" t="s">
        <v>67</v>
      </c>
      <c r="F61" s="63" t="s">
        <v>83</v>
      </c>
      <c r="G61" s="63" t="s">
        <v>78</v>
      </c>
      <c r="H61" s="78" t="s">
        <v>64</v>
      </c>
      <c r="I61" s="78" t="s">
        <v>63</v>
      </c>
      <c r="J61" s="2"/>
    </row>
    <row r="62" spans="1:10">
      <c r="A62" s="63" t="s">
        <v>33</v>
      </c>
      <c r="B62" s="63" t="s">
        <v>80</v>
      </c>
      <c r="C62" s="63" t="s">
        <v>34</v>
      </c>
      <c r="D62" s="63" t="s">
        <v>35</v>
      </c>
      <c r="E62" s="63" t="s">
        <v>67</v>
      </c>
      <c r="F62" s="63" t="s">
        <v>82</v>
      </c>
      <c r="G62" s="63" t="s">
        <v>78</v>
      </c>
      <c r="H62" s="78" t="s">
        <v>64</v>
      </c>
      <c r="I62" s="78" t="s">
        <v>63</v>
      </c>
      <c r="J62" s="2"/>
    </row>
    <row r="63" spans="1:10">
      <c r="A63" s="63" t="s">
        <v>33</v>
      </c>
      <c r="B63" s="63" t="s">
        <v>80</v>
      </c>
      <c r="C63" s="63" t="s">
        <v>36</v>
      </c>
      <c r="D63" s="63" t="s">
        <v>35</v>
      </c>
      <c r="E63" s="63" t="s">
        <v>71</v>
      </c>
      <c r="F63" s="63" t="s">
        <v>81</v>
      </c>
      <c r="G63" s="63" t="s">
        <v>78</v>
      </c>
      <c r="H63" s="78" t="s">
        <v>64</v>
      </c>
      <c r="I63" s="78" t="s">
        <v>63</v>
      </c>
      <c r="J63" s="2"/>
    </row>
    <row r="64" spans="1:10">
      <c r="A64" s="63" t="s">
        <v>33</v>
      </c>
      <c r="B64" s="63" t="s">
        <v>80</v>
      </c>
      <c r="C64" s="63" t="s">
        <v>36</v>
      </c>
      <c r="D64" s="63" t="s">
        <v>35</v>
      </c>
      <c r="E64" s="63" t="s">
        <v>71</v>
      </c>
      <c r="F64" s="63" t="s">
        <v>79</v>
      </c>
      <c r="G64" s="63" t="s">
        <v>78</v>
      </c>
      <c r="H64" s="78" t="s">
        <v>64</v>
      </c>
      <c r="I64" s="78" t="s">
        <v>63</v>
      </c>
      <c r="J64" s="2"/>
    </row>
    <row r="65" spans="1:10">
      <c r="A65" s="63" t="s">
        <v>33</v>
      </c>
      <c r="B65" s="63" t="s">
        <v>80</v>
      </c>
      <c r="C65" s="63" t="s">
        <v>36</v>
      </c>
      <c r="D65" s="63" t="s">
        <v>35</v>
      </c>
      <c r="E65" s="63" t="s">
        <v>67</v>
      </c>
      <c r="F65" s="63" t="s">
        <v>81</v>
      </c>
      <c r="G65" s="63" t="s">
        <v>78</v>
      </c>
      <c r="H65" s="78" t="s">
        <v>64</v>
      </c>
      <c r="I65" s="78" t="s">
        <v>63</v>
      </c>
      <c r="J65" s="2"/>
    </row>
    <row r="66" spans="1:10">
      <c r="A66" s="63" t="s">
        <v>33</v>
      </c>
      <c r="B66" s="63" t="s">
        <v>80</v>
      </c>
      <c r="C66" s="63" t="s">
        <v>36</v>
      </c>
      <c r="D66" s="63" t="s">
        <v>35</v>
      </c>
      <c r="E66" s="63" t="s">
        <v>67</v>
      </c>
      <c r="F66" s="63" t="s">
        <v>79</v>
      </c>
      <c r="G66" s="63" t="s">
        <v>78</v>
      </c>
      <c r="H66" s="78" t="s">
        <v>64</v>
      </c>
      <c r="I66" s="78" t="s">
        <v>63</v>
      </c>
      <c r="J66" s="2"/>
    </row>
    <row r="67" spans="1:10">
      <c r="A67" s="63" t="s">
        <v>37</v>
      </c>
      <c r="B67" s="63" t="s">
        <v>68</v>
      </c>
      <c r="C67" s="63" t="s">
        <v>26</v>
      </c>
      <c r="D67" s="63" t="s">
        <v>18</v>
      </c>
      <c r="E67" s="63" t="s">
        <v>71</v>
      </c>
      <c r="F67" s="63" t="s">
        <v>77</v>
      </c>
      <c r="G67" s="63" t="s">
        <v>65</v>
      </c>
      <c r="H67" s="78" t="s">
        <v>64</v>
      </c>
      <c r="I67" s="78" t="s">
        <v>63</v>
      </c>
      <c r="J67" s="2"/>
    </row>
    <row r="68" spans="1:10">
      <c r="A68" s="63" t="s">
        <v>37</v>
      </c>
      <c r="B68" s="63" t="s">
        <v>68</v>
      </c>
      <c r="C68" s="63" t="s">
        <v>26</v>
      </c>
      <c r="D68" s="63" t="s">
        <v>18</v>
      </c>
      <c r="E68" s="63" t="s">
        <v>71</v>
      </c>
      <c r="F68" s="63" t="s">
        <v>76</v>
      </c>
      <c r="G68" s="63" t="s">
        <v>65</v>
      </c>
      <c r="H68" s="78" t="s">
        <v>64</v>
      </c>
      <c r="I68" s="78" t="s">
        <v>63</v>
      </c>
      <c r="J68" s="2"/>
    </row>
    <row r="69" spans="1:10">
      <c r="A69" s="63" t="s">
        <v>37</v>
      </c>
      <c r="B69" s="63" t="s">
        <v>68</v>
      </c>
      <c r="C69" s="63" t="s">
        <v>26</v>
      </c>
      <c r="D69" s="63" t="s">
        <v>18</v>
      </c>
      <c r="E69" s="63" t="s">
        <v>67</v>
      </c>
      <c r="F69" s="63" t="s">
        <v>77</v>
      </c>
      <c r="G69" s="63" t="s">
        <v>65</v>
      </c>
      <c r="H69" s="78" t="s">
        <v>64</v>
      </c>
      <c r="I69" s="78" t="s">
        <v>63</v>
      </c>
      <c r="J69" s="2"/>
    </row>
    <row r="70" spans="1:10">
      <c r="A70" s="63" t="s">
        <v>37</v>
      </c>
      <c r="B70" s="63" t="s">
        <v>68</v>
      </c>
      <c r="C70" s="63" t="s">
        <v>26</v>
      </c>
      <c r="D70" s="63" t="s">
        <v>18</v>
      </c>
      <c r="E70" s="63" t="s">
        <v>67</v>
      </c>
      <c r="F70" s="63" t="s">
        <v>76</v>
      </c>
      <c r="G70" s="63" t="s">
        <v>65</v>
      </c>
      <c r="H70" s="78" t="s">
        <v>64</v>
      </c>
      <c r="I70" s="78" t="s">
        <v>63</v>
      </c>
      <c r="J70" s="2"/>
    </row>
    <row r="71" spans="1:10">
      <c r="A71" s="63" t="s">
        <v>37</v>
      </c>
      <c r="B71" s="63" t="s">
        <v>68</v>
      </c>
      <c r="C71" s="63" t="s">
        <v>38</v>
      </c>
      <c r="D71" s="63" t="s">
        <v>18</v>
      </c>
      <c r="E71" s="63" t="s">
        <v>71</v>
      </c>
      <c r="F71" s="63" t="s">
        <v>75</v>
      </c>
      <c r="G71" s="63" t="s">
        <v>65</v>
      </c>
      <c r="H71" s="78" t="s">
        <v>64</v>
      </c>
      <c r="I71" s="78" t="s">
        <v>63</v>
      </c>
      <c r="J71" s="2"/>
    </row>
    <row r="72" spans="1:10">
      <c r="A72" s="63" t="s">
        <v>37</v>
      </c>
      <c r="B72" s="63" t="s">
        <v>68</v>
      </c>
      <c r="C72" s="63" t="s">
        <v>38</v>
      </c>
      <c r="D72" s="63" t="s">
        <v>18</v>
      </c>
      <c r="E72" s="63" t="s">
        <v>71</v>
      </c>
      <c r="F72" s="63" t="s">
        <v>74</v>
      </c>
      <c r="G72" s="63" t="s">
        <v>65</v>
      </c>
      <c r="H72" s="78" t="s">
        <v>64</v>
      </c>
      <c r="I72" s="78" t="s">
        <v>63</v>
      </c>
      <c r="J72" s="2"/>
    </row>
    <row r="73" spans="1:10">
      <c r="A73" s="63" t="s">
        <v>37</v>
      </c>
      <c r="B73" s="63" t="s">
        <v>68</v>
      </c>
      <c r="C73" s="63" t="s">
        <v>38</v>
      </c>
      <c r="D73" s="63" t="s">
        <v>18</v>
      </c>
      <c r="E73" s="63" t="s">
        <v>71</v>
      </c>
      <c r="F73" s="63" t="s">
        <v>73</v>
      </c>
      <c r="G73" s="63" t="s">
        <v>65</v>
      </c>
      <c r="H73" s="78" t="s">
        <v>64</v>
      </c>
      <c r="I73" s="78" t="s">
        <v>63</v>
      </c>
      <c r="J73" s="2"/>
    </row>
    <row r="74" spans="1:10">
      <c r="A74" s="63" t="s">
        <v>37</v>
      </c>
      <c r="B74" s="63" t="s">
        <v>68</v>
      </c>
      <c r="C74" s="63" t="s">
        <v>38</v>
      </c>
      <c r="D74" s="63" t="s">
        <v>18</v>
      </c>
      <c r="E74" s="63" t="s">
        <v>67</v>
      </c>
      <c r="F74" s="63" t="s">
        <v>75</v>
      </c>
      <c r="G74" s="63" t="s">
        <v>65</v>
      </c>
      <c r="H74" s="78" t="s">
        <v>64</v>
      </c>
      <c r="I74" s="78" t="s">
        <v>63</v>
      </c>
      <c r="J74" s="2"/>
    </row>
    <row r="75" spans="1:10">
      <c r="A75" s="63" t="s">
        <v>37</v>
      </c>
      <c r="B75" s="63" t="s">
        <v>68</v>
      </c>
      <c r="C75" s="63" t="s">
        <v>38</v>
      </c>
      <c r="D75" s="63" t="s">
        <v>18</v>
      </c>
      <c r="E75" s="63" t="s">
        <v>67</v>
      </c>
      <c r="F75" s="63" t="s">
        <v>74</v>
      </c>
      <c r="G75" s="63" t="s">
        <v>65</v>
      </c>
      <c r="H75" s="78" t="s">
        <v>64</v>
      </c>
      <c r="I75" s="78" t="s">
        <v>63</v>
      </c>
      <c r="J75" s="2"/>
    </row>
    <row r="76" spans="1:10">
      <c r="A76" s="63" t="s">
        <v>37</v>
      </c>
      <c r="B76" s="63" t="s">
        <v>68</v>
      </c>
      <c r="C76" s="63" t="s">
        <v>38</v>
      </c>
      <c r="D76" s="63" t="s">
        <v>18</v>
      </c>
      <c r="E76" s="63" t="s">
        <v>67</v>
      </c>
      <c r="F76" s="63" t="s">
        <v>73</v>
      </c>
      <c r="G76" s="63" t="s">
        <v>65</v>
      </c>
      <c r="H76" s="78" t="s">
        <v>64</v>
      </c>
      <c r="I76" s="78" t="s">
        <v>63</v>
      </c>
      <c r="J76" s="2"/>
    </row>
    <row r="77" spans="1:10">
      <c r="A77" s="63" t="s">
        <v>37</v>
      </c>
      <c r="B77" s="63" t="s">
        <v>68</v>
      </c>
      <c r="C77" s="63" t="s">
        <v>40</v>
      </c>
      <c r="D77" s="63" t="s">
        <v>41</v>
      </c>
      <c r="E77" s="63" t="s">
        <v>71</v>
      </c>
      <c r="F77" s="63" t="s">
        <v>72</v>
      </c>
      <c r="G77" s="63" t="s">
        <v>65</v>
      </c>
      <c r="H77" s="78" t="s">
        <v>64</v>
      </c>
      <c r="I77" s="78" t="s">
        <v>63</v>
      </c>
      <c r="J77" s="2"/>
    </row>
    <row r="78" spans="1:10">
      <c r="A78" s="63" t="s">
        <v>37</v>
      </c>
      <c r="B78" s="63" t="s">
        <v>68</v>
      </c>
      <c r="C78" s="63" t="s">
        <v>39</v>
      </c>
      <c r="D78" s="63" t="s">
        <v>18</v>
      </c>
      <c r="E78" s="63" t="s">
        <v>71</v>
      </c>
      <c r="F78" s="63" t="s">
        <v>70</v>
      </c>
      <c r="G78" s="63" t="s">
        <v>65</v>
      </c>
      <c r="H78" s="78" t="s">
        <v>64</v>
      </c>
      <c r="I78" s="78" t="s">
        <v>63</v>
      </c>
      <c r="J78" s="2"/>
    </row>
    <row r="79" spans="1:10">
      <c r="A79" s="63" t="s">
        <v>37</v>
      </c>
      <c r="B79" s="63" t="s">
        <v>68</v>
      </c>
      <c r="C79" s="63" t="s">
        <v>39</v>
      </c>
      <c r="D79" s="63" t="s">
        <v>18</v>
      </c>
      <c r="E79" s="63" t="s">
        <v>71</v>
      </c>
      <c r="F79" s="63" t="s">
        <v>69</v>
      </c>
      <c r="G79" s="63" t="s">
        <v>65</v>
      </c>
      <c r="H79" s="78" t="s">
        <v>64</v>
      </c>
      <c r="I79" s="78" t="s">
        <v>63</v>
      </c>
      <c r="J79" s="2"/>
    </row>
    <row r="80" spans="1:10">
      <c r="A80" s="63" t="s">
        <v>37</v>
      </c>
      <c r="B80" s="63" t="s">
        <v>68</v>
      </c>
      <c r="C80" s="63" t="s">
        <v>39</v>
      </c>
      <c r="D80" s="63" t="s">
        <v>18</v>
      </c>
      <c r="E80" s="63" t="s">
        <v>71</v>
      </c>
      <c r="F80" s="63" t="s">
        <v>66</v>
      </c>
      <c r="G80" s="63" t="s">
        <v>65</v>
      </c>
      <c r="H80" s="78" t="s">
        <v>64</v>
      </c>
      <c r="I80" s="78" t="s">
        <v>63</v>
      </c>
      <c r="J80" s="2"/>
    </row>
    <row r="81" spans="1:10">
      <c r="A81" s="63" t="s">
        <v>37</v>
      </c>
      <c r="B81" s="63" t="s">
        <v>68</v>
      </c>
      <c r="C81" s="63" t="s">
        <v>39</v>
      </c>
      <c r="D81" s="63" t="s">
        <v>18</v>
      </c>
      <c r="E81" s="63" t="s">
        <v>67</v>
      </c>
      <c r="F81" s="63" t="s">
        <v>70</v>
      </c>
      <c r="G81" s="63" t="s">
        <v>65</v>
      </c>
      <c r="H81" s="78" t="s">
        <v>64</v>
      </c>
      <c r="I81" s="78" t="s">
        <v>63</v>
      </c>
      <c r="J81" s="2"/>
    </row>
    <row r="82" spans="1:10">
      <c r="A82" s="63" t="s">
        <v>37</v>
      </c>
      <c r="B82" s="63" t="s">
        <v>68</v>
      </c>
      <c r="C82" s="63" t="s">
        <v>39</v>
      </c>
      <c r="D82" s="63" t="s">
        <v>18</v>
      </c>
      <c r="E82" s="63" t="s">
        <v>67</v>
      </c>
      <c r="F82" s="63" t="s">
        <v>69</v>
      </c>
      <c r="G82" s="63" t="s">
        <v>65</v>
      </c>
      <c r="H82" s="78" t="s">
        <v>64</v>
      </c>
      <c r="I82" s="78" t="s">
        <v>63</v>
      </c>
      <c r="J82" s="2"/>
    </row>
    <row r="83" spans="1:10">
      <c r="A83" s="63" t="s">
        <v>37</v>
      </c>
      <c r="B83" s="63" t="s">
        <v>68</v>
      </c>
      <c r="C83" s="63" t="s">
        <v>39</v>
      </c>
      <c r="D83" s="63" t="s">
        <v>18</v>
      </c>
      <c r="E83" s="63" t="s">
        <v>67</v>
      </c>
      <c r="F83" s="63" t="s">
        <v>66</v>
      </c>
      <c r="G83" s="63" t="s">
        <v>65</v>
      </c>
      <c r="H83" s="78" t="s">
        <v>64</v>
      </c>
      <c r="I83" s="78" t="s">
        <v>63</v>
      </c>
      <c r="J83" s="2"/>
    </row>
  </sheetData>
  <pageMargins left="0.44431372549019615" right="0.44431372549019615" top="0.44431372549019615" bottom="0.44431372549019615" header="0.50980392156862753" footer="0.5098039215686275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L78"/>
  <sheetViews>
    <sheetView showGridLines="0" tabSelected="1" workbookViewId="0">
      <pane ySplit="6" topLeftCell="A7" activePane="bottomLeft" state="frozen"/>
      <selection pane="bottomLeft"/>
    </sheetView>
  </sheetViews>
  <sheetFormatPr defaultRowHeight="12.75"/>
  <cols>
    <col min="1" max="1" width="36" style="3" customWidth="1"/>
    <col min="2" max="2" width="9.42578125" style="3" bestFit="1" customWidth="1"/>
    <col min="3" max="3" width="12.5703125" style="3" bestFit="1" customWidth="1"/>
    <col min="4" max="4" width="11.5703125" style="3" bestFit="1" customWidth="1"/>
    <col min="5" max="5" width="13.140625" style="3" customWidth="1"/>
    <col min="6" max="6" width="11" style="3" customWidth="1"/>
    <col min="7" max="7" width="10" style="3" customWidth="1"/>
    <col min="8" max="8" width="15.42578125" style="3" customWidth="1"/>
    <col min="9" max="9" width="12.28515625" style="3" customWidth="1"/>
    <col min="10" max="10" width="13" style="3" customWidth="1"/>
    <col min="11" max="11" width="15" style="3" customWidth="1"/>
    <col min="12" max="12" width="17.7109375" style="3" customWidth="1"/>
    <col min="13" max="256" width="9.140625" style="3"/>
    <col min="257" max="257" width="36" style="3" customWidth="1"/>
    <col min="258" max="258" width="9.42578125" style="3" bestFit="1" customWidth="1"/>
    <col min="259" max="259" width="12.5703125" style="3" bestFit="1" customWidth="1"/>
    <col min="260" max="260" width="11.5703125" style="3" bestFit="1" customWidth="1"/>
    <col min="261" max="261" width="13.140625" style="3" customWidth="1"/>
    <col min="262" max="262" width="11" style="3" customWidth="1"/>
    <col min="263" max="263" width="10" style="3" customWidth="1"/>
    <col min="264" max="264" width="15.42578125" style="3" customWidth="1"/>
    <col min="265" max="265" width="12.28515625" style="3" customWidth="1"/>
    <col min="266" max="266" width="13" style="3" customWidth="1"/>
    <col min="267" max="267" width="15" style="3" customWidth="1"/>
    <col min="268" max="268" width="17.7109375" style="3" customWidth="1"/>
    <col min="269" max="512" width="9.140625" style="3"/>
    <col min="513" max="513" width="36" style="3" customWidth="1"/>
    <col min="514" max="514" width="9.42578125" style="3" bestFit="1" customWidth="1"/>
    <col min="515" max="515" width="12.5703125" style="3" bestFit="1" customWidth="1"/>
    <col min="516" max="516" width="11.5703125" style="3" bestFit="1" customWidth="1"/>
    <col min="517" max="517" width="13.140625" style="3" customWidth="1"/>
    <col min="518" max="518" width="11" style="3" customWidth="1"/>
    <col min="519" max="519" width="10" style="3" customWidth="1"/>
    <col min="520" max="520" width="15.42578125" style="3" customWidth="1"/>
    <col min="521" max="521" width="12.28515625" style="3" customWidth="1"/>
    <col min="522" max="522" width="13" style="3" customWidth="1"/>
    <col min="523" max="523" width="15" style="3" customWidth="1"/>
    <col min="524" max="524" width="17.7109375" style="3" customWidth="1"/>
    <col min="525" max="768" width="9.140625" style="3"/>
    <col min="769" max="769" width="36" style="3" customWidth="1"/>
    <col min="770" max="770" width="9.42578125" style="3" bestFit="1" customWidth="1"/>
    <col min="771" max="771" width="12.5703125" style="3" bestFit="1" customWidth="1"/>
    <col min="772" max="772" width="11.5703125" style="3" bestFit="1" customWidth="1"/>
    <col min="773" max="773" width="13.140625" style="3" customWidth="1"/>
    <col min="774" max="774" width="11" style="3" customWidth="1"/>
    <col min="775" max="775" width="10" style="3" customWidth="1"/>
    <col min="776" max="776" width="15.42578125" style="3" customWidth="1"/>
    <col min="777" max="777" width="12.28515625" style="3" customWidth="1"/>
    <col min="778" max="778" width="13" style="3" customWidth="1"/>
    <col min="779" max="779" width="15" style="3" customWidth="1"/>
    <col min="780" max="780" width="17.7109375" style="3" customWidth="1"/>
    <col min="781" max="1024" width="9.140625" style="3"/>
    <col min="1025" max="1025" width="36" style="3" customWidth="1"/>
    <col min="1026" max="1026" width="9.42578125" style="3" bestFit="1" customWidth="1"/>
    <col min="1027" max="1027" width="12.5703125" style="3" bestFit="1" customWidth="1"/>
    <col min="1028" max="1028" width="11.5703125" style="3" bestFit="1" customWidth="1"/>
    <col min="1029" max="1029" width="13.140625" style="3" customWidth="1"/>
    <col min="1030" max="1030" width="11" style="3" customWidth="1"/>
    <col min="1031" max="1031" width="10" style="3" customWidth="1"/>
    <col min="1032" max="1032" width="15.42578125" style="3" customWidth="1"/>
    <col min="1033" max="1033" width="12.28515625" style="3" customWidth="1"/>
    <col min="1034" max="1034" width="13" style="3" customWidth="1"/>
    <col min="1035" max="1035" width="15" style="3" customWidth="1"/>
    <col min="1036" max="1036" width="17.7109375" style="3" customWidth="1"/>
    <col min="1037" max="1280" width="9.140625" style="3"/>
    <col min="1281" max="1281" width="36" style="3" customWidth="1"/>
    <col min="1282" max="1282" width="9.42578125" style="3" bestFit="1" customWidth="1"/>
    <col min="1283" max="1283" width="12.5703125" style="3" bestFit="1" customWidth="1"/>
    <col min="1284" max="1284" width="11.5703125" style="3" bestFit="1" customWidth="1"/>
    <col min="1285" max="1285" width="13.140625" style="3" customWidth="1"/>
    <col min="1286" max="1286" width="11" style="3" customWidth="1"/>
    <col min="1287" max="1287" width="10" style="3" customWidth="1"/>
    <col min="1288" max="1288" width="15.42578125" style="3" customWidth="1"/>
    <col min="1289" max="1289" width="12.28515625" style="3" customWidth="1"/>
    <col min="1290" max="1290" width="13" style="3" customWidth="1"/>
    <col min="1291" max="1291" width="15" style="3" customWidth="1"/>
    <col min="1292" max="1292" width="17.7109375" style="3" customWidth="1"/>
    <col min="1293" max="1536" width="9.140625" style="3"/>
    <col min="1537" max="1537" width="36" style="3" customWidth="1"/>
    <col min="1538" max="1538" width="9.42578125" style="3" bestFit="1" customWidth="1"/>
    <col min="1539" max="1539" width="12.5703125" style="3" bestFit="1" customWidth="1"/>
    <col min="1540" max="1540" width="11.5703125" style="3" bestFit="1" customWidth="1"/>
    <col min="1541" max="1541" width="13.140625" style="3" customWidth="1"/>
    <col min="1542" max="1542" width="11" style="3" customWidth="1"/>
    <col min="1543" max="1543" width="10" style="3" customWidth="1"/>
    <col min="1544" max="1544" width="15.42578125" style="3" customWidth="1"/>
    <col min="1545" max="1545" width="12.28515625" style="3" customWidth="1"/>
    <col min="1546" max="1546" width="13" style="3" customWidth="1"/>
    <col min="1547" max="1547" width="15" style="3" customWidth="1"/>
    <col min="1548" max="1548" width="17.7109375" style="3" customWidth="1"/>
    <col min="1549" max="1792" width="9.140625" style="3"/>
    <col min="1793" max="1793" width="36" style="3" customWidth="1"/>
    <col min="1794" max="1794" width="9.42578125" style="3" bestFit="1" customWidth="1"/>
    <col min="1795" max="1795" width="12.5703125" style="3" bestFit="1" customWidth="1"/>
    <col min="1796" max="1796" width="11.5703125" style="3" bestFit="1" customWidth="1"/>
    <col min="1797" max="1797" width="13.140625" style="3" customWidth="1"/>
    <col min="1798" max="1798" width="11" style="3" customWidth="1"/>
    <col min="1799" max="1799" width="10" style="3" customWidth="1"/>
    <col min="1800" max="1800" width="15.42578125" style="3" customWidth="1"/>
    <col min="1801" max="1801" width="12.28515625" style="3" customWidth="1"/>
    <col min="1802" max="1802" width="13" style="3" customWidth="1"/>
    <col min="1803" max="1803" width="15" style="3" customWidth="1"/>
    <col min="1804" max="1804" width="17.7109375" style="3" customWidth="1"/>
    <col min="1805" max="2048" width="9.140625" style="3"/>
    <col min="2049" max="2049" width="36" style="3" customWidth="1"/>
    <col min="2050" max="2050" width="9.42578125" style="3" bestFit="1" customWidth="1"/>
    <col min="2051" max="2051" width="12.5703125" style="3" bestFit="1" customWidth="1"/>
    <col min="2052" max="2052" width="11.5703125" style="3" bestFit="1" customWidth="1"/>
    <col min="2053" max="2053" width="13.140625" style="3" customWidth="1"/>
    <col min="2054" max="2054" width="11" style="3" customWidth="1"/>
    <col min="2055" max="2055" width="10" style="3" customWidth="1"/>
    <col min="2056" max="2056" width="15.42578125" style="3" customWidth="1"/>
    <col min="2057" max="2057" width="12.28515625" style="3" customWidth="1"/>
    <col min="2058" max="2058" width="13" style="3" customWidth="1"/>
    <col min="2059" max="2059" width="15" style="3" customWidth="1"/>
    <col min="2060" max="2060" width="17.7109375" style="3" customWidth="1"/>
    <col min="2061" max="2304" width="9.140625" style="3"/>
    <col min="2305" max="2305" width="36" style="3" customWidth="1"/>
    <col min="2306" max="2306" width="9.42578125" style="3" bestFit="1" customWidth="1"/>
    <col min="2307" max="2307" width="12.5703125" style="3" bestFit="1" customWidth="1"/>
    <col min="2308" max="2308" width="11.5703125" style="3" bestFit="1" customWidth="1"/>
    <col min="2309" max="2309" width="13.140625" style="3" customWidth="1"/>
    <col min="2310" max="2310" width="11" style="3" customWidth="1"/>
    <col min="2311" max="2311" width="10" style="3" customWidth="1"/>
    <col min="2312" max="2312" width="15.42578125" style="3" customWidth="1"/>
    <col min="2313" max="2313" width="12.28515625" style="3" customWidth="1"/>
    <col min="2314" max="2314" width="13" style="3" customWidth="1"/>
    <col min="2315" max="2315" width="15" style="3" customWidth="1"/>
    <col min="2316" max="2316" width="17.7109375" style="3" customWidth="1"/>
    <col min="2317" max="2560" width="9.140625" style="3"/>
    <col min="2561" max="2561" width="36" style="3" customWidth="1"/>
    <col min="2562" max="2562" width="9.42578125" style="3" bestFit="1" customWidth="1"/>
    <col min="2563" max="2563" width="12.5703125" style="3" bestFit="1" customWidth="1"/>
    <col min="2564" max="2564" width="11.5703125" style="3" bestFit="1" customWidth="1"/>
    <col min="2565" max="2565" width="13.140625" style="3" customWidth="1"/>
    <col min="2566" max="2566" width="11" style="3" customWidth="1"/>
    <col min="2567" max="2567" width="10" style="3" customWidth="1"/>
    <col min="2568" max="2568" width="15.42578125" style="3" customWidth="1"/>
    <col min="2569" max="2569" width="12.28515625" style="3" customWidth="1"/>
    <col min="2570" max="2570" width="13" style="3" customWidth="1"/>
    <col min="2571" max="2571" width="15" style="3" customWidth="1"/>
    <col min="2572" max="2572" width="17.7109375" style="3" customWidth="1"/>
    <col min="2573" max="2816" width="9.140625" style="3"/>
    <col min="2817" max="2817" width="36" style="3" customWidth="1"/>
    <col min="2818" max="2818" width="9.42578125" style="3" bestFit="1" customWidth="1"/>
    <col min="2819" max="2819" width="12.5703125" style="3" bestFit="1" customWidth="1"/>
    <col min="2820" max="2820" width="11.5703125" style="3" bestFit="1" customWidth="1"/>
    <col min="2821" max="2821" width="13.140625" style="3" customWidth="1"/>
    <col min="2822" max="2822" width="11" style="3" customWidth="1"/>
    <col min="2823" max="2823" width="10" style="3" customWidth="1"/>
    <col min="2824" max="2824" width="15.42578125" style="3" customWidth="1"/>
    <col min="2825" max="2825" width="12.28515625" style="3" customWidth="1"/>
    <col min="2826" max="2826" width="13" style="3" customWidth="1"/>
    <col min="2827" max="2827" width="15" style="3" customWidth="1"/>
    <col min="2828" max="2828" width="17.7109375" style="3" customWidth="1"/>
    <col min="2829" max="3072" width="9.140625" style="3"/>
    <col min="3073" max="3073" width="36" style="3" customWidth="1"/>
    <col min="3074" max="3074" width="9.42578125" style="3" bestFit="1" customWidth="1"/>
    <col min="3075" max="3075" width="12.5703125" style="3" bestFit="1" customWidth="1"/>
    <col min="3076" max="3076" width="11.5703125" style="3" bestFit="1" customWidth="1"/>
    <col min="3077" max="3077" width="13.140625" style="3" customWidth="1"/>
    <col min="3078" max="3078" width="11" style="3" customWidth="1"/>
    <col min="3079" max="3079" width="10" style="3" customWidth="1"/>
    <col min="3080" max="3080" width="15.42578125" style="3" customWidth="1"/>
    <col min="3081" max="3081" width="12.28515625" style="3" customWidth="1"/>
    <col min="3082" max="3082" width="13" style="3" customWidth="1"/>
    <col min="3083" max="3083" width="15" style="3" customWidth="1"/>
    <col min="3084" max="3084" width="17.7109375" style="3" customWidth="1"/>
    <col min="3085" max="3328" width="9.140625" style="3"/>
    <col min="3329" max="3329" width="36" style="3" customWidth="1"/>
    <col min="3330" max="3330" width="9.42578125" style="3" bestFit="1" customWidth="1"/>
    <col min="3331" max="3331" width="12.5703125" style="3" bestFit="1" customWidth="1"/>
    <col min="3332" max="3332" width="11.5703125" style="3" bestFit="1" customWidth="1"/>
    <col min="3333" max="3333" width="13.140625" style="3" customWidth="1"/>
    <col min="3334" max="3334" width="11" style="3" customWidth="1"/>
    <col min="3335" max="3335" width="10" style="3" customWidth="1"/>
    <col min="3336" max="3336" width="15.42578125" style="3" customWidth="1"/>
    <col min="3337" max="3337" width="12.28515625" style="3" customWidth="1"/>
    <col min="3338" max="3338" width="13" style="3" customWidth="1"/>
    <col min="3339" max="3339" width="15" style="3" customWidth="1"/>
    <col min="3340" max="3340" width="17.7109375" style="3" customWidth="1"/>
    <col min="3341" max="3584" width="9.140625" style="3"/>
    <col min="3585" max="3585" width="36" style="3" customWidth="1"/>
    <col min="3586" max="3586" width="9.42578125" style="3" bestFit="1" customWidth="1"/>
    <col min="3587" max="3587" width="12.5703125" style="3" bestFit="1" customWidth="1"/>
    <col min="3588" max="3588" width="11.5703125" style="3" bestFit="1" customWidth="1"/>
    <col min="3589" max="3589" width="13.140625" style="3" customWidth="1"/>
    <col min="3590" max="3590" width="11" style="3" customWidth="1"/>
    <col min="3591" max="3591" width="10" style="3" customWidth="1"/>
    <col min="3592" max="3592" width="15.42578125" style="3" customWidth="1"/>
    <col min="3593" max="3593" width="12.28515625" style="3" customWidth="1"/>
    <col min="3594" max="3594" width="13" style="3" customWidth="1"/>
    <col min="3595" max="3595" width="15" style="3" customWidth="1"/>
    <col min="3596" max="3596" width="17.7109375" style="3" customWidth="1"/>
    <col min="3597" max="3840" width="9.140625" style="3"/>
    <col min="3841" max="3841" width="36" style="3" customWidth="1"/>
    <col min="3842" max="3842" width="9.42578125" style="3" bestFit="1" customWidth="1"/>
    <col min="3843" max="3843" width="12.5703125" style="3" bestFit="1" customWidth="1"/>
    <col min="3844" max="3844" width="11.5703125" style="3" bestFit="1" customWidth="1"/>
    <col min="3845" max="3845" width="13.140625" style="3" customWidth="1"/>
    <col min="3846" max="3846" width="11" style="3" customWidth="1"/>
    <col min="3847" max="3847" width="10" style="3" customWidth="1"/>
    <col min="3848" max="3848" width="15.42578125" style="3" customWidth="1"/>
    <col min="3849" max="3849" width="12.28515625" style="3" customWidth="1"/>
    <col min="3850" max="3850" width="13" style="3" customWidth="1"/>
    <col min="3851" max="3851" width="15" style="3" customWidth="1"/>
    <col min="3852" max="3852" width="17.7109375" style="3" customWidth="1"/>
    <col min="3853" max="4096" width="9.140625" style="3"/>
    <col min="4097" max="4097" width="36" style="3" customWidth="1"/>
    <col min="4098" max="4098" width="9.42578125" style="3" bestFit="1" customWidth="1"/>
    <col min="4099" max="4099" width="12.5703125" style="3" bestFit="1" customWidth="1"/>
    <col min="4100" max="4100" width="11.5703125" style="3" bestFit="1" customWidth="1"/>
    <col min="4101" max="4101" width="13.140625" style="3" customWidth="1"/>
    <col min="4102" max="4102" width="11" style="3" customWidth="1"/>
    <col min="4103" max="4103" width="10" style="3" customWidth="1"/>
    <col min="4104" max="4104" width="15.42578125" style="3" customWidth="1"/>
    <col min="4105" max="4105" width="12.28515625" style="3" customWidth="1"/>
    <col min="4106" max="4106" width="13" style="3" customWidth="1"/>
    <col min="4107" max="4107" width="15" style="3" customWidth="1"/>
    <col min="4108" max="4108" width="17.7109375" style="3" customWidth="1"/>
    <col min="4109" max="4352" width="9.140625" style="3"/>
    <col min="4353" max="4353" width="36" style="3" customWidth="1"/>
    <col min="4354" max="4354" width="9.42578125" style="3" bestFit="1" customWidth="1"/>
    <col min="4355" max="4355" width="12.5703125" style="3" bestFit="1" customWidth="1"/>
    <col min="4356" max="4356" width="11.5703125" style="3" bestFit="1" customWidth="1"/>
    <col min="4357" max="4357" width="13.140625" style="3" customWidth="1"/>
    <col min="4358" max="4358" width="11" style="3" customWidth="1"/>
    <col min="4359" max="4359" width="10" style="3" customWidth="1"/>
    <col min="4360" max="4360" width="15.42578125" style="3" customWidth="1"/>
    <col min="4361" max="4361" width="12.28515625" style="3" customWidth="1"/>
    <col min="4362" max="4362" width="13" style="3" customWidth="1"/>
    <col min="4363" max="4363" width="15" style="3" customWidth="1"/>
    <col min="4364" max="4364" width="17.7109375" style="3" customWidth="1"/>
    <col min="4365" max="4608" width="9.140625" style="3"/>
    <col min="4609" max="4609" width="36" style="3" customWidth="1"/>
    <col min="4610" max="4610" width="9.42578125" style="3" bestFit="1" customWidth="1"/>
    <col min="4611" max="4611" width="12.5703125" style="3" bestFit="1" customWidth="1"/>
    <col min="4612" max="4612" width="11.5703125" style="3" bestFit="1" customWidth="1"/>
    <col min="4613" max="4613" width="13.140625" style="3" customWidth="1"/>
    <col min="4614" max="4614" width="11" style="3" customWidth="1"/>
    <col min="4615" max="4615" width="10" style="3" customWidth="1"/>
    <col min="4616" max="4616" width="15.42578125" style="3" customWidth="1"/>
    <col min="4617" max="4617" width="12.28515625" style="3" customWidth="1"/>
    <col min="4618" max="4618" width="13" style="3" customWidth="1"/>
    <col min="4619" max="4619" width="15" style="3" customWidth="1"/>
    <col min="4620" max="4620" width="17.7109375" style="3" customWidth="1"/>
    <col min="4621" max="4864" width="9.140625" style="3"/>
    <col min="4865" max="4865" width="36" style="3" customWidth="1"/>
    <col min="4866" max="4866" width="9.42578125" style="3" bestFit="1" customWidth="1"/>
    <col min="4867" max="4867" width="12.5703125" style="3" bestFit="1" customWidth="1"/>
    <col min="4868" max="4868" width="11.5703125" style="3" bestFit="1" customWidth="1"/>
    <col min="4869" max="4869" width="13.140625" style="3" customWidth="1"/>
    <col min="4870" max="4870" width="11" style="3" customWidth="1"/>
    <col min="4871" max="4871" width="10" style="3" customWidth="1"/>
    <col min="4872" max="4872" width="15.42578125" style="3" customWidth="1"/>
    <col min="4873" max="4873" width="12.28515625" style="3" customWidth="1"/>
    <col min="4874" max="4874" width="13" style="3" customWidth="1"/>
    <col min="4875" max="4875" width="15" style="3" customWidth="1"/>
    <col min="4876" max="4876" width="17.7109375" style="3" customWidth="1"/>
    <col min="4877" max="5120" width="9.140625" style="3"/>
    <col min="5121" max="5121" width="36" style="3" customWidth="1"/>
    <col min="5122" max="5122" width="9.42578125" style="3" bestFit="1" customWidth="1"/>
    <col min="5123" max="5123" width="12.5703125" style="3" bestFit="1" customWidth="1"/>
    <col min="5124" max="5124" width="11.5703125" style="3" bestFit="1" customWidth="1"/>
    <col min="5125" max="5125" width="13.140625" style="3" customWidth="1"/>
    <col min="5126" max="5126" width="11" style="3" customWidth="1"/>
    <col min="5127" max="5127" width="10" style="3" customWidth="1"/>
    <col min="5128" max="5128" width="15.42578125" style="3" customWidth="1"/>
    <col min="5129" max="5129" width="12.28515625" style="3" customWidth="1"/>
    <col min="5130" max="5130" width="13" style="3" customWidth="1"/>
    <col min="5131" max="5131" width="15" style="3" customWidth="1"/>
    <col min="5132" max="5132" width="17.7109375" style="3" customWidth="1"/>
    <col min="5133" max="5376" width="9.140625" style="3"/>
    <col min="5377" max="5377" width="36" style="3" customWidth="1"/>
    <col min="5378" max="5378" width="9.42578125" style="3" bestFit="1" customWidth="1"/>
    <col min="5379" max="5379" width="12.5703125" style="3" bestFit="1" customWidth="1"/>
    <col min="5380" max="5380" width="11.5703125" style="3" bestFit="1" customWidth="1"/>
    <col min="5381" max="5381" width="13.140625" style="3" customWidth="1"/>
    <col min="5382" max="5382" width="11" style="3" customWidth="1"/>
    <col min="5383" max="5383" width="10" style="3" customWidth="1"/>
    <col min="5384" max="5384" width="15.42578125" style="3" customWidth="1"/>
    <col min="5385" max="5385" width="12.28515625" style="3" customWidth="1"/>
    <col min="5386" max="5386" width="13" style="3" customWidth="1"/>
    <col min="5387" max="5387" width="15" style="3" customWidth="1"/>
    <col min="5388" max="5388" width="17.7109375" style="3" customWidth="1"/>
    <col min="5389" max="5632" width="9.140625" style="3"/>
    <col min="5633" max="5633" width="36" style="3" customWidth="1"/>
    <col min="5634" max="5634" width="9.42578125" style="3" bestFit="1" customWidth="1"/>
    <col min="5635" max="5635" width="12.5703125" style="3" bestFit="1" customWidth="1"/>
    <col min="5636" max="5636" width="11.5703125" style="3" bestFit="1" customWidth="1"/>
    <col min="5637" max="5637" width="13.140625" style="3" customWidth="1"/>
    <col min="5638" max="5638" width="11" style="3" customWidth="1"/>
    <col min="5639" max="5639" width="10" style="3" customWidth="1"/>
    <col min="5640" max="5640" width="15.42578125" style="3" customWidth="1"/>
    <col min="5641" max="5641" width="12.28515625" style="3" customWidth="1"/>
    <col min="5642" max="5642" width="13" style="3" customWidth="1"/>
    <col min="5643" max="5643" width="15" style="3" customWidth="1"/>
    <col min="5644" max="5644" width="17.7109375" style="3" customWidth="1"/>
    <col min="5645" max="5888" width="9.140625" style="3"/>
    <col min="5889" max="5889" width="36" style="3" customWidth="1"/>
    <col min="5890" max="5890" width="9.42578125" style="3" bestFit="1" customWidth="1"/>
    <col min="5891" max="5891" width="12.5703125" style="3" bestFit="1" customWidth="1"/>
    <col min="5892" max="5892" width="11.5703125" style="3" bestFit="1" customWidth="1"/>
    <col min="5893" max="5893" width="13.140625" style="3" customWidth="1"/>
    <col min="5894" max="5894" width="11" style="3" customWidth="1"/>
    <col min="5895" max="5895" width="10" style="3" customWidth="1"/>
    <col min="5896" max="5896" width="15.42578125" style="3" customWidth="1"/>
    <col min="5897" max="5897" width="12.28515625" style="3" customWidth="1"/>
    <col min="5898" max="5898" width="13" style="3" customWidth="1"/>
    <col min="5899" max="5899" width="15" style="3" customWidth="1"/>
    <col min="5900" max="5900" width="17.7109375" style="3" customWidth="1"/>
    <col min="5901" max="6144" width="9.140625" style="3"/>
    <col min="6145" max="6145" width="36" style="3" customWidth="1"/>
    <col min="6146" max="6146" width="9.42578125" style="3" bestFit="1" customWidth="1"/>
    <col min="6147" max="6147" width="12.5703125" style="3" bestFit="1" customWidth="1"/>
    <col min="6148" max="6148" width="11.5703125" style="3" bestFit="1" customWidth="1"/>
    <col min="6149" max="6149" width="13.140625" style="3" customWidth="1"/>
    <col min="6150" max="6150" width="11" style="3" customWidth="1"/>
    <col min="6151" max="6151" width="10" style="3" customWidth="1"/>
    <col min="6152" max="6152" width="15.42578125" style="3" customWidth="1"/>
    <col min="6153" max="6153" width="12.28515625" style="3" customWidth="1"/>
    <col min="6154" max="6154" width="13" style="3" customWidth="1"/>
    <col min="6155" max="6155" width="15" style="3" customWidth="1"/>
    <col min="6156" max="6156" width="17.7109375" style="3" customWidth="1"/>
    <col min="6157" max="6400" width="9.140625" style="3"/>
    <col min="6401" max="6401" width="36" style="3" customWidth="1"/>
    <col min="6402" max="6402" width="9.42578125" style="3" bestFit="1" customWidth="1"/>
    <col min="6403" max="6403" width="12.5703125" style="3" bestFit="1" customWidth="1"/>
    <col min="6404" max="6404" width="11.5703125" style="3" bestFit="1" customWidth="1"/>
    <col min="6405" max="6405" width="13.140625" style="3" customWidth="1"/>
    <col min="6406" max="6406" width="11" style="3" customWidth="1"/>
    <col min="6407" max="6407" width="10" style="3" customWidth="1"/>
    <col min="6408" max="6408" width="15.42578125" style="3" customWidth="1"/>
    <col min="6409" max="6409" width="12.28515625" style="3" customWidth="1"/>
    <col min="6410" max="6410" width="13" style="3" customWidth="1"/>
    <col min="6411" max="6411" width="15" style="3" customWidth="1"/>
    <col min="6412" max="6412" width="17.7109375" style="3" customWidth="1"/>
    <col min="6413" max="6656" width="9.140625" style="3"/>
    <col min="6657" max="6657" width="36" style="3" customWidth="1"/>
    <col min="6658" max="6658" width="9.42578125" style="3" bestFit="1" customWidth="1"/>
    <col min="6659" max="6659" width="12.5703125" style="3" bestFit="1" customWidth="1"/>
    <col min="6660" max="6660" width="11.5703125" style="3" bestFit="1" customWidth="1"/>
    <col min="6661" max="6661" width="13.140625" style="3" customWidth="1"/>
    <col min="6662" max="6662" width="11" style="3" customWidth="1"/>
    <col min="6663" max="6663" width="10" style="3" customWidth="1"/>
    <col min="6664" max="6664" width="15.42578125" style="3" customWidth="1"/>
    <col min="6665" max="6665" width="12.28515625" style="3" customWidth="1"/>
    <col min="6666" max="6666" width="13" style="3" customWidth="1"/>
    <col min="6667" max="6667" width="15" style="3" customWidth="1"/>
    <col min="6668" max="6668" width="17.7109375" style="3" customWidth="1"/>
    <col min="6669" max="6912" width="9.140625" style="3"/>
    <col min="6913" max="6913" width="36" style="3" customWidth="1"/>
    <col min="6914" max="6914" width="9.42578125" style="3" bestFit="1" customWidth="1"/>
    <col min="6915" max="6915" width="12.5703125" style="3" bestFit="1" customWidth="1"/>
    <col min="6916" max="6916" width="11.5703125" style="3" bestFit="1" customWidth="1"/>
    <col min="6917" max="6917" width="13.140625" style="3" customWidth="1"/>
    <col min="6918" max="6918" width="11" style="3" customWidth="1"/>
    <col min="6919" max="6919" width="10" style="3" customWidth="1"/>
    <col min="6920" max="6920" width="15.42578125" style="3" customWidth="1"/>
    <col min="6921" max="6921" width="12.28515625" style="3" customWidth="1"/>
    <col min="6922" max="6922" width="13" style="3" customWidth="1"/>
    <col min="6923" max="6923" width="15" style="3" customWidth="1"/>
    <col min="6924" max="6924" width="17.7109375" style="3" customWidth="1"/>
    <col min="6925" max="7168" width="9.140625" style="3"/>
    <col min="7169" max="7169" width="36" style="3" customWidth="1"/>
    <col min="7170" max="7170" width="9.42578125" style="3" bestFit="1" customWidth="1"/>
    <col min="7171" max="7171" width="12.5703125" style="3" bestFit="1" customWidth="1"/>
    <col min="7172" max="7172" width="11.5703125" style="3" bestFit="1" customWidth="1"/>
    <col min="7173" max="7173" width="13.140625" style="3" customWidth="1"/>
    <col min="7174" max="7174" width="11" style="3" customWidth="1"/>
    <col min="7175" max="7175" width="10" style="3" customWidth="1"/>
    <col min="7176" max="7176" width="15.42578125" style="3" customWidth="1"/>
    <col min="7177" max="7177" width="12.28515625" style="3" customWidth="1"/>
    <col min="7178" max="7178" width="13" style="3" customWidth="1"/>
    <col min="7179" max="7179" width="15" style="3" customWidth="1"/>
    <col min="7180" max="7180" width="17.7109375" style="3" customWidth="1"/>
    <col min="7181" max="7424" width="9.140625" style="3"/>
    <col min="7425" max="7425" width="36" style="3" customWidth="1"/>
    <col min="7426" max="7426" width="9.42578125" style="3" bestFit="1" customWidth="1"/>
    <col min="7427" max="7427" width="12.5703125" style="3" bestFit="1" customWidth="1"/>
    <col min="7428" max="7428" width="11.5703125" style="3" bestFit="1" customWidth="1"/>
    <col min="7429" max="7429" width="13.140625" style="3" customWidth="1"/>
    <col min="7430" max="7430" width="11" style="3" customWidth="1"/>
    <col min="7431" max="7431" width="10" style="3" customWidth="1"/>
    <col min="7432" max="7432" width="15.42578125" style="3" customWidth="1"/>
    <col min="7433" max="7433" width="12.28515625" style="3" customWidth="1"/>
    <col min="7434" max="7434" width="13" style="3" customWidth="1"/>
    <col min="7435" max="7435" width="15" style="3" customWidth="1"/>
    <col min="7436" max="7436" width="17.7109375" style="3" customWidth="1"/>
    <col min="7437" max="7680" width="9.140625" style="3"/>
    <col min="7681" max="7681" width="36" style="3" customWidth="1"/>
    <col min="7682" max="7682" width="9.42578125" style="3" bestFit="1" customWidth="1"/>
    <col min="7683" max="7683" width="12.5703125" style="3" bestFit="1" customWidth="1"/>
    <col min="7684" max="7684" width="11.5703125" style="3" bestFit="1" customWidth="1"/>
    <col min="7685" max="7685" width="13.140625" style="3" customWidth="1"/>
    <col min="7686" max="7686" width="11" style="3" customWidth="1"/>
    <col min="7687" max="7687" width="10" style="3" customWidth="1"/>
    <col min="7688" max="7688" width="15.42578125" style="3" customWidth="1"/>
    <col min="7689" max="7689" width="12.28515625" style="3" customWidth="1"/>
    <col min="7690" max="7690" width="13" style="3" customWidth="1"/>
    <col min="7691" max="7691" width="15" style="3" customWidth="1"/>
    <col min="7692" max="7692" width="17.7109375" style="3" customWidth="1"/>
    <col min="7693" max="7936" width="9.140625" style="3"/>
    <col min="7937" max="7937" width="36" style="3" customWidth="1"/>
    <col min="7938" max="7938" width="9.42578125" style="3" bestFit="1" customWidth="1"/>
    <col min="7939" max="7939" width="12.5703125" style="3" bestFit="1" customWidth="1"/>
    <col min="7940" max="7940" width="11.5703125" style="3" bestFit="1" customWidth="1"/>
    <col min="7941" max="7941" width="13.140625" style="3" customWidth="1"/>
    <col min="7942" max="7942" width="11" style="3" customWidth="1"/>
    <col min="7943" max="7943" width="10" style="3" customWidth="1"/>
    <col min="7944" max="7944" width="15.42578125" style="3" customWidth="1"/>
    <col min="7945" max="7945" width="12.28515625" style="3" customWidth="1"/>
    <col min="7946" max="7946" width="13" style="3" customWidth="1"/>
    <col min="7947" max="7947" width="15" style="3" customWidth="1"/>
    <col min="7948" max="7948" width="17.7109375" style="3" customWidth="1"/>
    <col min="7949" max="8192" width="9.140625" style="3"/>
    <col min="8193" max="8193" width="36" style="3" customWidth="1"/>
    <col min="8194" max="8194" width="9.42578125" style="3" bestFit="1" customWidth="1"/>
    <col min="8195" max="8195" width="12.5703125" style="3" bestFit="1" customWidth="1"/>
    <col min="8196" max="8196" width="11.5703125" style="3" bestFit="1" customWidth="1"/>
    <col min="8197" max="8197" width="13.140625" style="3" customWidth="1"/>
    <col min="8198" max="8198" width="11" style="3" customWidth="1"/>
    <col min="8199" max="8199" width="10" style="3" customWidth="1"/>
    <col min="8200" max="8200" width="15.42578125" style="3" customWidth="1"/>
    <col min="8201" max="8201" width="12.28515625" style="3" customWidth="1"/>
    <col min="8202" max="8202" width="13" style="3" customWidth="1"/>
    <col min="8203" max="8203" width="15" style="3" customWidth="1"/>
    <col min="8204" max="8204" width="17.7109375" style="3" customWidth="1"/>
    <col min="8205" max="8448" width="9.140625" style="3"/>
    <col min="8449" max="8449" width="36" style="3" customWidth="1"/>
    <col min="8450" max="8450" width="9.42578125" style="3" bestFit="1" customWidth="1"/>
    <col min="8451" max="8451" width="12.5703125" style="3" bestFit="1" customWidth="1"/>
    <col min="8452" max="8452" width="11.5703125" style="3" bestFit="1" customWidth="1"/>
    <col min="8453" max="8453" width="13.140625" style="3" customWidth="1"/>
    <col min="8454" max="8454" width="11" style="3" customWidth="1"/>
    <col min="8455" max="8455" width="10" style="3" customWidth="1"/>
    <col min="8456" max="8456" width="15.42578125" style="3" customWidth="1"/>
    <col min="8457" max="8457" width="12.28515625" style="3" customWidth="1"/>
    <col min="8458" max="8458" width="13" style="3" customWidth="1"/>
    <col min="8459" max="8459" width="15" style="3" customWidth="1"/>
    <col min="8460" max="8460" width="17.7109375" style="3" customWidth="1"/>
    <col min="8461" max="8704" width="9.140625" style="3"/>
    <col min="8705" max="8705" width="36" style="3" customWidth="1"/>
    <col min="8706" max="8706" width="9.42578125" style="3" bestFit="1" customWidth="1"/>
    <col min="8707" max="8707" width="12.5703125" style="3" bestFit="1" customWidth="1"/>
    <col min="8708" max="8708" width="11.5703125" style="3" bestFit="1" customWidth="1"/>
    <col min="8709" max="8709" width="13.140625" style="3" customWidth="1"/>
    <col min="8710" max="8710" width="11" style="3" customWidth="1"/>
    <col min="8711" max="8711" width="10" style="3" customWidth="1"/>
    <col min="8712" max="8712" width="15.42578125" style="3" customWidth="1"/>
    <col min="8713" max="8713" width="12.28515625" style="3" customWidth="1"/>
    <col min="8714" max="8714" width="13" style="3" customWidth="1"/>
    <col min="8715" max="8715" width="15" style="3" customWidth="1"/>
    <col min="8716" max="8716" width="17.7109375" style="3" customWidth="1"/>
    <col min="8717" max="8960" width="9.140625" style="3"/>
    <col min="8961" max="8961" width="36" style="3" customWidth="1"/>
    <col min="8962" max="8962" width="9.42578125" style="3" bestFit="1" customWidth="1"/>
    <col min="8963" max="8963" width="12.5703125" style="3" bestFit="1" customWidth="1"/>
    <col min="8964" max="8964" width="11.5703125" style="3" bestFit="1" customWidth="1"/>
    <col min="8965" max="8965" width="13.140625" style="3" customWidth="1"/>
    <col min="8966" max="8966" width="11" style="3" customWidth="1"/>
    <col min="8967" max="8967" width="10" style="3" customWidth="1"/>
    <col min="8968" max="8968" width="15.42578125" style="3" customWidth="1"/>
    <col min="8969" max="8969" width="12.28515625" style="3" customWidth="1"/>
    <col min="8970" max="8970" width="13" style="3" customWidth="1"/>
    <col min="8971" max="8971" width="15" style="3" customWidth="1"/>
    <col min="8972" max="8972" width="17.7109375" style="3" customWidth="1"/>
    <col min="8973" max="9216" width="9.140625" style="3"/>
    <col min="9217" max="9217" width="36" style="3" customWidth="1"/>
    <col min="9218" max="9218" width="9.42578125" style="3" bestFit="1" customWidth="1"/>
    <col min="9219" max="9219" width="12.5703125" style="3" bestFit="1" customWidth="1"/>
    <col min="9220" max="9220" width="11.5703125" style="3" bestFit="1" customWidth="1"/>
    <col min="9221" max="9221" width="13.140625" style="3" customWidth="1"/>
    <col min="9222" max="9222" width="11" style="3" customWidth="1"/>
    <col min="9223" max="9223" width="10" style="3" customWidth="1"/>
    <col min="9224" max="9224" width="15.42578125" style="3" customWidth="1"/>
    <col min="9225" max="9225" width="12.28515625" style="3" customWidth="1"/>
    <col min="9226" max="9226" width="13" style="3" customWidth="1"/>
    <col min="9227" max="9227" width="15" style="3" customWidth="1"/>
    <col min="9228" max="9228" width="17.7109375" style="3" customWidth="1"/>
    <col min="9229" max="9472" width="9.140625" style="3"/>
    <col min="9473" max="9473" width="36" style="3" customWidth="1"/>
    <col min="9474" max="9474" width="9.42578125" style="3" bestFit="1" customWidth="1"/>
    <col min="9475" max="9475" width="12.5703125" style="3" bestFit="1" customWidth="1"/>
    <col min="9476" max="9476" width="11.5703125" style="3" bestFit="1" customWidth="1"/>
    <col min="9477" max="9477" width="13.140625" style="3" customWidth="1"/>
    <col min="9478" max="9478" width="11" style="3" customWidth="1"/>
    <col min="9479" max="9479" width="10" style="3" customWidth="1"/>
    <col min="9480" max="9480" width="15.42578125" style="3" customWidth="1"/>
    <col min="9481" max="9481" width="12.28515625" style="3" customWidth="1"/>
    <col min="9482" max="9482" width="13" style="3" customWidth="1"/>
    <col min="9483" max="9483" width="15" style="3" customWidth="1"/>
    <col min="9484" max="9484" width="17.7109375" style="3" customWidth="1"/>
    <col min="9485" max="9728" width="9.140625" style="3"/>
    <col min="9729" max="9729" width="36" style="3" customWidth="1"/>
    <col min="9730" max="9730" width="9.42578125" style="3" bestFit="1" customWidth="1"/>
    <col min="9731" max="9731" width="12.5703125" style="3" bestFit="1" customWidth="1"/>
    <col min="9732" max="9732" width="11.5703125" style="3" bestFit="1" customWidth="1"/>
    <col min="9733" max="9733" width="13.140625" style="3" customWidth="1"/>
    <col min="9734" max="9734" width="11" style="3" customWidth="1"/>
    <col min="9735" max="9735" width="10" style="3" customWidth="1"/>
    <col min="9736" max="9736" width="15.42578125" style="3" customWidth="1"/>
    <col min="9737" max="9737" width="12.28515625" style="3" customWidth="1"/>
    <col min="9738" max="9738" width="13" style="3" customWidth="1"/>
    <col min="9739" max="9739" width="15" style="3" customWidth="1"/>
    <col min="9740" max="9740" width="17.7109375" style="3" customWidth="1"/>
    <col min="9741" max="9984" width="9.140625" style="3"/>
    <col min="9985" max="9985" width="36" style="3" customWidth="1"/>
    <col min="9986" max="9986" width="9.42578125" style="3" bestFit="1" customWidth="1"/>
    <col min="9987" max="9987" width="12.5703125" style="3" bestFit="1" customWidth="1"/>
    <col min="9988" max="9988" width="11.5703125" style="3" bestFit="1" customWidth="1"/>
    <col min="9989" max="9989" width="13.140625" style="3" customWidth="1"/>
    <col min="9990" max="9990" width="11" style="3" customWidth="1"/>
    <col min="9991" max="9991" width="10" style="3" customWidth="1"/>
    <col min="9992" max="9992" width="15.42578125" style="3" customWidth="1"/>
    <col min="9993" max="9993" width="12.28515625" style="3" customWidth="1"/>
    <col min="9994" max="9994" width="13" style="3" customWidth="1"/>
    <col min="9995" max="9995" width="15" style="3" customWidth="1"/>
    <col min="9996" max="9996" width="17.7109375" style="3" customWidth="1"/>
    <col min="9997" max="10240" width="9.140625" style="3"/>
    <col min="10241" max="10241" width="36" style="3" customWidth="1"/>
    <col min="10242" max="10242" width="9.42578125" style="3" bestFit="1" customWidth="1"/>
    <col min="10243" max="10243" width="12.5703125" style="3" bestFit="1" customWidth="1"/>
    <col min="10244" max="10244" width="11.5703125" style="3" bestFit="1" customWidth="1"/>
    <col min="10245" max="10245" width="13.140625" style="3" customWidth="1"/>
    <col min="10246" max="10246" width="11" style="3" customWidth="1"/>
    <col min="10247" max="10247" width="10" style="3" customWidth="1"/>
    <col min="10248" max="10248" width="15.42578125" style="3" customWidth="1"/>
    <col min="10249" max="10249" width="12.28515625" style="3" customWidth="1"/>
    <col min="10250" max="10250" width="13" style="3" customWidth="1"/>
    <col min="10251" max="10251" width="15" style="3" customWidth="1"/>
    <col min="10252" max="10252" width="17.7109375" style="3" customWidth="1"/>
    <col min="10253" max="10496" width="9.140625" style="3"/>
    <col min="10497" max="10497" width="36" style="3" customWidth="1"/>
    <col min="10498" max="10498" width="9.42578125" style="3" bestFit="1" customWidth="1"/>
    <col min="10499" max="10499" width="12.5703125" style="3" bestFit="1" customWidth="1"/>
    <col min="10500" max="10500" width="11.5703125" style="3" bestFit="1" customWidth="1"/>
    <col min="10501" max="10501" width="13.140625" style="3" customWidth="1"/>
    <col min="10502" max="10502" width="11" style="3" customWidth="1"/>
    <col min="10503" max="10503" width="10" style="3" customWidth="1"/>
    <col min="10504" max="10504" width="15.42578125" style="3" customWidth="1"/>
    <col min="10505" max="10505" width="12.28515625" style="3" customWidth="1"/>
    <col min="10506" max="10506" width="13" style="3" customWidth="1"/>
    <col min="10507" max="10507" width="15" style="3" customWidth="1"/>
    <col min="10508" max="10508" width="17.7109375" style="3" customWidth="1"/>
    <col min="10509" max="10752" width="9.140625" style="3"/>
    <col min="10753" max="10753" width="36" style="3" customWidth="1"/>
    <col min="10754" max="10754" width="9.42578125" style="3" bestFit="1" customWidth="1"/>
    <col min="10755" max="10755" width="12.5703125" style="3" bestFit="1" customWidth="1"/>
    <col min="10756" max="10756" width="11.5703125" style="3" bestFit="1" customWidth="1"/>
    <col min="10757" max="10757" width="13.140625" style="3" customWidth="1"/>
    <col min="10758" max="10758" width="11" style="3" customWidth="1"/>
    <col min="10759" max="10759" width="10" style="3" customWidth="1"/>
    <col min="10760" max="10760" width="15.42578125" style="3" customWidth="1"/>
    <col min="10761" max="10761" width="12.28515625" style="3" customWidth="1"/>
    <col min="10762" max="10762" width="13" style="3" customWidth="1"/>
    <col min="10763" max="10763" width="15" style="3" customWidth="1"/>
    <col min="10764" max="10764" width="17.7109375" style="3" customWidth="1"/>
    <col min="10765" max="11008" width="9.140625" style="3"/>
    <col min="11009" max="11009" width="36" style="3" customWidth="1"/>
    <col min="11010" max="11010" width="9.42578125" style="3" bestFit="1" customWidth="1"/>
    <col min="11011" max="11011" width="12.5703125" style="3" bestFit="1" customWidth="1"/>
    <col min="11012" max="11012" width="11.5703125" style="3" bestFit="1" customWidth="1"/>
    <col min="11013" max="11013" width="13.140625" style="3" customWidth="1"/>
    <col min="11014" max="11014" width="11" style="3" customWidth="1"/>
    <col min="11015" max="11015" width="10" style="3" customWidth="1"/>
    <col min="11016" max="11016" width="15.42578125" style="3" customWidth="1"/>
    <col min="11017" max="11017" width="12.28515625" style="3" customWidth="1"/>
    <col min="11018" max="11018" width="13" style="3" customWidth="1"/>
    <col min="11019" max="11019" width="15" style="3" customWidth="1"/>
    <col min="11020" max="11020" width="17.7109375" style="3" customWidth="1"/>
    <col min="11021" max="11264" width="9.140625" style="3"/>
    <col min="11265" max="11265" width="36" style="3" customWidth="1"/>
    <col min="11266" max="11266" width="9.42578125" style="3" bestFit="1" customWidth="1"/>
    <col min="11267" max="11267" width="12.5703125" style="3" bestFit="1" customWidth="1"/>
    <col min="11268" max="11268" width="11.5703125" style="3" bestFit="1" customWidth="1"/>
    <col min="11269" max="11269" width="13.140625" style="3" customWidth="1"/>
    <col min="11270" max="11270" width="11" style="3" customWidth="1"/>
    <col min="11271" max="11271" width="10" style="3" customWidth="1"/>
    <col min="11272" max="11272" width="15.42578125" style="3" customWidth="1"/>
    <col min="11273" max="11273" width="12.28515625" style="3" customWidth="1"/>
    <col min="11274" max="11274" width="13" style="3" customWidth="1"/>
    <col min="11275" max="11275" width="15" style="3" customWidth="1"/>
    <col min="11276" max="11276" width="17.7109375" style="3" customWidth="1"/>
    <col min="11277" max="11520" width="9.140625" style="3"/>
    <col min="11521" max="11521" width="36" style="3" customWidth="1"/>
    <col min="11522" max="11522" width="9.42578125" style="3" bestFit="1" customWidth="1"/>
    <col min="11523" max="11523" width="12.5703125" style="3" bestFit="1" customWidth="1"/>
    <col min="11524" max="11524" width="11.5703125" style="3" bestFit="1" customWidth="1"/>
    <col min="11525" max="11525" width="13.140625" style="3" customWidth="1"/>
    <col min="11526" max="11526" width="11" style="3" customWidth="1"/>
    <col min="11527" max="11527" width="10" style="3" customWidth="1"/>
    <col min="11528" max="11528" width="15.42578125" style="3" customWidth="1"/>
    <col min="11529" max="11529" width="12.28515625" style="3" customWidth="1"/>
    <col min="11530" max="11530" width="13" style="3" customWidth="1"/>
    <col min="11531" max="11531" width="15" style="3" customWidth="1"/>
    <col min="11532" max="11532" width="17.7109375" style="3" customWidth="1"/>
    <col min="11533" max="11776" width="9.140625" style="3"/>
    <col min="11777" max="11777" width="36" style="3" customWidth="1"/>
    <col min="11778" max="11778" width="9.42578125" style="3" bestFit="1" customWidth="1"/>
    <col min="11779" max="11779" width="12.5703125" style="3" bestFit="1" customWidth="1"/>
    <col min="11780" max="11780" width="11.5703125" style="3" bestFit="1" customWidth="1"/>
    <col min="11781" max="11781" width="13.140625" style="3" customWidth="1"/>
    <col min="11782" max="11782" width="11" style="3" customWidth="1"/>
    <col min="11783" max="11783" width="10" style="3" customWidth="1"/>
    <col min="11784" max="11784" width="15.42578125" style="3" customWidth="1"/>
    <col min="11785" max="11785" width="12.28515625" style="3" customWidth="1"/>
    <col min="11786" max="11786" width="13" style="3" customWidth="1"/>
    <col min="11787" max="11787" width="15" style="3" customWidth="1"/>
    <col min="11788" max="11788" width="17.7109375" style="3" customWidth="1"/>
    <col min="11789" max="12032" width="9.140625" style="3"/>
    <col min="12033" max="12033" width="36" style="3" customWidth="1"/>
    <col min="12034" max="12034" width="9.42578125" style="3" bestFit="1" customWidth="1"/>
    <col min="12035" max="12035" width="12.5703125" style="3" bestFit="1" customWidth="1"/>
    <col min="12036" max="12036" width="11.5703125" style="3" bestFit="1" customWidth="1"/>
    <col min="12037" max="12037" width="13.140625" style="3" customWidth="1"/>
    <col min="12038" max="12038" width="11" style="3" customWidth="1"/>
    <col min="12039" max="12039" width="10" style="3" customWidth="1"/>
    <col min="12040" max="12040" width="15.42578125" style="3" customWidth="1"/>
    <col min="12041" max="12041" width="12.28515625" style="3" customWidth="1"/>
    <col min="12042" max="12042" width="13" style="3" customWidth="1"/>
    <col min="12043" max="12043" width="15" style="3" customWidth="1"/>
    <col min="12044" max="12044" width="17.7109375" style="3" customWidth="1"/>
    <col min="12045" max="12288" width="9.140625" style="3"/>
    <col min="12289" max="12289" width="36" style="3" customWidth="1"/>
    <col min="12290" max="12290" width="9.42578125" style="3" bestFit="1" customWidth="1"/>
    <col min="12291" max="12291" width="12.5703125" style="3" bestFit="1" customWidth="1"/>
    <col min="12292" max="12292" width="11.5703125" style="3" bestFit="1" customWidth="1"/>
    <col min="12293" max="12293" width="13.140625" style="3" customWidth="1"/>
    <col min="12294" max="12294" width="11" style="3" customWidth="1"/>
    <col min="12295" max="12295" width="10" style="3" customWidth="1"/>
    <col min="12296" max="12296" width="15.42578125" style="3" customWidth="1"/>
    <col min="12297" max="12297" width="12.28515625" style="3" customWidth="1"/>
    <col min="12298" max="12298" width="13" style="3" customWidth="1"/>
    <col min="12299" max="12299" width="15" style="3" customWidth="1"/>
    <col min="12300" max="12300" width="17.7109375" style="3" customWidth="1"/>
    <col min="12301" max="12544" width="9.140625" style="3"/>
    <col min="12545" max="12545" width="36" style="3" customWidth="1"/>
    <col min="12546" max="12546" width="9.42578125" style="3" bestFit="1" customWidth="1"/>
    <col min="12547" max="12547" width="12.5703125" style="3" bestFit="1" customWidth="1"/>
    <col min="12548" max="12548" width="11.5703125" style="3" bestFit="1" customWidth="1"/>
    <col min="12549" max="12549" width="13.140625" style="3" customWidth="1"/>
    <col min="12550" max="12550" width="11" style="3" customWidth="1"/>
    <col min="12551" max="12551" width="10" style="3" customWidth="1"/>
    <col min="12552" max="12552" width="15.42578125" style="3" customWidth="1"/>
    <col min="12553" max="12553" width="12.28515625" style="3" customWidth="1"/>
    <col min="12554" max="12554" width="13" style="3" customWidth="1"/>
    <col min="12555" max="12555" width="15" style="3" customWidth="1"/>
    <col min="12556" max="12556" width="17.7109375" style="3" customWidth="1"/>
    <col min="12557" max="12800" width="9.140625" style="3"/>
    <col min="12801" max="12801" width="36" style="3" customWidth="1"/>
    <col min="12802" max="12802" width="9.42578125" style="3" bestFit="1" customWidth="1"/>
    <col min="12803" max="12803" width="12.5703125" style="3" bestFit="1" customWidth="1"/>
    <col min="12804" max="12804" width="11.5703125" style="3" bestFit="1" customWidth="1"/>
    <col min="12805" max="12805" width="13.140625" style="3" customWidth="1"/>
    <col min="12806" max="12806" width="11" style="3" customWidth="1"/>
    <col min="12807" max="12807" width="10" style="3" customWidth="1"/>
    <col min="12808" max="12808" width="15.42578125" style="3" customWidth="1"/>
    <col min="12809" max="12809" width="12.28515625" style="3" customWidth="1"/>
    <col min="12810" max="12810" width="13" style="3" customWidth="1"/>
    <col min="12811" max="12811" width="15" style="3" customWidth="1"/>
    <col min="12812" max="12812" width="17.7109375" style="3" customWidth="1"/>
    <col min="12813" max="13056" width="9.140625" style="3"/>
    <col min="13057" max="13057" width="36" style="3" customWidth="1"/>
    <col min="13058" max="13058" width="9.42578125" style="3" bestFit="1" customWidth="1"/>
    <col min="13059" max="13059" width="12.5703125" style="3" bestFit="1" customWidth="1"/>
    <col min="13060" max="13060" width="11.5703125" style="3" bestFit="1" customWidth="1"/>
    <col min="13061" max="13061" width="13.140625" style="3" customWidth="1"/>
    <col min="13062" max="13062" width="11" style="3" customWidth="1"/>
    <col min="13063" max="13063" width="10" style="3" customWidth="1"/>
    <col min="13064" max="13064" width="15.42578125" style="3" customWidth="1"/>
    <col min="13065" max="13065" width="12.28515625" style="3" customWidth="1"/>
    <col min="13066" max="13066" width="13" style="3" customWidth="1"/>
    <col min="13067" max="13067" width="15" style="3" customWidth="1"/>
    <col min="13068" max="13068" width="17.7109375" style="3" customWidth="1"/>
    <col min="13069" max="13312" width="9.140625" style="3"/>
    <col min="13313" max="13313" width="36" style="3" customWidth="1"/>
    <col min="13314" max="13314" width="9.42578125" style="3" bestFit="1" customWidth="1"/>
    <col min="13315" max="13315" width="12.5703125" style="3" bestFit="1" customWidth="1"/>
    <col min="13316" max="13316" width="11.5703125" style="3" bestFit="1" customWidth="1"/>
    <col min="13317" max="13317" width="13.140625" style="3" customWidth="1"/>
    <col min="13318" max="13318" width="11" style="3" customWidth="1"/>
    <col min="13319" max="13319" width="10" style="3" customWidth="1"/>
    <col min="13320" max="13320" width="15.42578125" style="3" customWidth="1"/>
    <col min="13321" max="13321" width="12.28515625" style="3" customWidth="1"/>
    <col min="13322" max="13322" width="13" style="3" customWidth="1"/>
    <col min="13323" max="13323" width="15" style="3" customWidth="1"/>
    <col min="13324" max="13324" width="17.7109375" style="3" customWidth="1"/>
    <col min="13325" max="13568" width="9.140625" style="3"/>
    <col min="13569" max="13569" width="36" style="3" customWidth="1"/>
    <col min="13570" max="13570" width="9.42578125" style="3" bestFit="1" customWidth="1"/>
    <col min="13571" max="13571" width="12.5703125" style="3" bestFit="1" customWidth="1"/>
    <col min="13572" max="13572" width="11.5703125" style="3" bestFit="1" customWidth="1"/>
    <col min="13573" max="13573" width="13.140625" style="3" customWidth="1"/>
    <col min="13574" max="13574" width="11" style="3" customWidth="1"/>
    <col min="13575" max="13575" width="10" style="3" customWidth="1"/>
    <col min="13576" max="13576" width="15.42578125" style="3" customWidth="1"/>
    <col min="13577" max="13577" width="12.28515625" style="3" customWidth="1"/>
    <col min="13578" max="13578" width="13" style="3" customWidth="1"/>
    <col min="13579" max="13579" width="15" style="3" customWidth="1"/>
    <col min="13580" max="13580" width="17.7109375" style="3" customWidth="1"/>
    <col min="13581" max="13824" width="9.140625" style="3"/>
    <col min="13825" max="13825" width="36" style="3" customWidth="1"/>
    <col min="13826" max="13826" width="9.42578125" style="3" bestFit="1" customWidth="1"/>
    <col min="13827" max="13827" width="12.5703125" style="3" bestFit="1" customWidth="1"/>
    <col min="13828" max="13828" width="11.5703125" style="3" bestFit="1" customWidth="1"/>
    <col min="13829" max="13829" width="13.140625" style="3" customWidth="1"/>
    <col min="13830" max="13830" width="11" style="3" customWidth="1"/>
    <col min="13831" max="13831" width="10" style="3" customWidth="1"/>
    <col min="13832" max="13832" width="15.42578125" style="3" customWidth="1"/>
    <col min="13833" max="13833" width="12.28515625" style="3" customWidth="1"/>
    <col min="13834" max="13834" width="13" style="3" customWidth="1"/>
    <col min="13835" max="13835" width="15" style="3" customWidth="1"/>
    <col min="13836" max="13836" width="17.7109375" style="3" customWidth="1"/>
    <col min="13837" max="14080" width="9.140625" style="3"/>
    <col min="14081" max="14081" width="36" style="3" customWidth="1"/>
    <col min="14082" max="14082" width="9.42578125" style="3" bestFit="1" customWidth="1"/>
    <col min="14083" max="14083" width="12.5703125" style="3" bestFit="1" customWidth="1"/>
    <col min="14084" max="14084" width="11.5703125" style="3" bestFit="1" customWidth="1"/>
    <col min="14085" max="14085" width="13.140625" style="3" customWidth="1"/>
    <col min="14086" max="14086" width="11" style="3" customWidth="1"/>
    <col min="14087" max="14087" width="10" style="3" customWidth="1"/>
    <col min="14088" max="14088" width="15.42578125" style="3" customWidth="1"/>
    <col min="14089" max="14089" width="12.28515625" style="3" customWidth="1"/>
    <col min="14090" max="14090" width="13" style="3" customWidth="1"/>
    <col min="14091" max="14091" width="15" style="3" customWidth="1"/>
    <col min="14092" max="14092" width="17.7109375" style="3" customWidth="1"/>
    <col min="14093" max="14336" width="9.140625" style="3"/>
    <col min="14337" max="14337" width="36" style="3" customWidth="1"/>
    <col min="14338" max="14338" width="9.42578125" style="3" bestFit="1" customWidth="1"/>
    <col min="14339" max="14339" width="12.5703125" style="3" bestFit="1" customWidth="1"/>
    <col min="14340" max="14340" width="11.5703125" style="3" bestFit="1" customWidth="1"/>
    <col min="14341" max="14341" width="13.140625" style="3" customWidth="1"/>
    <col min="14342" max="14342" width="11" style="3" customWidth="1"/>
    <col min="14343" max="14343" width="10" style="3" customWidth="1"/>
    <col min="14344" max="14344" width="15.42578125" style="3" customWidth="1"/>
    <col min="14345" max="14345" width="12.28515625" style="3" customWidth="1"/>
    <col min="14346" max="14346" width="13" style="3" customWidth="1"/>
    <col min="14347" max="14347" width="15" style="3" customWidth="1"/>
    <col min="14348" max="14348" width="17.7109375" style="3" customWidth="1"/>
    <col min="14349" max="14592" width="9.140625" style="3"/>
    <col min="14593" max="14593" width="36" style="3" customWidth="1"/>
    <col min="14594" max="14594" width="9.42578125" style="3" bestFit="1" customWidth="1"/>
    <col min="14595" max="14595" width="12.5703125" style="3" bestFit="1" customWidth="1"/>
    <col min="14596" max="14596" width="11.5703125" style="3" bestFit="1" customWidth="1"/>
    <col min="14597" max="14597" width="13.140625" style="3" customWidth="1"/>
    <col min="14598" max="14598" width="11" style="3" customWidth="1"/>
    <col min="14599" max="14599" width="10" style="3" customWidth="1"/>
    <col min="14600" max="14600" width="15.42578125" style="3" customWidth="1"/>
    <col min="14601" max="14601" width="12.28515625" style="3" customWidth="1"/>
    <col min="14602" max="14602" width="13" style="3" customWidth="1"/>
    <col min="14603" max="14603" width="15" style="3" customWidth="1"/>
    <col min="14604" max="14604" width="17.7109375" style="3" customWidth="1"/>
    <col min="14605" max="14848" width="9.140625" style="3"/>
    <col min="14849" max="14849" width="36" style="3" customWidth="1"/>
    <col min="14850" max="14850" width="9.42578125" style="3" bestFit="1" customWidth="1"/>
    <col min="14851" max="14851" width="12.5703125" style="3" bestFit="1" customWidth="1"/>
    <col min="14852" max="14852" width="11.5703125" style="3" bestFit="1" customWidth="1"/>
    <col min="14853" max="14853" width="13.140625" style="3" customWidth="1"/>
    <col min="14854" max="14854" width="11" style="3" customWidth="1"/>
    <col min="14855" max="14855" width="10" style="3" customWidth="1"/>
    <col min="14856" max="14856" width="15.42578125" style="3" customWidth="1"/>
    <col min="14857" max="14857" width="12.28515625" style="3" customWidth="1"/>
    <col min="14858" max="14858" width="13" style="3" customWidth="1"/>
    <col min="14859" max="14859" width="15" style="3" customWidth="1"/>
    <col min="14860" max="14860" width="17.7109375" style="3" customWidth="1"/>
    <col min="14861" max="15104" width="9.140625" style="3"/>
    <col min="15105" max="15105" width="36" style="3" customWidth="1"/>
    <col min="15106" max="15106" width="9.42578125" style="3" bestFit="1" customWidth="1"/>
    <col min="15107" max="15107" width="12.5703125" style="3" bestFit="1" customWidth="1"/>
    <col min="15108" max="15108" width="11.5703125" style="3" bestFit="1" customWidth="1"/>
    <col min="15109" max="15109" width="13.140625" style="3" customWidth="1"/>
    <col min="15110" max="15110" width="11" style="3" customWidth="1"/>
    <col min="15111" max="15111" width="10" style="3" customWidth="1"/>
    <col min="15112" max="15112" width="15.42578125" style="3" customWidth="1"/>
    <col min="15113" max="15113" width="12.28515625" style="3" customWidth="1"/>
    <col min="15114" max="15114" width="13" style="3" customWidth="1"/>
    <col min="15115" max="15115" width="15" style="3" customWidth="1"/>
    <col min="15116" max="15116" width="17.7109375" style="3" customWidth="1"/>
    <col min="15117" max="15360" width="9.140625" style="3"/>
    <col min="15361" max="15361" width="36" style="3" customWidth="1"/>
    <col min="15362" max="15362" width="9.42578125" style="3" bestFit="1" customWidth="1"/>
    <col min="15363" max="15363" width="12.5703125" style="3" bestFit="1" customWidth="1"/>
    <col min="15364" max="15364" width="11.5703125" style="3" bestFit="1" customWidth="1"/>
    <col min="15365" max="15365" width="13.140625" style="3" customWidth="1"/>
    <col min="15366" max="15366" width="11" style="3" customWidth="1"/>
    <col min="15367" max="15367" width="10" style="3" customWidth="1"/>
    <col min="15368" max="15368" width="15.42578125" style="3" customWidth="1"/>
    <col min="15369" max="15369" width="12.28515625" style="3" customWidth="1"/>
    <col min="15370" max="15370" width="13" style="3" customWidth="1"/>
    <col min="15371" max="15371" width="15" style="3" customWidth="1"/>
    <col min="15372" max="15372" width="17.7109375" style="3" customWidth="1"/>
    <col min="15373" max="15616" width="9.140625" style="3"/>
    <col min="15617" max="15617" width="36" style="3" customWidth="1"/>
    <col min="15618" max="15618" width="9.42578125" style="3" bestFit="1" customWidth="1"/>
    <col min="15619" max="15619" width="12.5703125" style="3" bestFit="1" customWidth="1"/>
    <col min="15620" max="15620" width="11.5703125" style="3" bestFit="1" customWidth="1"/>
    <col min="15621" max="15621" width="13.140625" style="3" customWidth="1"/>
    <col min="15622" max="15622" width="11" style="3" customWidth="1"/>
    <col min="15623" max="15623" width="10" style="3" customWidth="1"/>
    <col min="15624" max="15624" width="15.42578125" style="3" customWidth="1"/>
    <col min="15625" max="15625" width="12.28515625" style="3" customWidth="1"/>
    <col min="15626" max="15626" width="13" style="3" customWidth="1"/>
    <col min="15627" max="15627" width="15" style="3" customWidth="1"/>
    <col min="15628" max="15628" width="17.7109375" style="3" customWidth="1"/>
    <col min="15629" max="15872" width="9.140625" style="3"/>
    <col min="15873" max="15873" width="36" style="3" customWidth="1"/>
    <col min="15874" max="15874" width="9.42578125" style="3" bestFit="1" customWidth="1"/>
    <col min="15875" max="15875" width="12.5703125" style="3" bestFit="1" customWidth="1"/>
    <col min="15876" max="15876" width="11.5703125" style="3" bestFit="1" customWidth="1"/>
    <col min="15877" max="15877" width="13.140625" style="3" customWidth="1"/>
    <col min="15878" max="15878" width="11" style="3" customWidth="1"/>
    <col min="15879" max="15879" width="10" style="3" customWidth="1"/>
    <col min="15880" max="15880" width="15.42578125" style="3" customWidth="1"/>
    <col min="15881" max="15881" width="12.28515625" style="3" customWidth="1"/>
    <col min="15882" max="15882" width="13" style="3" customWidth="1"/>
    <col min="15883" max="15883" width="15" style="3" customWidth="1"/>
    <col min="15884" max="15884" width="17.7109375" style="3" customWidth="1"/>
    <col min="15885" max="16128" width="9.140625" style="3"/>
    <col min="16129" max="16129" width="36" style="3" customWidth="1"/>
    <col min="16130" max="16130" width="9.42578125" style="3" bestFit="1" customWidth="1"/>
    <col min="16131" max="16131" width="12.5703125" style="3" bestFit="1" customWidth="1"/>
    <col min="16132" max="16132" width="11.5703125" style="3" bestFit="1" customWidth="1"/>
    <col min="16133" max="16133" width="13.140625" style="3" customWidth="1"/>
    <col min="16134" max="16134" width="11" style="3" customWidth="1"/>
    <col min="16135" max="16135" width="10" style="3" customWidth="1"/>
    <col min="16136" max="16136" width="15.42578125" style="3" customWidth="1"/>
    <col min="16137" max="16137" width="12.28515625" style="3" customWidth="1"/>
    <col min="16138" max="16138" width="13" style="3" customWidth="1"/>
    <col min="16139" max="16139" width="15" style="3" customWidth="1"/>
    <col min="16140" max="16140" width="17.7109375" style="3" customWidth="1"/>
    <col min="16141" max="16384" width="9.140625" style="3"/>
  </cols>
  <sheetData>
    <row r="1" spans="1:12" ht="15.75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3.5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33" customHeight="1" thickTop="1" thickBot="1">
      <c r="A6" s="5" t="s">
        <v>3</v>
      </c>
      <c r="B6" s="6" t="s">
        <v>4</v>
      </c>
      <c r="C6" s="7" t="s">
        <v>5</v>
      </c>
      <c r="D6" s="6" t="s">
        <v>6</v>
      </c>
      <c r="E6" s="8" t="s">
        <v>7</v>
      </c>
      <c r="F6" s="9" t="s">
        <v>8</v>
      </c>
      <c r="G6" s="10" t="s">
        <v>9</v>
      </c>
      <c r="H6" s="11" t="s">
        <v>10</v>
      </c>
      <c r="I6" s="12" t="s">
        <v>11</v>
      </c>
      <c r="J6" s="13" t="s">
        <v>12</v>
      </c>
      <c r="K6" s="14" t="s">
        <v>13</v>
      </c>
      <c r="L6" s="15" t="s">
        <v>14</v>
      </c>
    </row>
    <row r="7" spans="1:12" ht="13.5" thickTop="1">
      <c r="A7" s="131" t="s">
        <v>135</v>
      </c>
      <c r="B7" s="134" t="s">
        <v>16</v>
      </c>
      <c r="C7" s="16" t="s">
        <v>136</v>
      </c>
      <c r="D7" s="16" t="s">
        <v>18</v>
      </c>
      <c r="E7" s="17">
        <v>1</v>
      </c>
      <c r="F7" s="18">
        <v>2423</v>
      </c>
      <c r="G7" s="18">
        <f>F7/I7</f>
        <v>2423</v>
      </c>
      <c r="H7" s="19">
        <f>G7/G8</f>
        <v>1</v>
      </c>
      <c r="I7" s="20">
        <f>(F10+F13)/(G10+G13)</f>
        <v>1</v>
      </c>
      <c r="J7" s="17">
        <f>E7*I7</f>
        <v>1</v>
      </c>
      <c r="K7" s="21">
        <f>G7*J7</f>
        <v>2423</v>
      </c>
      <c r="L7" s="136">
        <f>K8/G8</f>
        <v>1</v>
      </c>
    </row>
    <row r="8" spans="1:12">
      <c r="A8" s="132"/>
      <c r="B8" s="135"/>
      <c r="C8" s="22"/>
      <c r="D8" s="22"/>
      <c r="E8" s="23"/>
      <c r="F8" s="28">
        <f>SUM(F7)</f>
        <v>2423</v>
      </c>
      <c r="G8" s="28">
        <f>SUM(G7:G7)</f>
        <v>2423</v>
      </c>
      <c r="H8" s="29">
        <f>SUM(H7:H7)</f>
        <v>1</v>
      </c>
      <c r="I8" s="30"/>
      <c r="J8" s="31"/>
      <c r="K8" s="32">
        <f>SUM(K7:K7)</f>
        <v>2423</v>
      </c>
      <c r="L8" s="137"/>
    </row>
    <row r="9" spans="1:12">
      <c r="A9" s="132"/>
      <c r="B9" s="33"/>
      <c r="C9" s="34"/>
      <c r="D9" s="34"/>
      <c r="E9" s="35"/>
      <c r="F9" s="36"/>
      <c r="G9" s="36"/>
      <c r="H9" s="37" t="s">
        <v>27</v>
      </c>
      <c r="I9" s="38"/>
      <c r="J9" s="35"/>
      <c r="K9" s="39"/>
      <c r="L9" s="40"/>
    </row>
    <row r="10" spans="1:12">
      <c r="A10" s="132"/>
      <c r="B10" s="135" t="s">
        <v>28</v>
      </c>
      <c r="C10" s="22" t="s">
        <v>136</v>
      </c>
      <c r="D10" s="22" t="s">
        <v>18</v>
      </c>
      <c r="E10" s="23">
        <v>1</v>
      </c>
      <c r="F10" s="24">
        <v>37632</v>
      </c>
      <c r="G10" s="24">
        <v>37632</v>
      </c>
      <c r="H10" s="25">
        <f>G10/G11</f>
        <v>1</v>
      </c>
      <c r="I10" s="26">
        <f>F10/G10</f>
        <v>1</v>
      </c>
      <c r="J10" s="23">
        <f>E10*I10</f>
        <v>1</v>
      </c>
      <c r="K10" s="27">
        <f>G10*J10</f>
        <v>37632</v>
      </c>
      <c r="L10" s="137">
        <f>K11/G11</f>
        <v>1</v>
      </c>
    </row>
    <row r="11" spans="1:12">
      <c r="A11" s="132"/>
      <c r="B11" s="135"/>
      <c r="C11" s="22"/>
      <c r="D11" s="22"/>
      <c r="E11" s="23"/>
      <c r="F11" s="28">
        <f>SUM(F10)</f>
        <v>37632</v>
      </c>
      <c r="G11" s="28">
        <f>SUM(G10)</f>
        <v>37632</v>
      </c>
      <c r="H11" s="29">
        <f>SUM(H10:H10)</f>
        <v>1</v>
      </c>
      <c r="I11" s="30"/>
      <c r="J11" s="31"/>
      <c r="K11" s="32">
        <f>SUM(K10:K10)</f>
        <v>37632</v>
      </c>
      <c r="L11" s="137"/>
    </row>
    <row r="12" spans="1:12">
      <c r="A12" s="132"/>
      <c r="B12" s="33"/>
      <c r="C12" s="34"/>
      <c r="D12" s="34"/>
      <c r="E12" s="35"/>
      <c r="F12" s="36"/>
      <c r="G12" s="36"/>
      <c r="H12" s="37" t="s">
        <v>27</v>
      </c>
      <c r="I12" s="38"/>
      <c r="J12" s="35"/>
      <c r="K12" s="39"/>
      <c r="L12" s="40"/>
    </row>
    <row r="13" spans="1:12">
      <c r="A13" s="132"/>
      <c r="B13" s="135" t="s">
        <v>29</v>
      </c>
      <c r="C13" s="22" t="s">
        <v>136</v>
      </c>
      <c r="D13" s="22" t="s">
        <v>18</v>
      </c>
      <c r="E13" s="23">
        <v>1</v>
      </c>
      <c r="F13" s="24">
        <v>9996</v>
      </c>
      <c r="G13" s="24">
        <v>9996</v>
      </c>
      <c r="H13" s="25">
        <f>G13/G14</f>
        <v>1</v>
      </c>
      <c r="I13" s="26">
        <f>F13/G13</f>
        <v>1</v>
      </c>
      <c r="J13" s="23">
        <f>E13*I13</f>
        <v>1</v>
      </c>
      <c r="K13" s="27">
        <f>G13*J13</f>
        <v>9996</v>
      </c>
      <c r="L13" s="137">
        <f>K14/G14</f>
        <v>1</v>
      </c>
    </row>
    <row r="14" spans="1:12">
      <c r="A14" s="132"/>
      <c r="B14" s="135"/>
      <c r="C14" s="22"/>
      <c r="D14" s="22"/>
      <c r="E14" s="23"/>
      <c r="F14" s="28">
        <f>SUM(F13)</f>
        <v>9996</v>
      </c>
      <c r="G14" s="28">
        <f>SUM(G13)</f>
        <v>9996</v>
      </c>
      <c r="H14" s="29">
        <f>SUM(H13:H13)</f>
        <v>1</v>
      </c>
      <c r="I14" s="30"/>
      <c r="J14" s="31"/>
      <c r="K14" s="32">
        <f>SUM(K13:K13)</f>
        <v>9996</v>
      </c>
      <c r="L14" s="137"/>
    </row>
    <row r="15" spans="1:12">
      <c r="A15" s="132"/>
      <c r="B15" s="33"/>
      <c r="C15" s="34"/>
      <c r="D15" s="34"/>
      <c r="E15" s="35"/>
      <c r="F15" s="36"/>
      <c r="G15" s="36"/>
      <c r="H15" s="37" t="s">
        <v>27</v>
      </c>
      <c r="I15" s="38"/>
      <c r="J15" s="35"/>
      <c r="K15" s="39"/>
      <c r="L15" s="40"/>
    </row>
    <row r="16" spans="1:12">
      <c r="A16" s="132"/>
      <c r="B16" s="135" t="s">
        <v>32</v>
      </c>
      <c r="C16" s="22" t="str">
        <f>C13</f>
        <v>90MG-400MG</v>
      </c>
      <c r="D16" s="22" t="str">
        <f>D13</f>
        <v xml:space="preserve">TABLET    </v>
      </c>
      <c r="E16" s="23">
        <f>(E7*(F7/F16))+(E10*(F10/F16))+(E13*(F13/F16))</f>
        <v>1</v>
      </c>
      <c r="F16" s="24">
        <f>F7+F10+F13</f>
        <v>50051</v>
      </c>
      <c r="G16" s="24">
        <f>G7+G10+G13</f>
        <v>50051</v>
      </c>
      <c r="H16" s="25">
        <f>G16/G17</f>
        <v>1</v>
      </c>
      <c r="I16" s="26">
        <f>F16/G16</f>
        <v>1</v>
      </c>
      <c r="J16" s="23">
        <f>E16*I16</f>
        <v>1</v>
      </c>
      <c r="K16" s="27">
        <f>G16*J16</f>
        <v>50051</v>
      </c>
      <c r="L16" s="137">
        <f>K17/G17</f>
        <v>1</v>
      </c>
    </row>
    <row r="17" spans="1:12" ht="13.5" thickBot="1">
      <c r="A17" s="133"/>
      <c r="B17" s="138"/>
      <c r="C17" s="41"/>
      <c r="D17" s="41"/>
      <c r="E17" s="42"/>
      <c r="F17" s="43">
        <f>SUM(F16:F16)</f>
        <v>50051</v>
      </c>
      <c r="G17" s="43">
        <f>SUM(G16:G16)</f>
        <v>50051</v>
      </c>
      <c r="H17" s="44">
        <f>SUM(H16:H16)</f>
        <v>1</v>
      </c>
      <c r="I17" s="56" t="s">
        <v>27</v>
      </c>
      <c r="J17" s="57"/>
      <c r="K17" s="47">
        <f>SUM(K16:K16)</f>
        <v>50051</v>
      </c>
      <c r="L17" s="139"/>
    </row>
    <row r="18" spans="1:12" ht="14.25" thickTop="1" thickBo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5"/>
    </row>
    <row r="19" spans="1:12" ht="13.5" thickTop="1">
      <c r="A19" s="131" t="s">
        <v>137</v>
      </c>
      <c r="B19" s="134" t="s">
        <v>16</v>
      </c>
      <c r="C19" s="16" t="s">
        <v>36</v>
      </c>
      <c r="D19" s="16" t="s">
        <v>35</v>
      </c>
      <c r="E19" s="17">
        <v>1</v>
      </c>
      <c r="F19" s="18">
        <v>15015</v>
      </c>
      <c r="G19" s="18">
        <f>F19/I19</f>
        <v>15015</v>
      </c>
      <c r="H19" s="19">
        <f>G19/G20</f>
        <v>1</v>
      </c>
      <c r="I19" s="20">
        <f>(F22+F25)/(G22+G25)</f>
        <v>1</v>
      </c>
      <c r="J19" s="17">
        <f>E19*I19</f>
        <v>1</v>
      </c>
      <c r="K19" s="21">
        <f>G19*J19</f>
        <v>15015</v>
      </c>
      <c r="L19" s="136">
        <f>K20/G20</f>
        <v>1</v>
      </c>
    </row>
    <row r="20" spans="1:12">
      <c r="A20" s="132"/>
      <c r="B20" s="135"/>
      <c r="C20" s="22"/>
      <c r="D20" s="22"/>
      <c r="E20" s="23"/>
      <c r="F20" s="28">
        <f>SUM(F19)</f>
        <v>15015</v>
      </c>
      <c r="G20" s="28">
        <f>SUM(G19:G19)</f>
        <v>15015</v>
      </c>
      <c r="H20" s="29">
        <f>SUM(H19:H19)</f>
        <v>1</v>
      </c>
      <c r="I20" s="30"/>
      <c r="J20" s="31"/>
      <c r="K20" s="32">
        <f>SUM(K19:K19)</f>
        <v>15015</v>
      </c>
      <c r="L20" s="137"/>
    </row>
    <row r="21" spans="1:12">
      <c r="A21" s="132"/>
      <c r="B21" s="33"/>
      <c r="C21" s="34"/>
      <c r="D21" s="34"/>
      <c r="E21" s="35"/>
      <c r="F21" s="36"/>
      <c r="G21" s="36"/>
      <c r="H21" s="37" t="s">
        <v>27</v>
      </c>
      <c r="I21" s="38"/>
      <c r="J21" s="35"/>
      <c r="K21" s="39"/>
      <c r="L21" s="40"/>
    </row>
    <row r="22" spans="1:12">
      <c r="A22" s="132"/>
      <c r="B22" s="135" t="s">
        <v>28</v>
      </c>
      <c r="C22" s="22" t="s">
        <v>36</v>
      </c>
      <c r="D22" s="22" t="s">
        <v>35</v>
      </c>
      <c r="E22" s="23">
        <v>1</v>
      </c>
      <c r="F22" s="24">
        <v>32340</v>
      </c>
      <c r="G22" s="24">
        <v>32340</v>
      </c>
      <c r="H22" s="25">
        <f>G22/G23</f>
        <v>1</v>
      </c>
      <c r="I22" s="26">
        <f>F22/G22</f>
        <v>1</v>
      </c>
      <c r="J22" s="23">
        <f>E22*I22</f>
        <v>1</v>
      </c>
      <c r="K22" s="27">
        <f>G22*J22</f>
        <v>32340</v>
      </c>
      <c r="L22" s="137">
        <f>K23/G23</f>
        <v>1</v>
      </c>
    </row>
    <row r="23" spans="1:12">
      <c r="A23" s="132"/>
      <c r="B23" s="135"/>
      <c r="C23" s="22"/>
      <c r="D23" s="22"/>
      <c r="E23" s="23"/>
      <c r="F23" s="28">
        <f>SUM(F22)</f>
        <v>32340</v>
      </c>
      <c r="G23" s="28">
        <f>SUM(G22)</f>
        <v>32340</v>
      </c>
      <c r="H23" s="29">
        <f>SUM(H22:H22)</f>
        <v>1</v>
      </c>
      <c r="I23" s="30"/>
      <c r="J23" s="31"/>
      <c r="K23" s="32">
        <f>SUM(K22:K22)</f>
        <v>32340</v>
      </c>
      <c r="L23" s="137"/>
    </row>
    <row r="24" spans="1:12">
      <c r="A24" s="132"/>
      <c r="B24" s="33"/>
      <c r="C24" s="34"/>
      <c r="D24" s="34"/>
      <c r="E24" s="35"/>
      <c r="F24" s="36"/>
      <c r="G24" s="36"/>
      <c r="H24" s="37" t="s">
        <v>27</v>
      </c>
      <c r="I24" s="38"/>
      <c r="J24" s="35"/>
      <c r="K24" s="39"/>
      <c r="L24" s="40"/>
    </row>
    <row r="25" spans="1:12">
      <c r="A25" s="132"/>
      <c r="B25" s="135" t="s">
        <v>29</v>
      </c>
      <c r="C25" s="22" t="s">
        <v>36</v>
      </c>
      <c r="D25" s="22" t="s">
        <v>35</v>
      </c>
      <c r="E25" s="23">
        <v>1</v>
      </c>
      <c r="F25" s="24">
        <v>4816</v>
      </c>
      <c r="G25" s="24">
        <v>4816</v>
      </c>
      <c r="H25" s="25">
        <f>G25/G26</f>
        <v>1</v>
      </c>
      <c r="I25" s="26">
        <f>F25/G25</f>
        <v>1</v>
      </c>
      <c r="J25" s="23">
        <f>E25*I25</f>
        <v>1</v>
      </c>
      <c r="K25" s="27">
        <f>G25*J25</f>
        <v>4816</v>
      </c>
      <c r="L25" s="137">
        <f>K26/G26</f>
        <v>1</v>
      </c>
    </row>
    <row r="26" spans="1:12">
      <c r="A26" s="132"/>
      <c r="B26" s="135"/>
      <c r="C26" s="22"/>
      <c r="D26" s="22"/>
      <c r="E26" s="23"/>
      <c r="F26" s="28">
        <f>SUM(F25)</f>
        <v>4816</v>
      </c>
      <c r="G26" s="28">
        <f>SUM(G25)</f>
        <v>4816</v>
      </c>
      <c r="H26" s="29">
        <f>SUM(H25:H25)</f>
        <v>1</v>
      </c>
      <c r="I26" s="30"/>
      <c r="J26" s="31"/>
      <c r="K26" s="32">
        <f>SUM(K25:K25)</f>
        <v>4816</v>
      </c>
      <c r="L26" s="137"/>
    </row>
    <row r="27" spans="1:12">
      <c r="A27" s="132"/>
      <c r="B27" s="33"/>
      <c r="C27" s="34"/>
      <c r="D27" s="34"/>
      <c r="E27" s="35"/>
      <c r="F27" s="36"/>
      <c r="G27" s="36"/>
      <c r="H27" s="37" t="s">
        <v>27</v>
      </c>
      <c r="I27" s="38"/>
      <c r="J27" s="35"/>
      <c r="K27" s="39"/>
      <c r="L27" s="40"/>
    </row>
    <row r="28" spans="1:12">
      <c r="A28" s="132"/>
      <c r="B28" s="135" t="s">
        <v>32</v>
      </c>
      <c r="C28" s="22" t="str">
        <f>C25</f>
        <v xml:space="preserve">150 MG    </v>
      </c>
      <c r="D28" s="22" t="str">
        <f>D25</f>
        <v xml:space="preserve">CAPSULE   </v>
      </c>
      <c r="E28" s="23">
        <f>(E19*(F19/F28))+(E22*(F22/F28))+(E25*(F25/F28))</f>
        <v>1</v>
      </c>
      <c r="F28" s="24">
        <f>F19+F22+F25</f>
        <v>52171</v>
      </c>
      <c r="G28" s="24">
        <f>G19+G22+G25</f>
        <v>52171</v>
      </c>
      <c r="H28" s="25">
        <f>G28/G29</f>
        <v>1</v>
      </c>
      <c r="I28" s="26">
        <f>F28/G28</f>
        <v>1</v>
      </c>
      <c r="J28" s="23">
        <f>E28*I28</f>
        <v>1</v>
      </c>
      <c r="K28" s="27">
        <f>G28*J28</f>
        <v>52171</v>
      </c>
      <c r="L28" s="137">
        <f>K29/G29</f>
        <v>1</v>
      </c>
    </row>
    <row r="29" spans="1:12" ht="13.5" thickBot="1">
      <c r="A29" s="133"/>
      <c r="B29" s="138"/>
      <c r="C29" s="41"/>
      <c r="D29" s="41"/>
      <c r="E29" s="42"/>
      <c r="F29" s="43">
        <f>SUM(F28:F28)</f>
        <v>52171</v>
      </c>
      <c r="G29" s="43">
        <f>SUM(G28:G28)</f>
        <v>52171</v>
      </c>
      <c r="H29" s="44">
        <f>SUM(H28:H28)</f>
        <v>1</v>
      </c>
      <c r="I29" s="56" t="s">
        <v>27</v>
      </c>
      <c r="J29" s="57"/>
      <c r="K29" s="47">
        <f>SUM(K28:K28)</f>
        <v>52171</v>
      </c>
      <c r="L29" s="139"/>
    </row>
    <row r="30" spans="1:12" ht="14.25" thickTop="1" thickBo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5"/>
    </row>
    <row r="31" spans="1:12" ht="13.5" thickTop="1">
      <c r="A31" s="131" t="s">
        <v>139</v>
      </c>
      <c r="B31" s="134" t="s">
        <v>16</v>
      </c>
      <c r="C31" s="16" t="s">
        <v>130</v>
      </c>
      <c r="D31" s="16" t="s">
        <v>18</v>
      </c>
      <c r="E31" s="17">
        <v>1</v>
      </c>
      <c r="F31" s="18">
        <v>31029</v>
      </c>
      <c r="G31" s="18">
        <f>F31/I31</f>
        <v>31023.729961254714</v>
      </c>
      <c r="H31" s="19">
        <f>G31/G32</f>
        <v>1</v>
      </c>
      <c r="I31" s="20">
        <f>(F34+F37)/(G34+G37)</f>
        <v>1.000169871216384</v>
      </c>
      <c r="J31" s="17">
        <f>E31*I31</f>
        <v>1.000169871216384</v>
      </c>
      <c r="K31" s="21">
        <f>G31*J31</f>
        <v>31029</v>
      </c>
      <c r="L31" s="136">
        <f>K32/G32</f>
        <v>1.000169871216384</v>
      </c>
    </row>
    <row r="32" spans="1:12">
      <c r="A32" s="132"/>
      <c r="B32" s="135"/>
      <c r="C32" s="22"/>
      <c r="D32" s="22"/>
      <c r="E32" s="23"/>
      <c r="F32" s="28">
        <f>SUM(F31)</f>
        <v>31029</v>
      </c>
      <c r="G32" s="28">
        <f>SUM(G31:G31)</f>
        <v>31023.729961254714</v>
      </c>
      <c r="H32" s="29">
        <f>SUM(H31:H31)</f>
        <v>1</v>
      </c>
      <c r="I32" s="30"/>
      <c r="J32" s="31"/>
      <c r="K32" s="32">
        <f>SUM(K31:K31)</f>
        <v>31029</v>
      </c>
      <c r="L32" s="137"/>
    </row>
    <row r="33" spans="1:12">
      <c r="A33" s="132"/>
      <c r="B33" s="33"/>
      <c r="C33" s="34"/>
      <c r="D33" s="34"/>
      <c r="E33" s="35"/>
      <c r="F33" s="36"/>
      <c r="G33" s="36"/>
      <c r="H33" s="37" t="s">
        <v>27</v>
      </c>
      <c r="I33" s="38"/>
      <c r="J33" s="35"/>
      <c r="K33" s="39"/>
      <c r="L33" s="40"/>
    </row>
    <row r="34" spans="1:12">
      <c r="A34" s="132"/>
      <c r="B34" s="135" t="s">
        <v>28</v>
      </c>
      <c r="C34" s="22" t="s">
        <v>130</v>
      </c>
      <c r="D34" s="22" t="s">
        <v>18</v>
      </c>
      <c r="E34" s="23">
        <v>1</v>
      </c>
      <c r="F34" s="24">
        <v>79505</v>
      </c>
      <c r="G34" s="24">
        <v>79489</v>
      </c>
      <c r="H34" s="25">
        <f>G34/G35</f>
        <v>1</v>
      </c>
      <c r="I34" s="26">
        <f>F34/G34</f>
        <v>1.0002012857124885</v>
      </c>
      <c r="J34" s="23">
        <f>E34*I34</f>
        <v>1.0002012857124885</v>
      </c>
      <c r="K34" s="27">
        <f>G34*J34</f>
        <v>79505</v>
      </c>
      <c r="L34" s="137">
        <f>K35/G35</f>
        <v>1.0002012857124885</v>
      </c>
    </row>
    <row r="35" spans="1:12">
      <c r="A35" s="132"/>
      <c r="B35" s="135"/>
      <c r="C35" s="22"/>
      <c r="D35" s="22"/>
      <c r="E35" s="23"/>
      <c r="F35" s="28">
        <f>SUM(F34)</f>
        <v>79505</v>
      </c>
      <c r="G35" s="28">
        <f>SUM(G34)</f>
        <v>79489</v>
      </c>
      <c r="H35" s="29">
        <f>SUM(H34:H34)</f>
        <v>1</v>
      </c>
      <c r="I35" s="30"/>
      <c r="J35" s="31"/>
      <c r="K35" s="32">
        <f>SUM(K34:K34)</f>
        <v>79505</v>
      </c>
      <c r="L35" s="137"/>
    </row>
    <row r="36" spans="1:12">
      <c r="A36" s="132"/>
      <c r="B36" s="33"/>
      <c r="C36" s="34"/>
      <c r="D36" s="34"/>
      <c r="E36" s="35"/>
      <c r="F36" s="36"/>
      <c r="G36" s="36"/>
      <c r="H36" s="37" t="s">
        <v>27</v>
      </c>
      <c r="I36" s="38"/>
      <c r="J36" s="35"/>
      <c r="K36" s="39"/>
      <c r="L36" s="40"/>
    </row>
    <row r="37" spans="1:12">
      <c r="A37" s="132"/>
      <c r="B37" s="135" t="s">
        <v>29</v>
      </c>
      <c r="C37" s="22" t="s">
        <v>130</v>
      </c>
      <c r="D37" s="22" t="s">
        <v>18</v>
      </c>
      <c r="E37" s="23">
        <v>1</v>
      </c>
      <c r="F37" s="24">
        <v>14700</v>
      </c>
      <c r="G37" s="24">
        <v>14700</v>
      </c>
      <c r="H37" s="25">
        <f>G37/G38</f>
        <v>1</v>
      </c>
      <c r="I37" s="26">
        <f>F37/G37</f>
        <v>1</v>
      </c>
      <c r="J37" s="23">
        <f>E37*I37</f>
        <v>1</v>
      </c>
      <c r="K37" s="27">
        <f>G37*J37</f>
        <v>14700</v>
      </c>
      <c r="L37" s="137">
        <f>K38/G38</f>
        <v>1</v>
      </c>
    </row>
    <row r="38" spans="1:12">
      <c r="A38" s="132"/>
      <c r="B38" s="135"/>
      <c r="C38" s="22"/>
      <c r="D38" s="22"/>
      <c r="E38" s="23"/>
      <c r="F38" s="28">
        <f>SUM(F37)</f>
        <v>14700</v>
      </c>
      <c r="G38" s="28">
        <f>SUM(G37)</f>
        <v>14700</v>
      </c>
      <c r="H38" s="29">
        <f>SUM(H37:H37)</f>
        <v>1</v>
      </c>
      <c r="I38" s="30"/>
      <c r="J38" s="31"/>
      <c r="K38" s="32">
        <f>SUM(K37:K37)</f>
        <v>14700</v>
      </c>
      <c r="L38" s="137"/>
    </row>
    <row r="39" spans="1:12">
      <c r="A39" s="132"/>
      <c r="B39" s="33"/>
      <c r="C39" s="34"/>
      <c r="D39" s="34"/>
      <c r="E39" s="35"/>
      <c r="F39" s="36"/>
      <c r="G39" s="36"/>
      <c r="H39" s="37" t="s">
        <v>27</v>
      </c>
      <c r="I39" s="38"/>
      <c r="J39" s="35"/>
      <c r="K39" s="39"/>
      <c r="L39" s="40"/>
    </row>
    <row r="40" spans="1:12">
      <c r="A40" s="132"/>
      <c r="B40" s="135" t="s">
        <v>32</v>
      </c>
      <c r="C40" s="22" t="str">
        <f>C37</f>
        <v xml:space="preserve">400 MG    </v>
      </c>
      <c r="D40" s="22" t="str">
        <f>D37</f>
        <v xml:space="preserve">TABLET    </v>
      </c>
      <c r="E40" s="23">
        <f>(E31*(F31/F40))+(E34*(F34/F40))+(E37*(F37/F40))</f>
        <v>1</v>
      </c>
      <c r="F40" s="24">
        <f>F31+F34+F37</f>
        <v>125234</v>
      </c>
      <c r="G40" s="24">
        <f>G31+G34+G37</f>
        <v>125212.72996125472</v>
      </c>
      <c r="H40" s="25">
        <f>G40/G41</f>
        <v>1</v>
      </c>
      <c r="I40" s="26">
        <f>F40/G40</f>
        <v>1.000169871216384</v>
      </c>
      <c r="J40" s="23">
        <f>E40*I40</f>
        <v>1.000169871216384</v>
      </c>
      <c r="K40" s="27">
        <f>G40*J40</f>
        <v>125234</v>
      </c>
      <c r="L40" s="137">
        <f>K41/G41</f>
        <v>1.000169871216384</v>
      </c>
    </row>
    <row r="41" spans="1:12" ht="13.5" thickBot="1">
      <c r="A41" s="133"/>
      <c r="B41" s="138"/>
      <c r="C41" s="41"/>
      <c r="D41" s="41"/>
      <c r="E41" s="42"/>
      <c r="F41" s="43">
        <f>SUM(F40:F40)</f>
        <v>125234</v>
      </c>
      <c r="G41" s="43">
        <f>SUM(G40:G40)</f>
        <v>125212.72996125472</v>
      </c>
      <c r="H41" s="44">
        <f>SUM(H40:H40)</f>
        <v>1</v>
      </c>
      <c r="I41" s="56" t="s">
        <v>27</v>
      </c>
      <c r="J41" s="57"/>
      <c r="K41" s="47">
        <f>SUM(K40:K40)</f>
        <v>125234</v>
      </c>
      <c r="L41" s="139"/>
    </row>
    <row r="42" spans="1:12" ht="14.25" thickTop="1" thickBo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5"/>
    </row>
    <row r="43" spans="1:12" ht="13.5" thickTop="1">
      <c r="A43" s="131" t="s">
        <v>142</v>
      </c>
      <c r="B43" s="134" t="s">
        <v>16</v>
      </c>
      <c r="C43" s="16" t="s">
        <v>143</v>
      </c>
      <c r="D43" s="16" t="s">
        <v>18</v>
      </c>
      <c r="E43" s="17">
        <v>1</v>
      </c>
      <c r="F43" s="18">
        <v>336</v>
      </c>
      <c r="G43" s="18">
        <f>F43/I43</f>
        <v>56</v>
      </c>
      <c r="H43" s="19">
        <f>G43/G44</f>
        <v>1</v>
      </c>
      <c r="I43" s="20">
        <f>(F46+F49)/(G46+G49)</f>
        <v>6</v>
      </c>
      <c r="J43" s="17">
        <f>E43*I43</f>
        <v>6</v>
      </c>
      <c r="K43" s="21">
        <f>G43*J43</f>
        <v>336</v>
      </c>
      <c r="L43" s="136">
        <f>K44/G44</f>
        <v>6</v>
      </c>
    </row>
    <row r="44" spans="1:12">
      <c r="A44" s="132"/>
      <c r="B44" s="135"/>
      <c r="C44" s="22"/>
      <c r="D44" s="22"/>
      <c r="E44" s="23"/>
      <c r="F44" s="28">
        <f>SUM(F43)</f>
        <v>336</v>
      </c>
      <c r="G44" s="28">
        <f>SUM(G43:G43)</f>
        <v>56</v>
      </c>
      <c r="H44" s="29">
        <f>SUM(H43:H43)</f>
        <v>1</v>
      </c>
      <c r="I44" s="30"/>
      <c r="J44" s="31"/>
      <c r="K44" s="32">
        <f>SUM(K43:K43)</f>
        <v>336</v>
      </c>
      <c r="L44" s="137"/>
    </row>
    <row r="45" spans="1:12">
      <c r="A45" s="132"/>
      <c r="B45" s="33"/>
      <c r="C45" s="34"/>
      <c r="D45" s="34"/>
      <c r="E45" s="35"/>
      <c r="F45" s="36"/>
      <c r="G45" s="36"/>
      <c r="H45" s="37" t="s">
        <v>27</v>
      </c>
      <c r="I45" s="38"/>
      <c r="J45" s="35"/>
      <c r="K45" s="39"/>
      <c r="L45" s="40"/>
    </row>
    <row r="46" spans="1:12">
      <c r="A46" s="132"/>
      <c r="B46" s="135" t="s">
        <v>28</v>
      </c>
      <c r="C46" s="22" t="s">
        <v>143</v>
      </c>
      <c r="D46" s="22" t="s">
        <v>18</v>
      </c>
      <c r="E46" s="23">
        <v>1</v>
      </c>
      <c r="F46" s="24">
        <v>1680</v>
      </c>
      <c r="G46" s="24">
        <v>280</v>
      </c>
      <c r="H46" s="25">
        <f>G46/G47</f>
        <v>1</v>
      </c>
      <c r="I46" s="26">
        <f>F46/G46</f>
        <v>6</v>
      </c>
      <c r="J46" s="23">
        <f>E46*I46</f>
        <v>6</v>
      </c>
      <c r="K46" s="27">
        <f>G46*J46</f>
        <v>1680</v>
      </c>
      <c r="L46" s="137">
        <f>K47/G47</f>
        <v>6</v>
      </c>
    </row>
    <row r="47" spans="1:12">
      <c r="A47" s="132"/>
      <c r="B47" s="135"/>
      <c r="C47" s="22"/>
      <c r="D47" s="22"/>
      <c r="E47" s="23"/>
      <c r="F47" s="28">
        <f>SUM(F46)</f>
        <v>1680</v>
      </c>
      <c r="G47" s="28">
        <f>SUM(G46)</f>
        <v>280</v>
      </c>
      <c r="H47" s="29">
        <f>SUM(H46:H46)</f>
        <v>1</v>
      </c>
      <c r="I47" s="30"/>
      <c r="J47" s="31"/>
      <c r="K47" s="32">
        <f>SUM(K46:K46)</f>
        <v>1680</v>
      </c>
      <c r="L47" s="137"/>
    </row>
    <row r="48" spans="1:12">
      <c r="A48" s="132"/>
      <c r="B48" s="33"/>
      <c r="C48" s="34"/>
      <c r="D48" s="34"/>
      <c r="E48" s="35"/>
      <c r="F48" s="36"/>
      <c r="G48" s="36"/>
      <c r="H48" s="37" t="s">
        <v>27</v>
      </c>
      <c r="I48" s="38"/>
      <c r="J48" s="35"/>
      <c r="K48" s="39"/>
      <c r="L48" s="40"/>
    </row>
    <row r="49" spans="1:12">
      <c r="A49" s="132"/>
      <c r="B49" s="135" t="s">
        <v>29</v>
      </c>
      <c r="C49" s="22" t="s">
        <v>143</v>
      </c>
      <c r="D49" s="22" t="s">
        <v>18</v>
      </c>
      <c r="E49" s="23">
        <v>1</v>
      </c>
      <c r="F49" s="24">
        <v>168</v>
      </c>
      <c r="G49" s="24">
        <v>28</v>
      </c>
      <c r="H49" s="25">
        <f>G49/G50</f>
        <v>1</v>
      </c>
      <c r="I49" s="26">
        <f>F49/G49</f>
        <v>6</v>
      </c>
      <c r="J49" s="23">
        <f>E49*I49</f>
        <v>6</v>
      </c>
      <c r="K49" s="27">
        <f>G49*J49</f>
        <v>168</v>
      </c>
      <c r="L49" s="137">
        <f>K50/G50</f>
        <v>6</v>
      </c>
    </row>
    <row r="50" spans="1:12">
      <c r="A50" s="132"/>
      <c r="B50" s="135"/>
      <c r="C50" s="22"/>
      <c r="D50" s="22"/>
      <c r="E50" s="23"/>
      <c r="F50" s="28">
        <f>SUM(F49)</f>
        <v>168</v>
      </c>
      <c r="G50" s="28">
        <f>SUM(G49)</f>
        <v>28</v>
      </c>
      <c r="H50" s="29">
        <f>SUM(H49:H49)</f>
        <v>1</v>
      </c>
      <c r="I50" s="30"/>
      <c r="J50" s="31"/>
      <c r="K50" s="32">
        <f>SUM(K49:K49)</f>
        <v>168</v>
      </c>
      <c r="L50" s="137"/>
    </row>
    <row r="51" spans="1:12">
      <c r="A51" s="132"/>
      <c r="B51" s="33"/>
      <c r="C51" s="34"/>
      <c r="D51" s="34"/>
      <c r="E51" s="35"/>
      <c r="F51" s="36"/>
      <c r="G51" s="36"/>
      <c r="H51" s="37" t="s">
        <v>27</v>
      </c>
      <c r="I51" s="38"/>
      <c r="J51" s="35"/>
      <c r="K51" s="39"/>
      <c r="L51" s="40"/>
    </row>
    <row r="52" spans="1:12">
      <c r="A52" s="132"/>
      <c r="B52" s="135" t="s">
        <v>32</v>
      </c>
      <c r="C52" s="22" t="str">
        <f>C49</f>
        <v xml:space="preserve">375 MG    </v>
      </c>
      <c r="D52" s="22" t="str">
        <f>D49</f>
        <v xml:space="preserve">TABLET    </v>
      </c>
      <c r="E52" s="23">
        <f>(E43*(F43/F52))+(E46*(F46/F52))+(E49*(F49/F52))</f>
        <v>1</v>
      </c>
      <c r="F52" s="24">
        <f>F43+F46+F49</f>
        <v>2184</v>
      </c>
      <c r="G52" s="24">
        <f>G43+G46+G49</f>
        <v>364</v>
      </c>
      <c r="H52" s="25">
        <f>G52/G53</f>
        <v>1</v>
      </c>
      <c r="I52" s="26">
        <f>F52/G52</f>
        <v>6</v>
      </c>
      <c r="J52" s="23">
        <f>E52*I52</f>
        <v>6</v>
      </c>
      <c r="K52" s="27">
        <f>G52*J52</f>
        <v>2184</v>
      </c>
      <c r="L52" s="137">
        <f>K53/G53</f>
        <v>6</v>
      </c>
    </row>
    <row r="53" spans="1:12" ht="13.5" thickBot="1">
      <c r="A53" s="133"/>
      <c r="B53" s="138"/>
      <c r="C53" s="41"/>
      <c r="D53" s="41"/>
      <c r="E53" s="42"/>
      <c r="F53" s="43">
        <f>SUM(F52:F52)</f>
        <v>2184</v>
      </c>
      <c r="G53" s="43">
        <f>SUM(G52:G52)</f>
        <v>364</v>
      </c>
      <c r="H53" s="44">
        <f>SUM(H52:H52)</f>
        <v>1</v>
      </c>
      <c r="I53" s="56" t="s">
        <v>27</v>
      </c>
      <c r="J53" s="57"/>
      <c r="K53" s="47">
        <f>SUM(K52:K52)</f>
        <v>2184</v>
      </c>
      <c r="L53" s="139"/>
    </row>
    <row r="54" spans="1:12" ht="14.25" thickTop="1" thickBo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5"/>
    </row>
    <row r="55" spans="1:12" ht="13.5" thickTop="1">
      <c r="A55" s="131" t="s">
        <v>144</v>
      </c>
      <c r="B55" s="134" t="s">
        <v>16</v>
      </c>
      <c r="C55" s="16" t="s">
        <v>129</v>
      </c>
      <c r="D55" s="16" t="s">
        <v>35</v>
      </c>
      <c r="E55" s="17">
        <v>1</v>
      </c>
      <c r="F55" s="18">
        <v>6432</v>
      </c>
      <c r="G55" s="18">
        <f>F55/I55</f>
        <v>536</v>
      </c>
      <c r="H55" s="19">
        <f>G55/G56</f>
        <v>1</v>
      </c>
      <c r="I55" s="20">
        <f>(F58+F61)/(G58+G61)</f>
        <v>12</v>
      </c>
      <c r="J55" s="17">
        <f>E55*I55</f>
        <v>12</v>
      </c>
      <c r="K55" s="21">
        <f>G55*J55</f>
        <v>6432</v>
      </c>
      <c r="L55" s="136">
        <f>K56/G56</f>
        <v>12</v>
      </c>
    </row>
    <row r="56" spans="1:12">
      <c r="A56" s="132"/>
      <c r="B56" s="135"/>
      <c r="C56" s="22"/>
      <c r="D56" s="22"/>
      <c r="E56" s="23"/>
      <c r="F56" s="28">
        <f>SUM(F55)</f>
        <v>6432</v>
      </c>
      <c r="G56" s="28">
        <f>SUM(G55:G55)</f>
        <v>536</v>
      </c>
      <c r="H56" s="29">
        <f>SUM(H55:H55)</f>
        <v>1</v>
      </c>
      <c r="I56" s="30"/>
      <c r="J56" s="31"/>
      <c r="K56" s="32">
        <f>SUM(K55:K55)</f>
        <v>6432</v>
      </c>
      <c r="L56" s="137"/>
    </row>
    <row r="57" spans="1:12">
      <c r="A57" s="132"/>
      <c r="B57" s="33"/>
      <c r="C57" s="34"/>
      <c r="D57" s="34"/>
      <c r="E57" s="35"/>
      <c r="F57" s="36"/>
      <c r="G57" s="36"/>
      <c r="H57" s="37" t="s">
        <v>27</v>
      </c>
      <c r="I57" s="38"/>
      <c r="J57" s="35"/>
      <c r="K57" s="39"/>
      <c r="L57" s="40"/>
    </row>
    <row r="58" spans="1:12">
      <c r="A58" s="132"/>
      <c r="B58" s="135" t="s">
        <v>28</v>
      </c>
      <c r="C58" s="22" t="s">
        <v>129</v>
      </c>
      <c r="D58" s="22" t="s">
        <v>35</v>
      </c>
      <c r="E58" s="23">
        <v>1</v>
      </c>
      <c r="F58" s="24">
        <v>4368</v>
      </c>
      <c r="G58" s="24">
        <v>364</v>
      </c>
      <c r="H58" s="25">
        <f>G58/G59</f>
        <v>1</v>
      </c>
      <c r="I58" s="26">
        <f>F58/G58</f>
        <v>12</v>
      </c>
      <c r="J58" s="23">
        <f>E58*I58</f>
        <v>12</v>
      </c>
      <c r="K58" s="27">
        <f>G58*J58</f>
        <v>4368</v>
      </c>
      <c r="L58" s="137">
        <f>K59/G59</f>
        <v>12</v>
      </c>
    </row>
    <row r="59" spans="1:12">
      <c r="A59" s="132"/>
      <c r="B59" s="135"/>
      <c r="C59" s="22"/>
      <c r="D59" s="22"/>
      <c r="E59" s="23"/>
      <c r="F59" s="28">
        <f>SUM(F58)</f>
        <v>4368</v>
      </c>
      <c r="G59" s="28">
        <f>SUM(G58)</f>
        <v>364</v>
      </c>
      <c r="H59" s="29">
        <f>SUM(H58:H58)</f>
        <v>1</v>
      </c>
      <c r="I59" s="30"/>
      <c r="J59" s="31"/>
      <c r="K59" s="32">
        <f>SUM(K58:K58)</f>
        <v>4368</v>
      </c>
      <c r="L59" s="137"/>
    </row>
    <row r="60" spans="1:12">
      <c r="A60" s="132"/>
      <c r="B60" s="33"/>
      <c r="C60" s="34"/>
      <c r="D60" s="34"/>
      <c r="E60" s="35"/>
      <c r="F60" s="36"/>
      <c r="G60" s="36"/>
      <c r="H60" s="37" t="s">
        <v>27</v>
      </c>
      <c r="I60" s="38"/>
      <c r="J60" s="35"/>
      <c r="K60" s="39"/>
      <c r="L60" s="40"/>
    </row>
    <row r="61" spans="1:12">
      <c r="A61" s="132"/>
      <c r="B61" s="135" t="s">
        <v>29</v>
      </c>
      <c r="C61" s="22" t="s">
        <v>129</v>
      </c>
      <c r="D61" s="22" t="s">
        <v>35</v>
      </c>
      <c r="E61" s="23">
        <v>1</v>
      </c>
      <c r="F61" s="24">
        <v>2688</v>
      </c>
      <c r="G61" s="24">
        <v>224</v>
      </c>
      <c r="H61" s="25">
        <f>G61/G62</f>
        <v>1</v>
      </c>
      <c r="I61" s="26">
        <f>F61/G61</f>
        <v>12</v>
      </c>
      <c r="J61" s="23">
        <f>E61*I61</f>
        <v>12</v>
      </c>
      <c r="K61" s="27">
        <f>G61*J61</f>
        <v>2688</v>
      </c>
      <c r="L61" s="137">
        <f>K62/G62</f>
        <v>12</v>
      </c>
    </row>
    <row r="62" spans="1:12">
      <c r="A62" s="132"/>
      <c r="B62" s="135"/>
      <c r="C62" s="22"/>
      <c r="D62" s="22"/>
      <c r="E62" s="23"/>
      <c r="F62" s="28">
        <f>SUM(F61)</f>
        <v>2688</v>
      </c>
      <c r="G62" s="28">
        <f>SUM(G61)</f>
        <v>224</v>
      </c>
      <c r="H62" s="29">
        <f>SUM(H61:H61)</f>
        <v>1</v>
      </c>
      <c r="I62" s="30"/>
      <c r="J62" s="31"/>
      <c r="K62" s="32">
        <f>SUM(K61:K61)</f>
        <v>2688</v>
      </c>
      <c r="L62" s="137"/>
    </row>
    <row r="63" spans="1:12">
      <c r="A63" s="132"/>
      <c r="B63" s="33"/>
      <c r="C63" s="34"/>
      <c r="D63" s="34"/>
      <c r="E63" s="35"/>
      <c r="F63" s="36"/>
      <c r="G63" s="36"/>
      <c r="H63" s="37" t="s">
        <v>27</v>
      </c>
      <c r="I63" s="38"/>
      <c r="J63" s="35"/>
      <c r="K63" s="39"/>
      <c r="L63" s="40"/>
    </row>
    <row r="64" spans="1:12">
      <c r="A64" s="132"/>
      <c r="B64" s="135" t="s">
        <v>32</v>
      </c>
      <c r="C64" s="22" t="str">
        <f>C61</f>
        <v xml:space="preserve">200 MG    </v>
      </c>
      <c r="D64" s="22" t="str">
        <f>D61</f>
        <v xml:space="preserve">CAPSULE   </v>
      </c>
      <c r="E64" s="23">
        <f>(E55*(F55/F64))+(E58*(F58/F64))+(E61*(F61/F64))</f>
        <v>1</v>
      </c>
      <c r="F64" s="24">
        <f>F55+F58+F61</f>
        <v>13488</v>
      </c>
      <c r="G64" s="24">
        <f>G55+G58+G61</f>
        <v>1124</v>
      </c>
      <c r="H64" s="25">
        <f>G64/G65</f>
        <v>1</v>
      </c>
      <c r="I64" s="26">
        <f>F64/G64</f>
        <v>12</v>
      </c>
      <c r="J64" s="23">
        <f>E64*I64</f>
        <v>12</v>
      </c>
      <c r="K64" s="27">
        <f>G64*J64</f>
        <v>13488</v>
      </c>
      <c r="L64" s="137">
        <f>K65/G65</f>
        <v>12</v>
      </c>
    </row>
    <row r="65" spans="1:12" ht="13.5" thickBot="1">
      <c r="A65" s="133"/>
      <c r="B65" s="138"/>
      <c r="C65" s="41"/>
      <c r="D65" s="41"/>
      <c r="E65" s="42"/>
      <c r="F65" s="43">
        <f>SUM(F64:F64)</f>
        <v>13488</v>
      </c>
      <c r="G65" s="43">
        <f>SUM(G64:G64)</f>
        <v>1124</v>
      </c>
      <c r="H65" s="44">
        <f>SUM(H64:H64)</f>
        <v>1</v>
      </c>
      <c r="I65" s="56" t="s">
        <v>27</v>
      </c>
      <c r="J65" s="57"/>
      <c r="K65" s="47">
        <f>SUM(K64:K64)</f>
        <v>13488</v>
      </c>
      <c r="L65" s="139"/>
    </row>
    <row r="66" spans="1:12" ht="14.25" thickTop="1" thickBot="1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5"/>
    </row>
    <row r="67" spans="1:12" ht="13.5" thickTop="1">
      <c r="A67" s="131" t="s">
        <v>145</v>
      </c>
      <c r="B67" s="134" t="s">
        <v>16</v>
      </c>
      <c r="C67" s="16" t="s">
        <v>146</v>
      </c>
      <c r="D67" s="16" t="s">
        <v>41</v>
      </c>
      <c r="E67" s="17">
        <v>1</v>
      </c>
      <c r="F67" s="18">
        <v>1E-4</v>
      </c>
      <c r="G67" s="18">
        <v>1E-4</v>
      </c>
      <c r="H67" s="19">
        <f>G67/G68</f>
        <v>1</v>
      </c>
      <c r="I67" s="20">
        <f>F67/G67</f>
        <v>1</v>
      </c>
      <c r="J67" s="17">
        <f>E67*I67</f>
        <v>1</v>
      </c>
      <c r="K67" s="21">
        <f>G67*J67</f>
        <v>1E-4</v>
      </c>
      <c r="L67" s="136">
        <f>K68/G68</f>
        <v>1</v>
      </c>
    </row>
    <row r="68" spans="1:12">
      <c r="A68" s="132"/>
      <c r="B68" s="135"/>
      <c r="C68" s="22"/>
      <c r="D68" s="22"/>
      <c r="E68" s="23"/>
      <c r="F68" s="28">
        <f>SUM(F67)</f>
        <v>1E-4</v>
      </c>
      <c r="G68" s="28">
        <f>SUM(G67:G67)</f>
        <v>1E-4</v>
      </c>
      <c r="H68" s="29">
        <f>SUM(H67:H67)</f>
        <v>1</v>
      </c>
      <c r="I68" s="30"/>
      <c r="J68" s="31"/>
      <c r="K68" s="32">
        <f>SUM(K67:K67)</f>
        <v>1E-4</v>
      </c>
      <c r="L68" s="137"/>
    </row>
    <row r="69" spans="1:12">
      <c r="A69" s="132"/>
      <c r="B69" s="33"/>
      <c r="C69" s="34"/>
      <c r="D69" s="34"/>
      <c r="E69" s="35"/>
      <c r="F69" s="36"/>
      <c r="G69" s="36"/>
      <c r="H69" s="37" t="s">
        <v>27</v>
      </c>
      <c r="I69" s="38"/>
      <c r="J69" s="35"/>
      <c r="K69" s="39"/>
      <c r="L69" s="40"/>
    </row>
    <row r="70" spans="1:12">
      <c r="A70" s="132"/>
      <c r="B70" s="135" t="s">
        <v>28</v>
      </c>
      <c r="C70" s="22" t="s">
        <v>146</v>
      </c>
      <c r="D70" s="22" t="s">
        <v>41</v>
      </c>
      <c r="E70" s="23">
        <v>1</v>
      </c>
      <c r="F70" s="24">
        <v>784</v>
      </c>
      <c r="G70" s="24">
        <v>196</v>
      </c>
      <c r="H70" s="25">
        <f>G70/G71</f>
        <v>1</v>
      </c>
      <c r="I70" s="26">
        <f>F70/G70</f>
        <v>4</v>
      </c>
      <c r="J70" s="23">
        <f>E70*I70</f>
        <v>4</v>
      </c>
      <c r="K70" s="27">
        <f>G70*J70</f>
        <v>784</v>
      </c>
      <c r="L70" s="137">
        <f>K71/G71</f>
        <v>4</v>
      </c>
    </row>
    <row r="71" spans="1:12">
      <c r="A71" s="132"/>
      <c r="B71" s="135"/>
      <c r="C71" s="22"/>
      <c r="D71" s="22"/>
      <c r="E71" s="23"/>
      <c r="F71" s="28">
        <f>SUM(F70)</f>
        <v>784</v>
      </c>
      <c r="G71" s="28">
        <f>SUM(G70)</f>
        <v>196</v>
      </c>
      <c r="H71" s="29">
        <f>SUM(H70:H70)</f>
        <v>1</v>
      </c>
      <c r="I71" s="30"/>
      <c r="J71" s="31"/>
      <c r="K71" s="32">
        <f>SUM(K70:K70)</f>
        <v>784</v>
      </c>
      <c r="L71" s="137"/>
    </row>
    <row r="72" spans="1:12">
      <c r="A72" s="132"/>
      <c r="B72" s="33"/>
      <c r="C72" s="34"/>
      <c r="D72" s="34"/>
      <c r="E72" s="35"/>
      <c r="F72" s="36"/>
      <c r="G72" s="36"/>
      <c r="H72" s="37" t="s">
        <v>27</v>
      </c>
      <c r="I72" s="38"/>
      <c r="J72" s="35"/>
      <c r="K72" s="39"/>
      <c r="L72" s="40"/>
    </row>
    <row r="73" spans="1:12">
      <c r="A73" s="132"/>
      <c r="B73" s="135" t="s">
        <v>29</v>
      </c>
      <c r="C73" s="22" t="s">
        <v>146</v>
      </c>
      <c r="D73" s="22" t="s">
        <v>41</v>
      </c>
      <c r="E73" s="23">
        <v>1</v>
      </c>
      <c r="F73" s="24">
        <v>56</v>
      </c>
      <c r="G73" s="24">
        <v>28</v>
      </c>
      <c r="H73" s="25">
        <f>G73/G74</f>
        <v>1</v>
      </c>
      <c r="I73" s="26">
        <f>F73/G73</f>
        <v>2</v>
      </c>
      <c r="J73" s="23">
        <f>E73*I73</f>
        <v>2</v>
      </c>
      <c r="K73" s="27">
        <f>G73*J73</f>
        <v>56</v>
      </c>
      <c r="L73" s="137">
        <f>K74/G74</f>
        <v>2</v>
      </c>
    </row>
    <row r="74" spans="1:12">
      <c r="A74" s="132"/>
      <c r="B74" s="135"/>
      <c r="C74" s="22"/>
      <c r="D74" s="22"/>
      <c r="E74" s="23"/>
      <c r="F74" s="28">
        <f>SUM(F73)</f>
        <v>56</v>
      </c>
      <c r="G74" s="28">
        <f>SUM(G73)</f>
        <v>28</v>
      </c>
      <c r="H74" s="29">
        <f>SUM(H73:H73)</f>
        <v>1</v>
      </c>
      <c r="I74" s="30"/>
      <c r="J74" s="31"/>
      <c r="K74" s="32">
        <f>SUM(K73:K73)</f>
        <v>56</v>
      </c>
      <c r="L74" s="137"/>
    </row>
    <row r="75" spans="1:12">
      <c r="A75" s="132"/>
      <c r="B75" s="33"/>
      <c r="C75" s="34"/>
      <c r="D75" s="34"/>
      <c r="E75" s="35"/>
      <c r="F75" s="36"/>
      <c r="G75" s="36"/>
      <c r="H75" s="37" t="s">
        <v>27</v>
      </c>
      <c r="I75" s="38"/>
      <c r="J75" s="35"/>
      <c r="K75" s="39"/>
      <c r="L75" s="40"/>
    </row>
    <row r="76" spans="1:12">
      <c r="A76" s="132"/>
      <c r="B76" s="135" t="s">
        <v>32</v>
      </c>
      <c r="C76" s="22" t="str">
        <f>C73</f>
        <v>12.5-75-50</v>
      </c>
      <c r="D76" s="22" t="str">
        <f>D73</f>
        <v xml:space="preserve">TAB DS PK </v>
      </c>
      <c r="E76" s="23">
        <f>(E67*(F67/F76))+(E70*(F70/F76))+(E73*(F73/F76))</f>
        <v>1</v>
      </c>
      <c r="F76" s="24">
        <f>F67+F70+F73</f>
        <v>840.00009999999997</v>
      </c>
      <c r="G76" s="24">
        <f>G67+G70+G73</f>
        <v>224.0001</v>
      </c>
      <c r="H76" s="25">
        <f>G76/G77</f>
        <v>1</v>
      </c>
      <c r="I76" s="26">
        <f>F76/G76</f>
        <v>3.7499987723219763</v>
      </c>
      <c r="J76" s="23">
        <f>E76*I76</f>
        <v>3.7499987723219763</v>
      </c>
      <c r="K76" s="27">
        <f>G76*J76</f>
        <v>840.00009999999997</v>
      </c>
      <c r="L76" s="137">
        <f>K77/G77</f>
        <v>3.7499987723219763</v>
      </c>
    </row>
    <row r="77" spans="1:12" ht="13.5" thickBot="1">
      <c r="A77" s="133"/>
      <c r="B77" s="138"/>
      <c r="C77" s="41"/>
      <c r="D77" s="41"/>
      <c r="E77" s="42"/>
      <c r="F77" s="43">
        <f>SUM(F76:F76)</f>
        <v>840.00009999999997</v>
      </c>
      <c r="G77" s="43">
        <f>SUM(G76:G76)</f>
        <v>224.0001</v>
      </c>
      <c r="H77" s="44">
        <f>SUM(H76:H76)</f>
        <v>1</v>
      </c>
      <c r="I77" s="56" t="s">
        <v>27</v>
      </c>
      <c r="J77" s="57"/>
      <c r="K77" s="47">
        <f>SUM(K76:K76)</f>
        <v>840.00009999999997</v>
      </c>
      <c r="L77" s="139"/>
    </row>
    <row r="78" spans="1:12" ht="13.5" thickTop="1"/>
  </sheetData>
  <mergeCells count="55">
    <mergeCell ref="A67:A77"/>
    <mergeCell ref="B67:B68"/>
    <mergeCell ref="L67:L68"/>
    <mergeCell ref="B70:B71"/>
    <mergeCell ref="L70:L71"/>
    <mergeCell ref="B73:B74"/>
    <mergeCell ref="L73:L74"/>
    <mergeCell ref="B76:B77"/>
    <mergeCell ref="L76:L77"/>
    <mergeCell ref="A55:A65"/>
    <mergeCell ref="B55:B56"/>
    <mergeCell ref="L55:L56"/>
    <mergeCell ref="B58:B59"/>
    <mergeCell ref="L58:L59"/>
    <mergeCell ref="B61:B62"/>
    <mergeCell ref="L61:L62"/>
    <mergeCell ref="B64:B65"/>
    <mergeCell ref="L64:L65"/>
    <mergeCell ref="A43:A53"/>
    <mergeCell ref="B43:B44"/>
    <mergeCell ref="L43:L44"/>
    <mergeCell ref="B46:B47"/>
    <mergeCell ref="L46:L47"/>
    <mergeCell ref="B49:B50"/>
    <mergeCell ref="L49:L50"/>
    <mergeCell ref="B52:B53"/>
    <mergeCell ref="L52:L53"/>
    <mergeCell ref="A31:A41"/>
    <mergeCell ref="B31:B32"/>
    <mergeCell ref="L31:L32"/>
    <mergeCell ref="B34:B35"/>
    <mergeCell ref="L34:L35"/>
    <mergeCell ref="B37:B38"/>
    <mergeCell ref="L37:L38"/>
    <mergeCell ref="B40:B41"/>
    <mergeCell ref="L40:L41"/>
    <mergeCell ref="A19:A29"/>
    <mergeCell ref="B19:B20"/>
    <mergeCell ref="L19:L20"/>
    <mergeCell ref="B22:B23"/>
    <mergeCell ref="L22:L23"/>
    <mergeCell ref="B25:B26"/>
    <mergeCell ref="L25:L26"/>
    <mergeCell ref="B28:B29"/>
    <mergeCell ref="L28:L29"/>
    <mergeCell ref="A7:A17"/>
    <mergeCell ref="B7:B8"/>
    <mergeCell ref="L7:L8"/>
    <mergeCell ref="B10:B11"/>
    <mergeCell ref="L10:L11"/>
    <mergeCell ref="B13:B14"/>
    <mergeCell ref="L13:L14"/>
    <mergeCell ref="B16:B17"/>
    <mergeCell ref="L16:L17"/>
    <mergeCell ref="A4:L5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C000"/>
  </sheetPr>
  <dimension ref="A1:S43"/>
  <sheetViews>
    <sheetView showGridLines="0" workbookViewId="0"/>
  </sheetViews>
  <sheetFormatPr defaultRowHeight="12.75"/>
  <cols>
    <col min="1" max="1" width="40" style="3" customWidth="1"/>
    <col min="2" max="5" width="17" style="3" customWidth="1"/>
    <col min="6" max="17" width="13.5703125" style="3" customWidth="1"/>
    <col min="18" max="18" width="13.85546875" style="3" bestFit="1" customWidth="1"/>
    <col min="19" max="256" width="9.140625" style="3"/>
    <col min="257" max="257" width="40" style="3" customWidth="1"/>
    <col min="258" max="261" width="17" style="3" customWidth="1"/>
    <col min="262" max="273" width="13.5703125" style="3" customWidth="1"/>
    <col min="274" max="274" width="13.85546875" style="3" bestFit="1" customWidth="1"/>
    <col min="275" max="512" width="9.140625" style="3"/>
    <col min="513" max="513" width="40" style="3" customWidth="1"/>
    <col min="514" max="517" width="17" style="3" customWidth="1"/>
    <col min="518" max="529" width="13.5703125" style="3" customWidth="1"/>
    <col min="530" max="530" width="13.85546875" style="3" bestFit="1" customWidth="1"/>
    <col min="531" max="768" width="9.140625" style="3"/>
    <col min="769" max="769" width="40" style="3" customWidth="1"/>
    <col min="770" max="773" width="17" style="3" customWidth="1"/>
    <col min="774" max="785" width="13.5703125" style="3" customWidth="1"/>
    <col min="786" max="786" width="13.85546875" style="3" bestFit="1" customWidth="1"/>
    <col min="787" max="1024" width="9.140625" style="3"/>
    <col min="1025" max="1025" width="40" style="3" customWidth="1"/>
    <col min="1026" max="1029" width="17" style="3" customWidth="1"/>
    <col min="1030" max="1041" width="13.5703125" style="3" customWidth="1"/>
    <col min="1042" max="1042" width="13.85546875" style="3" bestFit="1" customWidth="1"/>
    <col min="1043" max="1280" width="9.140625" style="3"/>
    <col min="1281" max="1281" width="40" style="3" customWidth="1"/>
    <col min="1282" max="1285" width="17" style="3" customWidth="1"/>
    <col min="1286" max="1297" width="13.5703125" style="3" customWidth="1"/>
    <col min="1298" max="1298" width="13.85546875" style="3" bestFit="1" customWidth="1"/>
    <col min="1299" max="1536" width="9.140625" style="3"/>
    <col min="1537" max="1537" width="40" style="3" customWidth="1"/>
    <col min="1538" max="1541" width="17" style="3" customWidth="1"/>
    <col min="1542" max="1553" width="13.5703125" style="3" customWidth="1"/>
    <col min="1554" max="1554" width="13.85546875" style="3" bestFit="1" customWidth="1"/>
    <col min="1555" max="1792" width="9.140625" style="3"/>
    <col min="1793" max="1793" width="40" style="3" customWidth="1"/>
    <col min="1794" max="1797" width="17" style="3" customWidth="1"/>
    <col min="1798" max="1809" width="13.5703125" style="3" customWidth="1"/>
    <col min="1810" max="1810" width="13.85546875" style="3" bestFit="1" customWidth="1"/>
    <col min="1811" max="2048" width="9.140625" style="3"/>
    <col min="2049" max="2049" width="40" style="3" customWidth="1"/>
    <col min="2050" max="2053" width="17" style="3" customWidth="1"/>
    <col min="2054" max="2065" width="13.5703125" style="3" customWidth="1"/>
    <col min="2066" max="2066" width="13.85546875" style="3" bestFit="1" customWidth="1"/>
    <col min="2067" max="2304" width="9.140625" style="3"/>
    <col min="2305" max="2305" width="40" style="3" customWidth="1"/>
    <col min="2306" max="2309" width="17" style="3" customWidth="1"/>
    <col min="2310" max="2321" width="13.5703125" style="3" customWidth="1"/>
    <col min="2322" max="2322" width="13.85546875" style="3" bestFit="1" customWidth="1"/>
    <col min="2323" max="2560" width="9.140625" style="3"/>
    <col min="2561" max="2561" width="40" style="3" customWidth="1"/>
    <col min="2562" max="2565" width="17" style="3" customWidth="1"/>
    <col min="2566" max="2577" width="13.5703125" style="3" customWidth="1"/>
    <col min="2578" max="2578" width="13.85546875" style="3" bestFit="1" customWidth="1"/>
    <col min="2579" max="2816" width="9.140625" style="3"/>
    <col min="2817" max="2817" width="40" style="3" customWidth="1"/>
    <col min="2818" max="2821" width="17" style="3" customWidth="1"/>
    <col min="2822" max="2833" width="13.5703125" style="3" customWidth="1"/>
    <col min="2834" max="2834" width="13.85546875" style="3" bestFit="1" customWidth="1"/>
    <col min="2835" max="3072" width="9.140625" style="3"/>
    <col min="3073" max="3073" width="40" style="3" customWidth="1"/>
    <col min="3074" max="3077" width="17" style="3" customWidth="1"/>
    <col min="3078" max="3089" width="13.5703125" style="3" customWidth="1"/>
    <col min="3090" max="3090" width="13.85546875" style="3" bestFit="1" customWidth="1"/>
    <col min="3091" max="3328" width="9.140625" style="3"/>
    <col min="3329" max="3329" width="40" style="3" customWidth="1"/>
    <col min="3330" max="3333" width="17" style="3" customWidth="1"/>
    <col min="3334" max="3345" width="13.5703125" style="3" customWidth="1"/>
    <col min="3346" max="3346" width="13.85546875" style="3" bestFit="1" customWidth="1"/>
    <col min="3347" max="3584" width="9.140625" style="3"/>
    <col min="3585" max="3585" width="40" style="3" customWidth="1"/>
    <col min="3586" max="3589" width="17" style="3" customWidth="1"/>
    <col min="3590" max="3601" width="13.5703125" style="3" customWidth="1"/>
    <col min="3602" max="3602" width="13.85546875" style="3" bestFit="1" customWidth="1"/>
    <col min="3603" max="3840" width="9.140625" style="3"/>
    <col min="3841" max="3841" width="40" style="3" customWidth="1"/>
    <col min="3842" max="3845" width="17" style="3" customWidth="1"/>
    <col min="3846" max="3857" width="13.5703125" style="3" customWidth="1"/>
    <col min="3858" max="3858" width="13.85546875" style="3" bestFit="1" customWidth="1"/>
    <col min="3859" max="4096" width="9.140625" style="3"/>
    <col min="4097" max="4097" width="40" style="3" customWidth="1"/>
    <col min="4098" max="4101" width="17" style="3" customWidth="1"/>
    <col min="4102" max="4113" width="13.5703125" style="3" customWidth="1"/>
    <col min="4114" max="4114" width="13.85546875" style="3" bestFit="1" customWidth="1"/>
    <col min="4115" max="4352" width="9.140625" style="3"/>
    <col min="4353" max="4353" width="40" style="3" customWidth="1"/>
    <col min="4354" max="4357" width="17" style="3" customWidth="1"/>
    <col min="4358" max="4369" width="13.5703125" style="3" customWidth="1"/>
    <col min="4370" max="4370" width="13.85546875" style="3" bestFit="1" customWidth="1"/>
    <col min="4371" max="4608" width="9.140625" style="3"/>
    <col min="4609" max="4609" width="40" style="3" customWidth="1"/>
    <col min="4610" max="4613" width="17" style="3" customWidth="1"/>
    <col min="4614" max="4625" width="13.5703125" style="3" customWidth="1"/>
    <col min="4626" max="4626" width="13.85546875" style="3" bestFit="1" customWidth="1"/>
    <col min="4627" max="4864" width="9.140625" style="3"/>
    <col min="4865" max="4865" width="40" style="3" customWidth="1"/>
    <col min="4866" max="4869" width="17" style="3" customWidth="1"/>
    <col min="4870" max="4881" width="13.5703125" style="3" customWidth="1"/>
    <col min="4882" max="4882" width="13.85546875" style="3" bestFit="1" customWidth="1"/>
    <col min="4883" max="5120" width="9.140625" style="3"/>
    <col min="5121" max="5121" width="40" style="3" customWidth="1"/>
    <col min="5122" max="5125" width="17" style="3" customWidth="1"/>
    <col min="5126" max="5137" width="13.5703125" style="3" customWidth="1"/>
    <col min="5138" max="5138" width="13.85546875" style="3" bestFit="1" customWidth="1"/>
    <col min="5139" max="5376" width="9.140625" style="3"/>
    <col min="5377" max="5377" width="40" style="3" customWidth="1"/>
    <col min="5378" max="5381" width="17" style="3" customWidth="1"/>
    <col min="5382" max="5393" width="13.5703125" style="3" customWidth="1"/>
    <col min="5394" max="5394" width="13.85546875" style="3" bestFit="1" customWidth="1"/>
    <col min="5395" max="5632" width="9.140625" style="3"/>
    <col min="5633" max="5633" width="40" style="3" customWidth="1"/>
    <col min="5634" max="5637" width="17" style="3" customWidth="1"/>
    <col min="5638" max="5649" width="13.5703125" style="3" customWidth="1"/>
    <col min="5650" max="5650" width="13.85546875" style="3" bestFit="1" customWidth="1"/>
    <col min="5651" max="5888" width="9.140625" style="3"/>
    <col min="5889" max="5889" width="40" style="3" customWidth="1"/>
    <col min="5890" max="5893" width="17" style="3" customWidth="1"/>
    <col min="5894" max="5905" width="13.5703125" style="3" customWidth="1"/>
    <col min="5906" max="5906" width="13.85546875" style="3" bestFit="1" customWidth="1"/>
    <col min="5907" max="6144" width="9.140625" style="3"/>
    <col min="6145" max="6145" width="40" style="3" customWidth="1"/>
    <col min="6146" max="6149" width="17" style="3" customWidth="1"/>
    <col min="6150" max="6161" width="13.5703125" style="3" customWidth="1"/>
    <col min="6162" max="6162" width="13.85546875" style="3" bestFit="1" customWidth="1"/>
    <col min="6163" max="6400" width="9.140625" style="3"/>
    <col min="6401" max="6401" width="40" style="3" customWidth="1"/>
    <col min="6402" max="6405" width="17" style="3" customWidth="1"/>
    <col min="6406" max="6417" width="13.5703125" style="3" customWidth="1"/>
    <col min="6418" max="6418" width="13.85546875" style="3" bestFit="1" customWidth="1"/>
    <col min="6419" max="6656" width="9.140625" style="3"/>
    <col min="6657" max="6657" width="40" style="3" customWidth="1"/>
    <col min="6658" max="6661" width="17" style="3" customWidth="1"/>
    <col min="6662" max="6673" width="13.5703125" style="3" customWidth="1"/>
    <col min="6674" max="6674" width="13.85546875" style="3" bestFit="1" customWidth="1"/>
    <col min="6675" max="6912" width="9.140625" style="3"/>
    <col min="6913" max="6913" width="40" style="3" customWidth="1"/>
    <col min="6914" max="6917" width="17" style="3" customWidth="1"/>
    <col min="6918" max="6929" width="13.5703125" style="3" customWidth="1"/>
    <col min="6930" max="6930" width="13.85546875" style="3" bestFit="1" customWidth="1"/>
    <col min="6931" max="7168" width="9.140625" style="3"/>
    <col min="7169" max="7169" width="40" style="3" customWidth="1"/>
    <col min="7170" max="7173" width="17" style="3" customWidth="1"/>
    <col min="7174" max="7185" width="13.5703125" style="3" customWidth="1"/>
    <col min="7186" max="7186" width="13.85546875" style="3" bestFit="1" customWidth="1"/>
    <col min="7187" max="7424" width="9.140625" style="3"/>
    <col min="7425" max="7425" width="40" style="3" customWidth="1"/>
    <col min="7426" max="7429" width="17" style="3" customWidth="1"/>
    <col min="7430" max="7441" width="13.5703125" style="3" customWidth="1"/>
    <col min="7442" max="7442" width="13.85546875" style="3" bestFit="1" customWidth="1"/>
    <col min="7443" max="7680" width="9.140625" style="3"/>
    <col min="7681" max="7681" width="40" style="3" customWidth="1"/>
    <col min="7682" max="7685" width="17" style="3" customWidth="1"/>
    <col min="7686" max="7697" width="13.5703125" style="3" customWidth="1"/>
    <col min="7698" max="7698" width="13.85546875" style="3" bestFit="1" customWidth="1"/>
    <col min="7699" max="7936" width="9.140625" style="3"/>
    <col min="7937" max="7937" width="40" style="3" customWidth="1"/>
    <col min="7938" max="7941" width="17" style="3" customWidth="1"/>
    <col min="7942" max="7953" width="13.5703125" style="3" customWidth="1"/>
    <col min="7954" max="7954" width="13.85546875" style="3" bestFit="1" customWidth="1"/>
    <col min="7955" max="8192" width="9.140625" style="3"/>
    <col min="8193" max="8193" width="40" style="3" customWidth="1"/>
    <col min="8194" max="8197" width="17" style="3" customWidth="1"/>
    <col min="8198" max="8209" width="13.5703125" style="3" customWidth="1"/>
    <col min="8210" max="8210" width="13.85546875" style="3" bestFit="1" customWidth="1"/>
    <col min="8211" max="8448" width="9.140625" style="3"/>
    <col min="8449" max="8449" width="40" style="3" customWidth="1"/>
    <col min="8450" max="8453" width="17" style="3" customWidth="1"/>
    <col min="8454" max="8465" width="13.5703125" style="3" customWidth="1"/>
    <col min="8466" max="8466" width="13.85546875" style="3" bestFit="1" customWidth="1"/>
    <col min="8467" max="8704" width="9.140625" style="3"/>
    <col min="8705" max="8705" width="40" style="3" customWidth="1"/>
    <col min="8706" max="8709" width="17" style="3" customWidth="1"/>
    <col min="8710" max="8721" width="13.5703125" style="3" customWidth="1"/>
    <col min="8722" max="8722" width="13.85546875" style="3" bestFit="1" customWidth="1"/>
    <col min="8723" max="8960" width="9.140625" style="3"/>
    <col min="8961" max="8961" width="40" style="3" customWidth="1"/>
    <col min="8962" max="8965" width="17" style="3" customWidth="1"/>
    <col min="8966" max="8977" width="13.5703125" style="3" customWidth="1"/>
    <col min="8978" max="8978" width="13.85546875" style="3" bestFit="1" customWidth="1"/>
    <col min="8979" max="9216" width="9.140625" style="3"/>
    <col min="9217" max="9217" width="40" style="3" customWidth="1"/>
    <col min="9218" max="9221" width="17" style="3" customWidth="1"/>
    <col min="9222" max="9233" width="13.5703125" style="3" customWidth="1"/>
    <col min="9234" max="9234" width="13.85546875" style="3" bestFit="1" customWidth="1"/>
    <col min="9235" max="9472" width="9.140625" style="3"/>
    <col min="9473" max="9473" width="40" style="3" customWidth="1"/>
    <col min="9474" max="9477" width="17" style="3" customWidth="1"/>
    <col min="9478" max="9489" width="13.5703125" style="3" customWidth="1"/>
    <col min="9490" max="9490" width="13.85546875" style="3" bestFit="1" customWidth="1"/>
    <col min="9491" max="9728" width="9.140625" style="3"/>
    <col min="9729" max="9729" width="40" style="3" customWidth="1"/>
    <col min="9730" max="9733" width="17" style="3" customWidth="1"/>
    <col min="9734" max="9745" width="13.5703125" style="3" customWidth="1"/>
    <col min="9746" max="9746" width="13.85546875" style="3" bestFit="1" customWidth="1"/>
    <col min="9747" max="9984" width="9.140625" style="3"/>
    <col min="9985" max="9985" width="40" style="3" customWidth="1"/>
    <col min="9986" max="9989" width="17" style="3" customWidth="1"/>
    <col min="9990" max="10001" width="13.5703125" style="3" customWidth="1"/>
    <col min="10002" max="10002" width="13.85546875" style="3" bestFit="1" customWidth="1"/>
    <col min="10003" max="10240" width="9.140625" style="3"/>
    <col min="10241" max="10241" width="40" style="3" customWidth="1"/>
    <col min="10242" max="10245" width="17" style="3" customWidth="1"/>
    <col min="10246" max="10257" width="13.5703125" style="3" customWidth="1"/>
    <col min="10258" max="10258" width="13.85546875" style="3" bestFit="1" customWidth="1"/>
    <col min="10259" max="10496" width="9.140625" style="3"/>
    <col min="10497" max="10497" width="40" style="3" customWidth="1"/>
    <col min="10498" max="10501" width="17" style="3" customWidth="1"/>
    <col min="10502" max="10513" width="13.5703125" style="3" customWidth="1"/>
    <col min="10514" max="10514" width="13.85546875" style="3" bestFit="1" customWidth="1"/>
    <col min="10515" max="10752" width="9.140625" style="3"/>
    <col min="10753" max="10753" width="40" style="3" customWidth="1"/>
    <col min="10754" max="10757" width="17" style="3" customWidth="1"/>
    <col min="10758" max="10769" width="13.5703125" style="3" customWidth="1"/>
    <col min="10770" max="10770" width="13.85546875" style="3" bestFit="1" customWidth="1"/>
    <col min="10771" max="11008" width="9.140625" style="3"/>
    <col min="11009" max="11009" width="40" style="3" customWidth="1"/>
    <col min="11010" max="11013" width="17" style="3" customWidth="1"/>
    <col min="11014" max="11025" width="13.5703125" style="3" customWidth="1"/>
    <col min="11026" max="11026" width="13.85546875" style="3" bestFit="1" customWidth="1"/>
    <col min="11027" max="11264" width="9.140625" style="3"/>
    <col min="11265" max="11265" width="40" style="3" customWidth="1"/>
    <col min="11266" max="11269" width="17" style="3" customWidth="1"/>
    <col min="11270" max="11281" width="13.5703125" style="3" customWidth="1"/>
    <col min="11282" max="11282" width="13.85546875" style="3" bestFit="1" customWidth="1"/>
    <col min="11283" max="11520" width="9.140625" style="3"/>
    <col min="11521" max="11521" width="40" style="3" customWidth="1"/>
    <col min="11522" max="11525" width="17" style="3" customWidth="1"/>
    <col min="11526" max="11537" width="13.5703125" style="3" customWidth="1"/>
    <col min="11538" max="11538" width="13.85546875" style="3" bestFit="1" customWidth="1"/>
    <col min="11539" max="11776" width="9.140625" style="3"/>
    <col min="11777" max="11777" width="40" style="3" customWidth="1"/>
    <col min="11778" max="11781" width="17" style="3" customWidth="1"/>
    <col min="11782" max="11793" width="13.5703125" style="3" customWidth="1"/>
    <col min="11794" max="11794" width="13.85546875" style="3" bestFit="1" customWidth="1"/>
    <col min="11795" max="12032" width="9.140625" style="3"/>
    <col min="12033" max="12033" width="40" style="3" customWidth="1"/>
    <col min="12034" max="12037" width="17" style="3" customWidth="1"/>
    <col min="12038" max="12049" width="13.5703125" style="3" customWidth="1"/>
    <col min="12050" max="12050" width="13.85546875" style="3" bestFit="1" customWidth="1"/>
    <col min="12051" max="12288" width="9.140625" style="3"/>
    <col min="12289" max="12289" width="40" style="3" customWidth="1"/>
    <col min="12290" max="12293" width="17" style="3" customWidth="1"/>
    <col min="12294" max="12305" width="13.5703125" style="3" customWidth="1"/>
    <col min="12306" max="12306" width="13.85546875" style="3" bestFit="1" customWidth="1"/>
    <col min="12307" max="12544" width="9.140625" style="3"/>
    <col min="12545" max="12545" width="40" style="3" customWidth="1"/>
    <col min="12546" max="12549" width="17" style="3" customWidth="1"/>
    <col min="12550" max="12561" width="13.5703125" style="3" customWidth="1"/>
    <col min="12562" max="12562" width="13.85546875" style="3" bestFit="1" customWidth="1"/>
    <col min="12563" max="12800" width="9.140625" style="3"/>
    <col min="12801" max="12801" width="40" style="3" customWidth="1"/>
    <col min="12802" max="12805" width="17" style="3" customWidth="1"/>
    <col min="12806" max="12817" width="13.5703125" style="3" customWidth="1"/>
    <col min="12818" max="12818" width="13.85546875" style="3" bestFit="1" customWidth="1"/>
    <col min="12819" max="13056" width="9.140625" style="3"/>
    <col min="13057" max="13057" width="40" style="3" customWidth="1"/>
    <col min="13058" max="13061" width="17" style="3" customWidth="1"/>
    <col min="13062" max="13073" width="13.5703125" style="3" customWidth="1"/>
    <col min="13074" max="13074" width="13.85546875" style="3" bestFit="1" customWidth="1"/>
    <col min="13075" max="13312" width="9.140625" style="3"/>
    <col min="13313" max="13313" width="40" style="3" customWidth="1"/>
    <col min="13314" max="13317" width="17" style="3" customWidth="1"/>
    <col min="13318" max="13329" width="13.5703125" style="3" customWidth="1"/>
    <col min="13330" max="13330" width="13.85546875" style="3" bestFit="1" customWidth="1"/>
    <col min="13331" max="13568" width="9.140625" style="3"/>
    <col min="13569" max="13569" width="40" style="3" customWidth="1"/>
    <col min="13570" max="13573" width="17" style="3" customWidth="1"/>
    <col min="13574" max="13585" width="13.5703125" style="3" customWidth="1"/>
    <col min="13586" max="13586" width="13.85546875" style="3" bestFit="1" customWidth="1"/>
    <col min="13587" max="13824" width="9.140625" style="3"/>
    <col min="13825" max="13825" width="40" style="3" customWidth="1"/>
    <col min="13826" max="13829" width="17" style="3" customWidth="1"/>
    <col min="13830" max="13841" width="13.5703125" style="3" customWidth="1"/>
    <col min="13842" max="13842" width="13.85546875" style="3" bestFit="1" customWidth="1"/>
    <col min="13843" max="14080" width="9.140625" style="3"/>
    <col min="14081" max="14081" width="40" style="3" customWidth="1"/>
    <col min="14082" max="14085" width="17" style="3" customWidth="1"/>
    <col min="14086" max="14097" width="13.5703125" style="3" customWidth="1"/>
    <col min="14098" max="14098" width="13.85546875" style="3" bestFit="1" customWidth="1"/>
    <col min="14099" max="14336" width="9.140625" style="3"/>
    <col min="14337" max="14337" width="40" style="3" customWidth="1"/>
    <col min="14338" max="14341" width="17" style="3" customWidth="1"/>
    <col min="14342" max="14353" width="13.5703125" style="3" customWidth="1"/>
    <col min="14354" max="14354" width="13.85546875" style="3" bestFit="1" customWidth="1"/>
    <col min="14355" max="14592" width="9.140625" style="3"/>
    <col min="14593" max="14593" width="40" style="3" customWidth="1"/>
    <col min="14594" max="14597" width="17" style="3" customWidth="1"/>
    <col min="14598" max="14609" width="13.5703125" style="3" customWidth="1"/>
    <col min="14610" max="14610" width="13.85546875" style="3" bestFit="1" customWidth="1"/>
    <col min="14611" max="14848" width="9.140625" style="3"/>
    <col min="14849" max="14849" width="40" style="3" customWidth="1"/>
    <col min="14850" max="14853" width="17" style="3" customWidth="1"/>
    <col min="14854" max="14865" width="13.5703125" style="3" customWidth="1"/>
    <col min="14866" max="14866" width="13.85546875" style="3" bestFit="1" customWidth="1"/>
    <col min="14867" max="15104" width="9.140625" style="3"/>
    <col min="15105" max="15105" width="40" style="3" customWidth="1"/>
    <col min="15106" max="15109" width="17" style="3" customWidth="1"/>
    <col min="15110" max="15121" width="13.5703125" style="3" customWidth="1"/>
    <col min="15122" max="15122" width="13.85546875" style="3" bestFit="1" customWidth="1"/>
    <col min="15123" max="15360" width="9.140625" style="3"/>
    <col min="15361" max="15361" width="40" style="3" customWidth="1"/>
    <col min="15362" max="15365" width="17" style="3" customWidth="1"/>
    <col min="15366" max="15377" width="13.5703125" style="3" customWidth="1"/>
    <col min="15378" max="15378" width="13.85546875" style="3" bestFit="1" customWidth="1"/>
    <col min="15379" max="15616" width="9.140625" style="3"/>
    <col min="15617" max="15617" width="40" style="3" customWidth="1"/>
    <col min="15618" max="15621" width="17" style="3" customWidth="1"/>
    <col min="15622" max="15633" width="13.5703125" style="3" customWidth="1"/>
    <col min="15634" max="15634" width="13.85546875" style="3" bestFit="1" customWidth="1"/>
    <col min="15635" max="15872" width="9.140625" style="3"/>
    <col min="15873" max="15873" width="40" style="3" customWidth="1"/>
    <col min="15874" max="15877" width="17" style="3" customWidth="1"/>
    <col min="15878" max="15889" width="13.5703125" style="3" customWidth="1"/>
    <col min="15890" max="15890" width="13.85546875" style="3" bestFit="1" customWidth="1"/>
    <col min="15891" max="16128" width="9.140625" style="3"/>
    <col min="16129" max="16129" width="40" style="3" customWidth="1"/>
    <col min="16130" max="16133" width="17" style="3" customWidth="1"/>
    <col min="16134" max="16145" width="13.5703125" style="3" customWidth="1"/>
    <col min="16146" max="16146" width="13.85546875" style="3" bestFit="1" customWidth="1"/>
    <col min="16147" max="16384" width="9.140625" style="3"/>
  </cols>
  <sheetData>
    <row r="1" spans="1:19" ht="15.75">
      <c r="A1" s="1" t="s">
        <v>147</v>
      </c>
    </row>
    <row r="2" spans="1:19">
      <c r="A2" s="4" t="s">
        <v>1</v>
      </c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60"/>
      <c r="B4" s="60"/>
      <c r="C4" s="60"/>
      <c r="D4" s="60"/>
      <c r="E4" s="60"/>
      <c r="F4" s="145" t="s">
        <v>16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2"/>
    </row>
    <row r="5" spans="1:19" ht="30" customHeight="1">
      <c r="A5" s="61" t="s">
        <v>3</v>
      </c>
      <c r="B5" s="61" t="s">
        <v>44</v>
      </c>
      <c r="C5" s="61" t="s">
        <v>45</v>
      </c>
      <c r="D5" s="61" t="s">
        <v>5</v>
      </c>
      <c r="E5" s="61" t="s">
        <v>6</v>
      </c>
      <c r="F5" s="62" t="s">
        <v>46</v>
      </c>
      <c r="G5" s="62" t="s">
        <v>47</v>
      </c>
      <c r="H5" s="62" t="s">
        <v>48</v>
      </c>
      <c r="I5" s="62" t="s">
        <v>49</v>
      </c>
      <c r="J5" s="62" t="s">
        <v>50</v>
      </c>
      <c r="K5" s="62" t="s">
        <v>51</v>
      </c>
      <c r="L5" s="62" t="s">
        <v>52</v>
      </c>
      <c r="M5" s="62" t="s">
        <v>53</v>
      </c>
      <c r="N5" s="62" t="s">
        <v>54</v>
      </c>
      <c r="O5" s="62" t="s">
        <v>55</v>
      </c>
      <c r="P5" s="62" t="s">
        <v>56</v>
      </c>
      <c r="Q5" s="62" t="s">
        <v>57</v>
      </c>
      <c r="R5" s="62" t="s">
        <v>58</v>
      </c>
      <c r="S5" s="2"/>
    </row>
    <row r="6" spans="1:19">
      <c r="A6" s="63" t="s">
        <v>137</v>
      </c>
      <c r="B6" s="64">
        <v>1</v>
      </c>
      <c r="C6" s="65">
        <v>28</v>
      </c>
      <c r="D6" s="63" t="s">
        <v>36</v>
      </c>
      <c r="E6" s="63" t="s">
        <v>35</v>
      </c>
      <c r="F6" s="66">
        <v>420</v>
      </c>
      <c r="G6" s="66">
        <v>1316</v>
      </c>
      <c r="H6" s="66">
        <v>763</v>
      </c>
      <c r="I6" s="66">
        <v>756</v>
      </c>
      <c r="J6" s="66">
        <v>1316</v>
      </c>
      <c r="K6" s="66">
        <v>1638</v>
      </c>
      <c r="L6" s="66">
        <v>1974</v>
      </c>
      <c r="M6" s="66">
        <v>1988</v>
      </c>
      <c r="N6" s="66">
        <v>1610</v>
      </c>
      <c r="O6" s="66">
        <v>1120</v>
      </c>
      <c r="P6" s="66">
        <v>1092</v>
      </c>
      <c r="Q6" s="66">
        <v>1022</v>
      </c>
      <c r="R6" s="67">
        <f t="shared" ref="R6:R11" si="0">SUM(F6:Q6)</f>
        <v>15015</v>
      </c>
      <c r="S6" s="2"/>
    </row>
    <row r="7" spans="1:19">
      <c r="A7" s="63" t="s">
        <v>144</v>
      </c>
      <c r="B7" s="64">
        <v>1</v>
      </c>
      <c r="C7" s="65">
        <v>336</v>
      </c>
      <c r="D7" s="63" t="s">
        <v>129</v>
      </c>
      <c r="E7" s="63" t="s">
        <v>35</v>
      </c>
      <c r="F7" s="66">
        <v>2712</v>
      </c>
      <c r="G7" s="66">
        <v>1008</v>
      </c>
      <c r="H7" s="66">
        <v>1008</v>
      </c>
      <c r="I7" s="66">
        <v>696</v>
      </c>
      <c r="J7" s="66">
        <v>0</v>
      </c>
      <c r="K7" s="66">
        <v>336</v>
      </c>
      <c r="L7" s="66">
        <v>0</v>
      </c>
      <c r="M7" s="66">
        <v>0</v>
      </c>
      <c r="N7" s="66">
        <v>0</v>
      </c>
      <c r="O7" s="66">
        <v>336</v>
      </c>
      <c r="P7" s="66">
        <v>0</v>
      </c>
      <c r="Q7" s="66">
        <v>336</v>
      </c>
      <c r="R7" s="67">
        <f t="shared" si="0"/>
        <v>6432</v>
      </c>
      <c r="S7" s="2"/>
    </row>
    <row r="8" spans="1:19">
      <c r="A8" s="63" t="s">
        <v>135</v>
      </c>
      <c r="B8" s="64">
        <v>1</v>
      </c>
      <c r="C8" s="65">
        <v>28</v>
      </c>
      <c r="D8" s="63" t="s">
        <v>136</v>
      </c>
      <c r="E8" s="63" t="s">
        <v>18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140</v>
      </c>
      <c r="Q8" s="66">
        <v>2283</v>
      </c>
      <c r="R8" s="67">
        <f t="shared" si="0"/>
        <v>2423</v>
      </c>
      <c r="S8" s="2"/>
    </row>
    <row r="9" spans="1:19">
      <c r="A9" s="63" t="s">
        <v>139</v>
      </c>
      <c r="B9" s="64">
        <v>1</v>
      </c>
      <c r="C9" s="65">
        <v>28</v>
      </c>
      <c r="D9" s="63" t="s">
        <v>130</v>
      </c>
      <c r="E9" s="63" t="s">
        <v>18</v>
      </c>
      <c r="F9" s="66">
        <v>142</v>
      </c>
      <c r="G9" s="66">
        <v>4407</v>
      </c>
      <c r="H9" s="66">
        <v>3005</v>
      </c>
      <c r="I9" s="66">
        <v>2830</v>
      </c>
      <c r="J9" s="66">
        <v>3278</v>
      </c>
      <c r="K9" s="66">
        <v>2996</v>
      </c>
      <c r="L9" s="66">
        <v>3240</v>
      </c>
      <c r="M9" s="66">
        <v>3024</v>
      </c>
      <c r="N9" s="66">
        <v>2212</v>
      </c>
      <c r="O9" s="66">
        <v>1654</v>
      </c>
      <c r="P9" s="66">
        <v>2022</v>
      </c>
      <c r="Q9" s="66">
        <v>2219</v>
      </c>
      <c r="R9" s="67">
        <f t="shared" si="0"/>
        <v>31029</v>
      </c>
      <c r="S9" s="2"/>
    </row>
    <row r="10" spans="1:19">
      <c r="A10" s="63" t="s">
        <v>142</v>
      </c>
      <c r="B10" s="64">
        <v>1</v>
      </c>
      <c r="C10" s="65">
        <v>168</v>
      </c>
      <c r="D10" s="63" t="s">
        <v>143</v>
      </c>
      <c r="E10" s="63" t="s">
        <v>18</v>
      </c>
      <c r="F10" s="66">
        <v>0</v>
      </c>
      <c r="G10" s="66">
        <v>168</v>
      </c>
      <c r="H10" s="66">
        <v>168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7">
        <f t="shared" si="0"/>
        <v>336</v>
      </c>
      <c r="S10" s="2"/>
    </row>
    <row r="11" spans="1:19">
      <c r="A11" s="63" t="s">
        <v>145</v>
      </c>
      <c r="B11" s="64">
        <v>1</v>
      </c>
      <c r="C11" s="65">
        <v>112</v>
      </c>
      <c r="D11" s="63" t="s">
        <v>146</v>
      </c>
      <c r="E11" s="63" t="s">
        <v>41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7">
        <f t="shared" si="0"/>
        <v>0</v>
      </c>
      <c r="S11" s="2"/>
    </row>
    <row r="12" spans="1:19" ht="14.25">
      <c r="A12" s="2"/>
      <c r="B12" s="2"/>
      <c r="C12" s="2"/>
      <c r="D12" s="2"/>
      <c r="E12" s="70" t="s">
        <v>59</v>
      </c>
      <c r="F12" s="71">
        <f>SUM(F6:F11)</f>
        <v>3274</v>
      </c>
      <c r="G12" s="71">
        <f>SUM(G6:G11)</f>
        <v>6899</v>
      </c>
      <c r="H12" s="71">
        <f>SUM(H6:H11)</f>
        <v>4944</v>
      </c>
      <c r="I12" s="71">
        <f>SUM(I6:I11)</f>
        <v>4282</v>
      </c>
      <c r="J12" s="71">
        <f>SUM(J6:J11)</f>
        <v>4594</v>
      </c>
      <c r="K12" s="71">
        <f>SUM(K6:K11)</f>
        <v>4970</v>
      </c>
      <c r="L12" s="71">
        <f>SUM(L6:L11)</f>
        <v>5214</v>
      </c>
      <c r="M12" s="71">
        <f>SUM(M6:M11)</f>
        <v>5012</v>
      </c>
      <c r="N12" s="71">
        <f>SUM(N6:N11)</f>
        <v>3822</v>
      </c>
      <c r="O12" s="71">
        <f>SUM(O6:O11)</f>
        <v>3110</v>
      </c>
      <c r="P12" s="71">
        <f>SUM(P6:P11)</f>
        <v>3254</v>
      </c>
      <c r="Q12" s="71">
        <f>SUM(Q6:Q11)</f>
        <v>5860</v>
      </c>
      <c r="R12" s="72">
        <f>SUM(R6:R11)</f>
        <v>55235</v>
      </c>
      <c r="S12" s="2"/>
    </row>
    <row r="14" spans="1:19">
      <c r="F14" s="145" t="s">
        <v>60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</row>
    <row r="15" spans="1:19" ht="30" customHeight="1">
      <c r="A15" s="61" t="s">
        <v>3</v>
      </c>
      <c r="B15" s="61" t="s">
        <v>44</v>
      </c>
      <c r="C15" s="61" t="s">
        <v>45</v>
      </c>
      <c r="D15" s="61" t="s">
        <v>5</v>
      </c>
      <c r="E15" s="61" t="s">
        <v>6</v>
      </c>
      <c r="F15" s="62" t="s">
        <v>46</v>
      </c>
      <c r="G15" s="62" t="s">
        <v>47</v>
      </c>
      <c r="H15" s="62" t="s">
        <v>48</v>
      </c>
      <c r="I15" s="62" t="s">
        <v>49</v>
      </c>
      <c r="J15" s="62" t="s">
        <v>50</v>
      </c>
      <c r="K15" s="62" t="s">
        <v>51</v>
      </c>
      <c r="L15" s="62" t="s">
        <v>52</v>
      </c>
      <c r="M15" s="62" t="s">
        <v>53</v>
      </c>
      <c r="N15" s="62" t="s">
        <v>54</v>
      </c>
      <c r="O15" s="62" t="s">
        <v>55</v>
      </c>
      <c r="P15" s="62" t="s">
        <v>56</v>
      </c>
      <c r="Q15" s="62" t="s">
        <v>57</v>
      </c>
      <c r="R15" s="73" t="s">
        <v>58</v>
      </c>
    </row>
    <row r="16" spans="1:19">
      <c r="A16" s="63" t="s">
        <v>137</v>
      </c>
      <c r="B16" s="64">
        <v>1</v>
      </c>
      <c r="C16" s="65">
        <v>28</v>
      </c>
      <c r="D16" s="63" t="s">
        <v>36</v>
      </c>
      <c r="E16" s="63" t="s">
        <v>35</v>
      </c>
      <c r="F16" s="66">
        <v>1484</v>
      </c>
      <c r="G16" s="66">
        <v>2856</v>
      </c>
      <c r="H16" s="66">
        <v>3640</v>
      </c>
      <c r="I16" s="66">
        <v>4536</v>
      </c>
      <c r="J16" s="66">
        <v>4144</v>
      </c>
      <c r="K16" s="66">
        <v>4424</v>
      </c>
      <c r="L16" s="66">
        <v>3416</v>
      </c>
      <c r="M16" s="66">
        <v>3136</v>
      </c>
      <c r="N16" s="66">
        <v>2324</v>
      </c>
      <c r="O16" s="66">
        <v>1288</v>
      </c>
      <c r="P16" s="66">
        <v>756</v>
      </c>
      <c r="Q16" s="74">
        <v>336</v>
      </c>
      <c r="R16" s="75">
        <f t="shared" ref="R16:R21" si="1">SUM(F16:Q16)</f>
        <v>32340</v>
      </c>
    </row>
    <row r="17" spans="1:18">
      <c r="A17" s="63" t="s">
        <v>144</v>
      </c>
      <c r="B17" s="64">
        <v>1</v>
      </c>
      <c r="C17" s="65">
        <v>336</v>
      </c>
      <c r="D17" s="63" t="s">
        <v>129</v>
      </c>
      <c r="E17" s="63" t="s">
        <v>35</v>
      </c>
      <c r="F17" s="66">
        <v>2016</v>
      </c>
      <c r="G17" s="66">
        <v>672</v>
      </c>
      <c r="H17" s="66">
        <v>1008</v>
      </c>
      <c r="I17" s="66">
        <v>336</v>
      </c>
      <c r="J17" s="66">
        <v>336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74">
        <v>0</v>
      </c>
      <c r="R17" s="75">
        <f t="shared" si="1"/>
        <v>4368</v>
      </c>
    </row>
    <row r="18" spans="1:18">
      <c r="A18" s="63" t="s">
        <v>135</v>
      </c>
      <c r="B18" s="64">
        <v>1</v>
      </c>
      <c r="C18" s="65">
        <v>28</v>
      </c>
      <c r="D18" s="63" t="s">
        <v>136</v>
      </c>
      <c r="E18" s="63" t="s">
        <v>18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2324</v>
      </c>
      <c r="O18" s="66">
        <v>6776</v>
      </c>
      <c r="P18" s="66">
        <v>14224</v>
      </c>
      <c r="Q18" s="74">
        <v>14308</v>
      </c>
      <c r="R18" s="75">
        <f t="shared" si="1"/>
        <v>37632</v>
      </c>
    </row>
    <row r="19" spans="1:18">
      <c r="A19" s="63" t="s">
        <v>139</v>
      </c>
      <c r="B19" s="64">
        <v>1</v>
      </c>
      <c r="C19" s="65">
        <v>28</v>
      </c>
      <c r="D19" s="63" t="s">
        <v>130</v>
      </c>
      <c r="E19" s="63" t="s">
        <v>18</v>
      </c>
      <c r="F19" s="66">
        <v>5656</v>
      </c>
      <c r="G19" s="66">
        <v>9303</v>
      </c>
      <c r="H19" s="66">
        <v>9787</v>
      </c>
      <c r="I19" s="66">
        <v>10012</v>
      </c>
      <c r="J19" s="66">
        <v>8626</v>
      </c>
      <c r="K19" s="66">
        <v>9184</v>
      </c>
      <c r="L19" s="66">
        <v>7392</v>
      </c>
      <c r="M19" s="66">
        <v>6049</v>
      </c>
      <c r="N19" s="66">
        <v>5208</v>
      </c>
      <c r="O19" s="66">
        <v>3360</v>
      </c>
      <c r="P19" s="66">
        <v>2884</v>
      </c>
      <c r="Q19" s="74">
        <v>2044</v>
      </c>
      <c r="R19" s="75">
        <f t="shared" si="1"/>
        <v>79505</v>
      </c>
    </row>
    <row r="20" spans="1:18">
      <c r="A20" s="63" t="s">
        <v>142</v>
      </c>
      <c r="B20" s="64">
        <v>1</v>
      </c>
      <c r="C20" s="65">
        <v>168</v>
      </c>
      <c r="D20" s="63" t="s">
        <v>143</v>
      </c>
      <c r="E20" s="63" t="s">
        <v>18</v>
      </c>
      <c r="F20" s="66">
        <v>504</v>
      </c>
      <c r="G20" s="66">
        <v>336</v>
      </c>
      <c r="H20" s="66">
        <v>168</v>
      </c>
      <c r="I20" s="66">
        <v>504</v>
      </c>
      <c r="J20" s="66">
        <v>0</v>
      </c>
      <c r="K20" s="66">
        <v>168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74">
        <v>0</v>
      </c>
      <c r="R20" s="75">
        <f t="shared" si="1"/>
        <v>1680</v>
      </c>
    </row>
    <row r="21" spans="1:18">
      <c r="A21" s="63" t="s">
        <v>145</v>
      </c>
      <c r="B21" s="64">
        <v>1</v>
      </c>
      <c r="C21" s="65">
        <v>112</v>
      </c>
      <c r="D21" s="63" t="s">
        <v>146</v>
      </c>
      <c r="E21" s="63" t="s">
        <v>41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112</v>
      </c>
      <c r="Q21" s="74">
        <v>672</v>
      </c>
      <c r="R21" s="75">
        <f t="shared" si="1"/>
        <v>784</v>
      </c>
    </row>
    <row r="22" spans="1:18" ht="14.25">
      <c r="E22" s="70" t="s">
        <v>59</v>
      </c>
      <c r="F22" s="75">
        <f>SUM(F16:F21)</f>
        <v>9660</v>
      </c>
      <c r="G22" s="75">
        <f>SUM(G16:G21)</f>
        <v>13167</v>
      </c>
      <c r="H22" s="75">
        <f>SUM(H16:H21)</f>
        <v>14603</v>
      </c>
      <c r="I22" s="75">
        <f>SUM(I16:I21)</f>
        <v>15388</v>
      </c>
      <c r="J22" s="75">
        <f>SUM(J16:J21)</f>
        <v>13106</v>
      </c>
      <c r="K22" s="75">
        <f>SUM(K16:K21)</f>
        <v>13776</v>
      </c>
      <c r="L22" s="75">
        <f>SUM(L16:L21)</f>
        <v>10808</v>
      </c>
      <c r="M22" s="75">
        <f>SUM(M16:M21)</f>
        <v>9185</v>
      </c>
      <c r="N22" s="75">
        <f>SUM(N16:N21)</f>
        <v>9856</v>
      </c>
      <c r="O22" s="75">
        <f>SUM(O16:O21)</f>
        <v>11424</v>
      </c>
      <c r="P22" s="75">
        <f>SUM(P16:P21)</f>
        <v>17976</v>
      </c>
      <c r="Q22" s="75">
        <f>SUM(Q16:Q21)</f>
        <v>17360</v>
      </c>
      <c r="R22" s="77">
        <f>SUM(R16:R21)</f>
        <v>156309</v>
      </c>
    </row>
    <row r="24" spans="1:18">
      <c r="F24" s="145" t="s">
        <v>61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5" spans="1:18" ht="30" customHeight="1">
      <c r="A25" s="61" t="s">
        <v>3</v>
      </c>
      <c r="B25" s="61" t="s">
        <v>44</v>
      </c>
      <c r="C25" s="61" t="s">
        <v>45</v>
      </c>
      <c r="D25" s="61" t="s">
        <v>5</v>
      </c>
      <c r="E25" s="61" t="s">
        <v>6</v>
      </c>
      <c r="F25" s="62" t="s">
        <v>46</v>
      </c>
      <c r="G25" s="62" t="s">
        <v>47</v>
      </c>
      <c r="H25" s="62" t="s">
        <v>48</v>
      </c>
      <c r="I25" s="62" t="s">
        <v>49</v>
      </c>
      <c r="J25" s="62" t="s">
        <v>50</v>
      </c>
      <c r="K25" s="62" t="s">
        <v>51</v>
      </c>
      <c r="L25" s="62" t="s">
        <v>52</v>
      </c>
      <c r="M25" s="62" t="s">
        <v>53</v>
      </c>
      <c r="N25" s="62" t="s">
        <v>54</v>
      </c>
      <c r="O25" s="62" t="s">
        <v>55</v>
      </c>
      <c r="P25" s="62" t="s">
        <v>56</v>
      </c>
      <c r="Q25" s="62" t="s">
        <v>57</v>
      </c>
      <c r="R25" s="73" t="s">
        <v>58</v>
      </c>
    </row>
    <row r="26" spans="1:18">
      <c r="A26" s="63" t="s">
        <v>137</v>
      </c>
      <c r="B26" s="64">
        <v>1</v>
      </c>
      <c r="C26" s="65">
        <v>28</v>
      </c>
      <c r="D26" s="63" t="s">
        <v>36</v>
      </c>
      <c r="E26" s="63" t="s">
        <v>35</v>
      </c>
      <c r="F26" s="66">
        <v>224</v>
      </c>
      <c r="G26" s="66">
        <v>364</v>
      </c>
      <c r="H26" s="66">
        <v>336</v>
      </c>
      <c r="I26" s="66">
        <v>728</v>
      </c>
      <c r="J26" s="66">
        <v>784</v>
      </c>
      <c r="K26" s="66">
        <v>644</v>
      </c>
      <c r="L26" s="66">
        <v>476</v>
      </c>
      <c r="M26" s="66">
        <v>364</v>
      </c>
      <c r="N26" s="66">
        <v>504</v>
      </c>
      <c r="O26" s="66">
        <v>224</v>
      </c>
      <c r="P26" s="66">
        <v>112</v>
      </c>
      <c r="Q26" s="74">
        <v>56</v>
      </c>
      <c r="R26" s="75">
        <f t="shared" ref="R26:R31" si="2">SUM(F26:Q26)</f>
        <v>4816</v>
      </c>
    </row>
    <row r="27" spans="1:18">
      <c r="A27" s="63" t="s">
        <v>144</v>
      </c>
      <c r="B27" s="64">
        <v>1</v>
      </c>
      <c r="C27" s="65">
        <v>336</v>
      </c>
      <c r="D27" s="63" t="s">
        <v>129</v>
      </c>
      <c r="E27" s="63" t="s">
        <v>35</v>
      </c>
      <c r="F27" s="66">
        <v>672</v>
      </c>
      <c r="G27" s="66">
        <v>0</v>
      </c>
      <c r="H27" s="66">
        <v>336</v>
      </c>
      <c r="I27" s="66">
        <v>336</v>
      </c>
      <c r="J27" s="66">
        <v>336</v>
      </c>
      <c r="K27" s="66">
        <v>336</v>
      </c>
      <c r="L27" s="66">
        <v>336</v>
      </c>
      <c r="M27" s="66">
        <v>336</v>
      </c>
      <c r="N27" s="66">
        <v>0</v>
      </c>
      <c r="O27" s="66">
        <v>0</v>
      </c>
      <c r="P27" s="66">
        <v>0</v>
      </c>
      <c r="Q27" s="74">
        <v>0</v>
      </c>
      <c r="R27" s="75">
        <f t="shared" si="2"/>
        <v>2688</v>
      </c>
    </row>
    <row r="28" spans="1:18">
      <c r="A28" s="63" t="s">
        <v>135</v>
      </c>
      <c r="B28" s="64">
        <v>1</v>
      </c>
      <c r="C28" s="65">
        <v>28</v>
      </c>
      <c r="D28" s="63" t="s">
        <v>136</v>
      </c>
      <c r="E28" s="63" t="s">
        <v>18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616</v>
      </c>
      <c r="O28" s="66">
        <v>1988</v>
      </c>
      <c r="P28" s="66">
        <v>3528</v>
      </c>
      <c r="Q28" s="74">
        <v>3864</v>
      </c>
      <c r="R28" s="75">
        <f t="shared" si="2"/>
        <v>9996</v>
      </c>
    </row>
    <row r="29" spans="1:18">
      <c r="A29" s="63" t="s">
        <v>139</v>
      </c>
      <c r="B29" s="64">
        <v>1</v>
      </c>
      <c r="C29" s="65">
        <v>28</v>
      </c>
      <c r="D29" s="63" t="s">
        <v>130</v>
      </c>
      <c r="E29" s="63" t="s">
        <v>18</v>
      </c>
      <c r="F29" s="66">
        <v>924</v>
      </c>
      <c r="G29" s="66">
        <v>1344</v>
      </c>
      <c r="H29" s="66">
        <v>1848</v>
      </c>
      <c r="I29" s="66">
        <v>2128</v>
      </c>
      <c r="J29" s="66">
        <v>1792</v>
      </c>
      <c r="K29" s="66">
        <v>1848</v>
      </c>
      <c r="L29" s="66">
        <v>1316</v>
      </c>
      <c r="M29" s="66">
        <v>756</v>
      </c>
      <c r="N29" s="66">
        <v>952</v>
      </c>
      <c r="O29" s="66">
        <v>812</v>
      </c>
      <c r="P29" s="66">
        <v>504</v>
      </c>
      <c r="Q29" s="74">
        <v>476</v>
      </c>
      <c r="R29" s="75">
        <f t="shared" si="2"/>
        <v>14700</v>
      </c>
    </row>
    <row r="30" spans="1:18">
      <c r="A30" s="63" t="s">
        <v>142</v>
      </c>
      <c r="B30" s="64">
        <v>1</v>
      </c>
      <c r="C30" s="65">
        <v>168</v>
      </c>
      <c r="D30" s="63" t="s">
        <v>143</v>
      </c>
      <c r="E30" s="63" t="s">
        <v>18</v>
      </c>
      <c r="F30" s="66">
        <v>168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74">
        <v>0</v>
      </c>
      <c r="R30" s="75">
        <f t="shared" si="2"/>
        <v>168</v>
      </c>
    </row>
    <row r="31" spans="1:18">
      <c r="A31" s="63" t="s">
        <v>145</v>
      </c>
      <c r="B31" s="64">
        <v>1</v>
      </c>
      <c r="C31" s="65">
        <v>112</v>
      </c>
      <c r="D31" s="63" t="s">
        <v>146</v>
      </c>
      <c r="E31" s="63" t="s">
        <v>41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74">
        <v>56</v>
      </c>
      <c r="R31" s="75">
        <f t="shared" si="2"/>
        <v>56</v>
      </c>
    </row>
    <row r="32" spans="1:18" ht="14.25">
      <c r="E32" s="70" t="s">
        <v>59</v>
      </c>
      <c r="F32" s="75">
        <f>SUM(F26:F31)</f>
        <v>1988</v>
      </c>
      <c r="G32" s="75">
        <f>SUM(G26:G31)</f>
        <v>1708</v>
      </c>
      <c r="H32" s="75">
        <f>SUM(H26:H31)</f>
        <v>2520</v>
      </c>
      <c r="I32" s="75">
        <f>SUM(I26:I31)</f>
        <v>3192</v>
      </c>
      <c r="J32" s="75">
        <f>SUM(J26:J31)</f>
        <v>2912</v>
      </c>
      <c r="K32" s="75">
        <f>SUM(K26:K31)</f>
        <v>2828</v>
      </c>
      <c r="L32" s="75">
        <f>SUM(L26:L31)</f>
        <v>2128</v>
      </c>
      <c r="M32" s="75">
        <f>SUM(M26:M31)</f>
        <v>1456</v>
      </c>
      <c r="N32" s="75">
        <f>SUM(N26:N31)</f>
        <v>2072</v>
      </c>
      <c r="O32" s="75">
        <f>SUM(O26:O31)</f>
        <v>3024</v>
      </c>
      <c r="P32" s="75">
        <f>SUM(P26:P31)</f>
        <v>4144</v>
      </c>
      <c r="Q32" s="75">
        <f>SUM(Q26:Q31)</f>
        <v>4452</v>
      </c>
      <c r="R32" s="77">
        <f>SUM(R26:R31)</f>
        <v>32424</v>
      </c>
    </row>
    <row r="35" spans="1:18">
      <c r="F35" s="145" t="s">
        <v>61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</row>
    <row r="36" spans="1:18" ht="30" customHeight="1">
      <c r="A36" s="61" t="s">
        <v>3</v>
      </c>
      <c r="B36" s="61" t="s">
        <v>44</v>
      </c>
      <c r="C36" s="61" t="s">
        <v>45</v>
      </c>
      <c r="D36" s="61" t="s">
        <v>5</v>
      </c>
      <c r="E36" s="61" t="s">
        <v>6</v>
      </c>
      <c r="F36" s="62" t="s">
        <v>46</v>
      </c>
      <c r="G36" s="62" t="s">
        <v>47</v>
      </c>
      <c r="H36" s="62" t="s">
        <v>48</v>
      </c>
      <c r="I36" s="62" t="s">
        <v>49</v>
      </c>
      <c r="J36" s="62" t="s">
        <v>50</v>
      </c>
      <c r="K36" s="62" t="s">
        <v>51</v>
      </c>
      <c r="L36" s="62" t="s">
        <v>52</v>
      </c>
      <c r="M36" s="62" t="s">
        <v>53</v>
      </c>
      <c r="N36" s="62" t="s">
        <v>54</v>
      </c>
      <c r="O36" s="62" t="s">
        <v>55</v>
      </c>
      <c r="P36" s="62" t="s">
        <v>56</v>
      </c>
      <c r="Q36" s="62" t="s">
        <v>57</v>
      </c>
      <c r="R36" s="73" t="s">
        <v>58</v>
      </c>
    </row>
    <row r="37" spans="1:18">
      <c r="A37" s="63" t="s">
        <v>137</v>
      </c>
      <c r="B37" s="64">
        <v>1</v>
      </c>
      <c r="C37" s="65">
        <v>28</v>
      </c>
      <c r="D37" s="63" t="s">
        <v>36</v>
      </c>
      <c r="E37" s="63" t="s">
        <v>35</v>
      </c>
      <c r="F37" s="66">
        <f>F6+F16+F26</f>
        <v>2128</v>
      </c>
      <c r="G37" s="66">
        <f>G6+G16+G26</f>
        <v>4536</v>
      </c>
      <c r="H37" s="66">
        <f>H6+H16+H26</f>
        <v>4739</v>
      </c>
      <c r="I37" s="66">
        <f>I6+I16+I26</f>
        <v>6020</v>
      </c>
      <c r="J37" s="66">
        <f>J6+J16+J26</f>
        <v>6244</v>
      </c>
      <c r="K37" s="66">
        <f>K6+K16+K26</f>
        <v>6706</v>
      </c>
      <c r="L37" s="66">
        <f>L6+L16+L26</f>
        <v>5866</v>
      </c>
      <c r="M37" s="66">
        <f>M6+M16+M26</f>
        <v>5488</v>
      </c>
      <c r="N37" s="66">
        <f>N6+N16+N26</f>
        <v>4438</v>
      </c>
      <c r="O37" s="66">
        <f>O6+O16+O26</f>
        <v>2632</v>
      </c>
      <c r="P37" s="66">
        <f>P6+P16+P26</f>
        <v>1960</v>
      </c>
      <c r="Q37" s="66">
        <f>Q6+Q16+Q26</f>
        <v>1414</v>
      </c>
      <c r="R37" s="75">
        <f t="shared" ref="R37:R42" si="3">SUM(F37:Q37)</f>
        <v>52171</v>
      </c>
    </row>
    <row r="38" spans="1:18">
      <c r="A38" s="63" t="s">
        <v>144</v>
      </c>
      <c r="B38" s="64">
        <v>1</v>
      </c>
      <c r="C38" s="65">
        <v>336</v>
      </c>
      <c r="D38" s="63" t="s">
        <v>129</v>
      </c>
      <c r="E38" s="63" t="s">
        <v>35</v>
      </c>
      <c r="F38" s="66">
        <f>F7+F17+F27</f>
        <v>5400</v>
      </c>
      <c r="G38" s="66">
        <f>G7+G17+G27</f>
        <v>1680</v>
      </c>
      <c r="H38" s="66">
        <f>H7+H17+H27</f>
        <v>2352</v>
      </c>
      <c r="I38" s="66">
        <f>I7+I17+I27</f>
        <v>1368</v>
      </c>
      <c r="J38" s="66">
        <f>J7+J17+J27</f>
        <v>672</v>
      </c>
      <c r="K38" s="66">
        <f>K7+K17+K27</f>
        <v>672</v>
      </c>
      <c r="L38" s="66">
        <f>L7+L17+L27</f>
        <v>336</v>
      </c>
      <c r="M38" s="66">
        <f>M7+M17+M27</f>
        <v>336</v>
      </c>
      <c r="N38" s="66">
        <f>N7+N17+N27</f>
        <v>0</v>
      </c>
      <c r="O38" s="66">
        <f>O7+O17+O27</f>
        <v>336</v>
      </c>
      <c r="P38" s="66">
        <f>P7+P17+P27</f>
        <v>0</v>
      </c>
      <c r="Q38" s="66">
        <f>Q7+Q17+Q27</f>
        <v>336</v>
      </c>
      <c r="R38" s="75">
        <f t="shared" si="3"/>
        <v>13488</v>
      </c>
    </row>
    <row r="39" spans="1:18">
      <c r="A39" s="63" t="s">
        <v>135</v>
      </c>
      <c r="B39" s="64">
        <v>1</v>
      </c>
      <c r="C39" s="65">
        <v>28</v>
      </c>
      <c r="D39" s="63" t="s">
        <v>136</v>
      </c>
      <c r="E39" s="63" t="s">
        <v>18</v>
      </c>
      <c r="F39" s="66">
        <f>F8+F18+F28</f>
        <v>0</v>
      </c>
      <c r="G39" s="66">
        <f>G8+G18+G28</f>
        <v>0</v>
      </c>
      <c r="H39" s="66">
        <f>H8+H18+H28</f>
        <v>0</v>
      </c>
      <c r="I39" s="66">
        <f>I8+I18+I28</f>
        <v>0</v>
      </c>
      <c r="J39" s="66">
        <f>J8+J18+J28</f>
        <v>0</v>
      </c>
      <c r="K39" s="66">
        <f>K8+K18+K28</f>
        <v>0</v>
      </c>
      <c r="L39" s="66">
        <f>L8+L18+L28</f>
        <v>0</v>
      </c>
      <c r="M39" s="66">
        <f>M8+M18+M28</f>
        <v>0</v>
      </c>
      <c r="N39" s="66">
        <f>N8+N18+N28</f>
        <v>2940</v>
      </c>
      <c r="O39" s="66">
        <f>O8+O18+O28</f>
        <v>8764</v>
      </c>
      <c r="P39" s="66">
        <f>P8+P18+P28</f>
        <v>17892</v>
      </c>
      <c r="Q39" s="66">
        <f>Q8+Q18+Q28</f>
        <v>20455</v>
      </c>
      <c r="R39" s="75">
        <f t="shared" si="3"/>
        <v>50051</v>
      </c>
    </row>
    <row r="40" spans="1:18">
      <c r="A40" s="63" t="s">
        <v>139</v>
      </c>
      <c r="B40" s="64">
        <v>1</v>
      </c>
      <c r="C40" s="65">
        <v>28</v>
      </c>
      <c r="D40" s="63" t="s">
        <v>130</v>
      </c>
      <c r="E40" s="63" t="s">
        <v>18</v>
      </c>
      <c r="F40" s="66">
        <f>F9+F19+F29</f>
        <v>6722</v>
      </c>
      <c r="G40" s="66">
        <f>G9+G19+G29</f>
        <v>15054</v>
      </c>
      <c r="H40" s="66">
        <f>H9+H19+H29</f>
        <v>14640</v>
      </c>
      <c r="I40" s="66">
        <f>I9+I19+I29</f>
        <v>14970</v>
      </c>
      <c r="J40" s="66">
        <f>J9+J19+J29</f>
        <v>13696</v>
      </c>
      <c r="K40" s="66">
        <f>K9+K19+K29</f>
        <v>14028</v>
      </c>
      <c r="L40" s="66">
        <f>L9+L19+L29</f>
        <v>11948</v>
      </c>
      <c r="M40" s="66">
        <f>M9+M19+M29</f>
        <v>9829</v>
      </c>
      <c r="N40" s="66">
        <f>N9+N19+N29</f>
        <v>8372</v>
      </c>
      <c r="O40" s="66">
        <f>O9+O19+O29</f>
        <v>5826</v>
      </c>
      <c r="P40" s="66">
        <f>P9+P19+P29</f>
        <v>5410</v>
      </c>
      <c r="Q40" s="66">
        <f>Q9+Q19+Q29</f>
        <v>4739</v>
      </c>
      <c r="R40" s="75">
        <f t="shared" si="3"/>
        <v>125234</v>
      </c>
    </row>
    <row r="41" spans="1:18">
      <c r="A41" s="63" t="s">
        <v>142</v>
      </c>
      <c r="B41" s="64">
        <v>1</v>
      </c>
      <c r="C41" s="65">
        <v>168</v>
      </c>
      <c r="D41" s="63" t="s">
        <v>143</v>
      </c>
      <c r="E41" s="63" t="s">
        <v>18</v>
      </c>
      <c r="F41" s="66">
        <f>F10+F20+F30</f>
        <v>672</v>
      </c>
      <c r="G41" s="66">
        <f>G10+G20+G30</f>
        <v>504</v>
      </c>
      <c r="H41" s="66">
        <f>H10+H20+H30</f>
        <v>336</v>
      </c>
      <c r="I41" s="66">
        <f>I10+I20+I30</f>
        <v>504</v>
      </c>
      <c r="J41" s="66">
        <f>J10+J20+J30</f>
        <v>0</v>
      </c>
      <c r="K41" s="66">
        <f>K10+K20+K30</f>
        <v>168</v>
      </c>
      <c r="L41" s="66">
        <f>L10+L20+L30</f>
        <v>0</v>
      </c>
      <c r="M41" s="66">
        <f>M10+M20+M30</f>
        <v>0</v>
      </c>
      <c r="N41" s="66">
        <f>N10+N20+N30</f>
        <v>0</v>
      </c>
      <c r="O41" s="66">
        <f>O10+O20+O30</f>
        <v>0</v>
      </c>
      <c r="P41" s="66">
        <f>P10+P20+P30</f>
        <v>0</v>
      </c>
      <c r="Q41" s="66">
        <f>Q10+Q20+Q30</f>
        <v>0</v>
      </c>
      <c r="R41" s="75">
        <f t="shared" si="3"/>
        <v>2184</v>
      </c>
    </row>
    <row r="42" spans="1:18">
      <c r="A42" s="63" t="s">
        <v>145</v>
      </c>
      <c r="B42" s="64">
        <v>1</v>
      </c>
      <c r="C42" s="65">
        <v>112</v>
      </c>
      <c r="D42" s="63" t="s">
        <v>146</v>
      </c>
      <c r="E42" s="63" t="s">
        <v>41</v>
      </c>
      <c r="F42" s="66">
        <f>F11+F21+F31</f>
        <v>0</v>
      </c>
      <c r="G42" s="66">
        <f>G11+G21+G31</f>
        <v>0</v>
      </c>
      <c r="H42" s="66">
        <f>H11+H21+H31</f>
        <v>0</v>
      </c>
      <c r="I42" s="66">
        <f>I11+I21+I31</f>
        <v>0</v>
      </c>
      <c r="J42" s="66">
        <f>J11+J21+J31</f>
        <v>0</v>
      </c>
      <c r="K42" s="66">
        <f>K11+K21+K31</f>
        <v>0</v>
      </c>
      <c r="L42" s="66">
        <f>L11+L21+L31</f>
        <v>0</v>
      </c>
      <c r="M42" s="66">
        <f>M11+M21+M31</f>
        <v>0</v>
      </c>
      <c r="N42" s="66">
        <f>N11+N21+N31</f>
        <v>0</v>
      </c>
      <c r="O42" s="66">
        <f>O11+O21+O31</f>
        <v>0</v>
      </c>
      <c r="P42" s="66">
        <f>P11+P21+P31</f>
        <v>112</v>
      </c>
      <c r="Q42" s="66">
        <f>Q11+Q21+Q31</f>
        <v>728</v>
      </c>
      <c r="R42" s="75">
        <f t="shared" si="3"/>
        <v>840</v>
      </c>
    </row>
    <row r="43" spans="1:18" ht="14.25">
      <c r="E43" s="70" t="s">
        <v>59</v>
      </c>
      <c r="F43" s="75">
        <f>SUM(F37:F42)</f>
        <v>14922</v>
      </c>
      <c r="G43" s="75">
        <f>SUM(G37:G42)</f>
        <v>21774</v>
      </c>
      <c r="H43" s="75">
        <f>SUM(H37:H42)</f>
        <v>22067</v>
      </c>
      <c r="I43" s="75">
        <f>SUM(I37:I42)</f>
        <v>22862</v>
      </c>
      <c r="J43" s="75">
        <f>SUM(J37:J42)</f>
        <v>20612</v>
      </c>
      <c r="K43" s="75">
        <f>SUM(K37:K42)</f>
        <v>21574</v>
      </c>
      <c r="L43" s="75">
        <f>SUM(L37:L42)</f>
        <v>18150</v>
      </c>
      <c r="M43" s="75">
        <f>SUM(M37:M42)</f>
        <v>15653</v>
      </c>
      <c r="N43" s="75">
        <f>SUM(N37:N42)</f>
        <v>15750</v>
      </c>
      <c r="O43" s="75">
        <f>SUM(O37:O42)</f>
        <v>17558</v>
      </c>
      <c r="P43" s="75">
        <f>SUM(P37:P42)</f>
        <v>25374</v>
      </c>
      <c r="Q43" s="75">
        <f>SUM(Q37:Q42)</f>
        <v>27672</v>
      </c>
      <c r="R43" s="77">
        <f>SUM(R37:R42)</f>
        <v>243968</v>
      </c>
    </row>
  </sheetData>
  <mergeCells count="4">
    <mergeCell ref="F4:R4"/>
    <mergeCell ref="F14:R14"/>
    <mergeCell ref="F24:R24"/>
    <mergeCell ref="F35:R35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C000"/>
  </sheetPr>
  <dimension ref="A1:J12"/>
  <sheetViews>
    <sheetView showGridLines="0" workbookViewId="0">
      <pane ySplit="3" topLeftCell="A4" activePane="bottomLeft" state="frozen"/>
      <selection pane="bottomLeft"/>
    </sheetView>
  </sheetViews>
  <sheetFormatPr defaultRowHeight="12.75"/>
  <cols>
    <col min="1" max="1" width="36.140625" style="3" customWidth="1"/>
    <col min="2" max="2" width="26.85546875" style="3" bestFit="1" customWidth="1"/>
    <col min="3" max="3" width="12.5703125" style="3" bestFit="1" customWidth="1"/>
    <col min="4" max="4" width="13.140625" style="3" bestFit="1" customWidth="1"/>
    <col min="5" max="5" width="8.7109375" style="3" bestFit="1" customWidth="1"/>
    <col min="6" max="6" width="12" style="3" bestFit="1" customWidth="1"/>
    <col min="7" max="7" width="20.5703125" style="3" bestFit="1" customWidth="1"/>
    <col min="8" max="9" width="17" style="3" customWidth="1"/>
    <col min="10" max="256" width="9.140625" style="3"/>
    <col min="257" max="257" width="36.140625" style="3" customWidth="1"/>
    <col min="258" max="258" width="26.85546875" style="3" bestFit="1" customWidth="1"/>
    <col min="259" max="259" width="12.5703125" style="3" bestFit="1" customWidth="1"/>
    <col min="260" max="260" width="13.140625" style="3" bestFit="1" customWidth="1"/>
    <col min="261" max="261" width="8.7109375" style="3" bestFit="1" customWidth="1"/>
    <col min="262" max="262" width="12" style="3" bestFit="1" customWidth="1"/>
    <col min="263" max="263" width="20.5703125" style="3" bestFit="1" customWidth="1"/>
    <col min="264" max="265" width="17" style="3" customWidth="1"/>
    <col min="266" max="512" width="9.140625" style="3"/>
    <col min="513" max="513" width="36.140625" style="3" customWidth="1"/>
    <col min="514" max="514" width="26.85546875" style="3" bestFit="1" customWidth="1"/>
    <col min="515" max="515" width="12.5703125" style="3" bestFit="1" customWidth="1"/>
    <col min="516" max="516" width="13.140625" style="3" bestFit="1" customWidth="1"/>
    <col min="517" max="517" width="8.7109375" style="3" bestFit="1" customWidth="1"/>
    <col min="518" max="518" width="12" style="3" bestFit="1" customWidth="1"/>
    <col min="519" max="519" width="20.5703125" style="3" bestFit="1" customWidth="1"/>
    <col min="520" max="521" width="17" style="3" customWidth="1"/>
    <col min="522" max="768" width="9.140625" style="3"/>
    <col min="769" max="769" width="36.140625" style="3" customWidth="1"/>
    <col min="770" max="770" width="26.85546875" style="3" bestFit="1" customWidth="1"/>
    <col min="771" max="771" width="12.5703125" style="3" bestFit="1" customWidth="1"/>
    <col min="772" max="772" width="13.140625" style="3" bestFit="1" customWidth="1"/>
    <col min="773" max="773" width="8.7109375" style="3" bestFit="1" customWidth="1"/>
    <col min="774" max="774" width="12" style="3" bestFit="1" customWidth="1"/>
    <col min="775" max="775" width="20.5703125" style="3" bestFit="1" customWidth="1"/>
    <col min="776" max="777" width="17" style="3" customWidth="1"/>
    <col min="778" max="1024" width="9.140625" style="3"/>
    <col min="1025" max="1025" width="36.140625" style="3" customWidth="1"/>
    <col min="1026" max="1026" width="26.85546875" style="3" bestFit="1" customWidth="1"/>
    <col min="1027" max="1027" width="12.5703125" style="3" bestFit="1" customWidth="1"/>
    <col min="1028" max="1028" width="13.140625" style="3" bestFit="1" customWidth="1"/>
    <col min="1029" max="1029" width="8.7109375" style="3" bestFit="1" customWidth="1"/>
    <col min="1030" max="1030" width="12" style="3" bestFit="1" customWidth="1"/>
    <col min="1031" max="1031" width="20.5703125" style="3" bestFit="1" customWidth="1"/>
    <col min="1032" max="1033" width="17" style="3" customWidth="1"/>
    <col min="1034" max="1280" width="9.140625" style="3"/>
    <col min="1281" max="1281" width="36.140625" style="3" customWidth="1"/>
    <col min="1282" max="1282" width="26.85546875" style="3" bestFit="1" customWidth="1"/>
    <col min="1283" max="1283" width="12.5703125" style="3" bestFit="1" customWidth="1"/>
    <col min="1284" max="1284" width="13.140625" style="3" bestFit="1" customWidth="1"/>
    <col min="1285" max="1285" width="8.7109375" style="3" bestFit="1" customWidth="1"/>
    <col min="1286" max="1286" width="12" style="3" bestFit="1" customWidth="1"/>
    <col min="1287" max="1287" width="20.5703125" style="3" bestFit="1" customWidth="1"/>
    <col min="1288" max="1289" width="17" style="3" customWidth="1"/>
    <col min="1290" max="1536" width="9.140625" style="3"/>
    <col min="1537" max="1537" width="36.140625" style="3" customWidth="1"/>
    <col min="1538" max="1538" width="26.85546875" style="3" bestFit="1" customWidth="1"/>
    <col min="1539" max="1539" width="12.5703125" style="3" bestFit="1" customWidth="1"/>
    <col min="1540" max="1540" width="13.140625" style="3" bestFit="1" customWidth="1"/>
    <col min="1541" max="1541" width="8.7109375" style="3" bestFit="1" customWidth="1"/>
    <col min="1542" max="1542" width="12" style="3" bestFit="1" customWidth="1"/>
    <col min="1543" max="1543" width="20.5703125" style="3" bestFit="1" customWidth="1"/>
    <col min="1544" max="1545" width="17" style="3" customWidth="1"/>
    <col min="1546" max="1792" width="9.140625" style="3"/>
    <col min="1793" max="1793" width="36.140625" style="3" customWidth="1"/>
    <col min="1794" max="1794" width="26.85546875" style="3" bestFit="1" customWidth="1"/>
    <col min="1795" max="1795" width="12.5703125" style="3" bestFit="1" customWidth="1"/>
    <col min="1796" max="1796" width="13.140625" style="3" bestFit="1" customWidth="1"/>
    <col min="1797" max="1797" width="8.7109375" style="3" bestFit="1" customWidth="1"/>
    <col min="1798" max="1798" width="12" style="3" bestFit="1" customWidth="1"/>
    <col min="1799" max="1799" width="20.5703125" style="3" bestFit="1" customWidth="1"/>
    <col min="1800" max="1801" width="17" style="3" customWidth="1"/>
    <col min="1802" max="2048" width="9.140625" style="3"/>
    <col min="2049" max="2049" width="36.140625" style="3" customWidth="1"/>
    <col min="2050" max="2050" width="26.85546875" style="3" bestFit="1" customWidth="1"/>
    <col min="2051" max="2051" width="12.5703125" style="3" bestFit="1" customWidth="1"/>
    <col min="2052" max="2052" width="13.140625" style="3" bestFit="1" customWidth="1"/>
    <col min="2053" max="2053" width="8.7109375" style="3" bestFit="1" customWidth="1"/>
    <col min="2054" max="2054" width="12" style="3" bestFit="1" customWidth="1"/>
    <col min="2055" max="2055" width="20.5703125" style="3" bestFit="1" customWidth="1"/>
    <col min="2056" max="2057" width="17" style="3" customWidth="1"/>
    <col min="2058" max="2304" width="9.140625" style="3"/>
    <col min="2305" max="2305" width="36.140625" style="3" customWidth="1"/>
    <col min="2306" max="2306" width="26.85546875" style="3" bestFit="1" customWidth="1"/>
    <col min="2307" max="2307" width="12.5703125" style="3" bestFit="1" customWidth="1"/>
    <col min="2308" max="2308" width="13.140625" style="3" bestFit="1" customWidth="1"/>
    <col min="2309" max="2309" width="8.7109375" style="3" bestFit="1" customWidth="1"/>
    <col min="2310" max="2310" width="12" style="3" bestFit="1" customWidth="1"/>
    <col min="2311" max="2311" width="20.5703125" style="3" bestFit="1" customWidth="1"/>
    <col min="2312" max="2313" width="17" style="3" customWidth="1"/>
    <col min="2314" max="2560" width="9.140625" style="3"/>
    <col min="2561" max="2561" width="36.140625" style="3" customWidth="1"/>
    <col min="2562" max="2562" width="26.85546875" style="3" bestFit="1" customWidth="1"/>
    <col min="2563" max="2563" width="12.5703125" style="3" bestFit="1" customWidth="1"/>
    <col min="2564" max="2564" width="13.140625" style="3" bestFit="1" customWidth="1"/>
    <col min="2565" max="2565" width="8.7109375" style="3" bestFit="1" customWidth="1"/>
    <col min="2566" max="2566" width="12" style="3" bestFit="1" customWidth="1"/>
    <col min="2567" max="2567" width="20.5703125" style="3" bestFit="1" customWidth="1"/>
    <col min="2568" max="2569" width="17" style="3" customWidth="1"/>
    <col min="2570" max="2816" width="9.140625" style="3"/>
    <col min="2817" max="2817" width="36.140625" style="3" customWidth="1"/>
    <col min="2818" max="2818" width="26.85546875" style="3" bestFit="1" customWidth="1"/>
    <col min="2819" max="2819" width="12.5703125" style="3" bestFit="1" customWidth="1"/>
    <col min="2820" max="2820" width="13.140625" style="3" bestFit="1" customWidth="1"/>
    <col min="2821" max="2821" width="8.7109375" style="3" bestFit="1" customWidth="1"/>
    <col min="2822" max="2822" width="12" style="3" bestFit="1" customWidth="1"/>
    <col min="2823" max="2823" width="20.5703125" style="3" bestFit="1" customWidth="1"/>
    <col min="2824" max="2825" width="17" style="3" customWidth="1"/>
    <col min="2826" max="3072" width="9.140625" style="3"/>
    <col min="3073" max="3073" width="36.140625" style="3" customWidth="1"/>
    <col min="3074" max="3074" width="26.85546875" style="3" bestFit="1" customWidth="1"/>
    <col min="3075" max="3075" width="12.5703125" style="3" bestFit="1" customWidth="1"/>
    <col min="3076" max="3076" width="13.140625" style="3" bestFit="1" customWidth="1"/>
    <col min="3077" max="3077" width="8.7109375" style="3" bestFit="1" customWidth="1"/>
    <col min="3078" max="3078" width="12" style="3" bestFit="1" customWidth="1"/>
    <col min="3079" max="3079" width="20.5703125" style="3" bestFit="1" customWidth="1"/>
    <col min="3080" max="3081" width="17" style="3" customWidth="1"/>
    <col min="3082" max="3328" width="9.140625" style="3"/>
    <col min="3329" max="3329" width="36.140625" style="3" customWidth="1"/>
    <col min="3330" max="3330" width="26.85546875" style="3" bestFit="1" customWidth="1"/>
    <col min="3331" max="3331" width="12.5703125" style="3" bestFit="1" customWidth="1"/>
    <col min="3332" max="3332" width="13.140625" style="3" bestFit="1" customWidth="1"/>
    <col min="3333" max="3333" width="8.7109375" style="3" bestFit="1" customWidth="1"/>
    <col min="3334" max="3334" width="12" style="3" bestFit="1" customWidth="1"/>
    <col min="3335" max="3335" width="20.5703125" style="3" bestFit="1" customWidth="1"/>
    <col min="3336" max="3337" width="17" style="3" customWidth="1"/>
    <col min="3338" max="3584" width="9.140625" style="3"/>
    <col min="3585" max="3585" width="36.140625" style="3" customWidth="1"/>
    <col min="3586" max="3586" width="26.85546875" style="3" bestFit="1" customWidth="1"/>
    <col min="3587" max="3587" width="12.5703125" style="3" bestFit="1" customWidth="1"/>
    <col min="3588" max="3588" width="13.140625" style="3" bestFit="1" customWidth="1"/>
    <col min="3589" max="3589" width="8.7109375" style="3" bestFit="1" customWidth="1"/>
    <col min="3590" max="3590" width="12" style="3" bestFit="1" customWidth="1"/>
    <col min="3591" max="3591" width="20.5703125" style="3" bestFit="1" customWidth="1"/>
    <col min="3592" max="3593" width="17" style="3" customWidth="1"/>
    <col min="3594" max="3840" width="9.140625" style="3"/>
    <col min="3841" max="3841" width="36.140625" style="3" customWidth="1"/>
    <col min="3842" max="3842" width="26.85546875" style="3" bestFit="1" customWidth="1"/>
    <col min="3843" max="3843" width="12.5703125" style="3" bestFit="1" customWidth="1"/>
    <col min="3844" max="3844" width="13.140625" style="3" bestFit="1" customWidth="1"/>
    <col min="3845" max="3845" width="8.7109375" style="3" bestFit="1" customWidth="1"/>
    <col min="3846" max="3846" width="12" style="3" bestFit="1" customWidth="1"/>
    <col min="3847" max="3847" width="20.5703125" style="3" bestFit="1" customWidth="1"/>
    <col min="3848" max="3849" width="17" style="3" customWidth="1"/>
    <col min="3850" max="4096" width="9.140625" style="3"/>
    <col min="4097" max="4097" width="36.140625" style="3" customWidth="1"/>
    <col min="4098" max="4098" width="26.85546875" style="3" bestFit="1" customWidth="1"/>
    <col min="4099" max="4099" width="12.5703125" style="3" bestFit="1" customWidth="1"/>
    <col min="4100" max="4100" width="13.140625" style="3" bestFit="1" customWidth="1"/>
    <col min="4101" max="4101" width="8.7109375" style="3" bestFit="1" customWidth="1"/>
    <col min="4102" max="4102" width="12" style="3" bestFit="1" customWidth="1"/>
    <col min="4103" max="4103" width="20.5703125" style="3" bestFit="1" customWidth="1"/>
    <col min="4104" max="4105" width="17" style="3" customWidth="1"/>
    <col min="4106" max="4352" width="9.140625" style="3"/>
    <col min="4353" max="4353" width="36.140625" style="3" customWidth="1"/>
    <col min="4354" max="4354" width="26.85546875" style="3" bestFit="1" customWidth="1"/>
    <col min="4355" max="4355" width="12.5703125" style="3" bestFit="1" customWidth="1"/>
    <col min="4356" max="4356" width="13.140625" style="3" bestFit="1" customWidth="1"/>
    <col min="4357" max="4357" width="8.7109375" style="3" bestFit="1" customWidth="1"/>
    <col min="4358" max="4358" width="12" style="3" bestFit="1" customWidth="1"/>
    <col min="4359" max="4359" width="20.5703125" style="3" bestFit="1" customWidth="1"/>
    <col min="4360" max="4361" width="17" style="3" customWidth="1"/>
    <col min="4362" max="4608" width="9.140625" style="3"/>
    <col min="4609" max="4609" width="36.140625" style="3" customWidth="1"/>
    <col min="4610" max="4610" width="26.85546875" style="3" bestFit="1" customWidth="1"/>
    <col min="4611" max="4611" width="12.5703125" style="3" bestFit="1" customWidth="1"/>
    <col min="4612" max="4612" width="13.140625" style="3" bestFit="1" customWidth="1"/>
    <col min="4613" max="4613" width="8.7109375" style="3" bestFit="1" customWidth="1"/>
    <col min="4614" max="4614" width="12" style="3" bestFit="1" customWidth="1"/>
    <col min="4615" max="4615" width="20.5703125" style="3" bestFit="1" customWidth="1"/>
    <col min="4616" max="4617" width="17" style="3" customWidth="1"/>
    <col min="4618" max="4864" width="9.140625" style="3"/>
    <col min="4865" max="4865" width="36.140625" style="3" customWidth="1"/>
    <col min="4866" max="4866" width="26.85546875" style="3" bestFit="1" customWidth="1"/>
    <col min="4867" max="4867" width="12.5703125" style="3" bestFit="1" customWidth="1"/>
    <col min="4868" max="4868" width="13.140625" style="3" bestFit="1" customWidth="1"/>
    <col min="4869" max="4869" width="8.7109375" style="3" bestFit="1" customWidth="1"/>
    <col min="4870" max="4870" width="12" style="3" bestFit="1" customWidth="1"/>
    <col min="4871" max="4871" width="20.5703125" style="3" bestFit="1" customWidth="1"/>
    <col min="4872" max="4873" width="17" style="3" customWidth="1"/>
    <col min="4874" max="5120" width="9.140625" style="3"/>
    <col min="5121" max="5121" width="36.140625" style="3" customWidth="1"/>
    <col min="5122" max="5122" width="26.85546875" style="3" bestFit="1" customWidth="1"/>
    <col min="5123" max="5123" width="12.5703125" style="3" bestFit="1" customWidth="1"/>
    <col min="5124" max="5124" width="13.140625" style="3" bestFit="1" customWidth="1"/>
    <col min="5125" max="5125" width="8.7109375" style="3" bestFit="1" customWidth="1"/>
    <col min="5126" max="5126" width="12" style="3" bestFit="1" customWidth="1"/>
    <col min="5127" max="5127" width="20.5703125" style="3" bestFit="1" customWidth="1"/>
    <col min="5128" max="5129" width="17" style="3" customWidth="1"/>
    <col min="5130" max="5376" width="9.140625" style="3"/>
    <col min="5377" max="5377" width="36.140625" style="3" customWidth="1"/>
    <col min="5378" max="5378" width="26.85546875" style="3" bestFit="1" customWidth="1"/>
    <col min="5379" max="5379" width="12.5703125" style="3" bestFit="1" customWidth="1"/>
    <col min="5380" max="5380" width="13.140625" style="3" bestFit="1" customWidth="1"/>
    <col min="5381" max="5381" width="8.7109375" style="3" bestFit="1" customWidth="1"/>
    <col min="5382" max="5382" width="12" style="3" bestFit="1" customWidth="1"/>
    <col min="5383" max="5383" width="20.5703125" style="3" bestFit="1" customWidth="1"/>
    <col min="5384" max="5385" width="17" style="3" customWidth="1"/>
    <col min="5386" max="5632" width="9.140625" style="3"/>
    <col min="5633" max="5633" width="36.140625" style="3" customWidth="1"/>
    <col min="5634" max="5634" width="26.85546875" style="3" bestFit="1" customWidth="1"/>
    <col min="5635" max="5635" width="12.5703125" style="3" bestFit="1" customWidth="1"/>
    <col min="5636" max="5636" width="13.140625" style="3" bestFit="1" customWidth="1"/>
    <col min="5637" max="5637" width="8.7109375" style="3" bestFit="1" customWidth="1"/>
    <col min="5638" max="5638" width="12" style="3" bestFit="1" customWidth="1"/>
    <col min="5639" max="5639" width="20.5703125" style="3" bestFit="1" customWidth="1"/>
    <col min="5640" max="5641" width="17" style="3" customWidth="1"/>
    <col min="5642" max="5888" width="9.140625" style="3"/>
    <col min="5889" max="5889" width="36.140625" style="3" customWidth="1"/>
    <col min="5890" max="5890" width="26.85546875" style="3" bestFit="1" customWidth="1"/>
    <col min="5891" max="5891" width="12.5703125" style="3" bestFit="1" customWidth="1"/>
    <col min="5892" max="5892" width="13.140625" style="3" bestFit="1" customWidth="1"/>
    <col min="5893" max="5893" width="8.7109375" style="3" bestFit="1" customWidth="1"/>
    <col min="5894" max="5894" width="12" style="3" bestFit="1" customWidth="1"/>
    <col min="5895" max="5895" width="20.5703125" style="3" bestFit="1" customWidth="1"/>
    <col min="5896" max="5897" width="17" style="3" customWidth="1"/>
    <col min="5898" max="6144" width="9.140625" style="3"/>
    <col min="6145" max="6145" width="36.140625" style="3" customWidth="1"/>
    <col min="6146" max="6146" width="26.85546875" style="3" bestFit="1" customWidth="1"/>
    <col min="6147" max="6147" width="12.5703125" style="3" bestFit="1" customWidth="1"/>
    <col min="6148" max="6148" width="13.140625" style="3" bestFit="1" customWidth="1"/>
    <col min="6149" max="6149" width="8.7109375" style="3" bestFit="1" customWidth="1"/>
    <col min="6150" max="6150" width="12" style="3" bestFit="1" customWidth="1"/>
    <col min="6151" max="6151" width="20.5703125" style="3" bestFit="1" customWidth="1"/>
    <col min="6152" max="6153" width="17" style="3" customWidth="1"/>
    <col min="6154" max="6400" width="9.140625" style="3"/>
    <col min="6401" max="6401" width="36.140625" style="3" customWidth="1"/>
    <col min="6402" max="6402" width="26.85546875" style="3" bestFit="1" customWidth="1"/>
    <col min="6403" max="6403" width="12.5703125" style="3" bestFit="1" customWidth="1"/>
    <col min="6404" max="6404" width="13.140625" style="3" bestFit="1" customWidth="1"/>
    <col min="6405" max="6405" width="8.7109375" style="3" bestFit="1" customWidth="1"/>
    <col min="6406" max="6406" width="12" style="3" bestFit="1" customWidth="1"/>
    <col min="6407" max="6407" width="20.5703125" style="3" bestFit="1" customWidth="1"/>
    <col min="6408" max="6409" width="17" style="3" customWidth="1"/>
    <col min="6410" max="6656" width="9.140625" style="3"/>
    <col min="6657" max="6657" width="36.140625" style="3" customWidth="1"/>
    <col min="6658" max="6658" width="26.85546875" style="3" bestFit="1" customWidth="1"/>
    <col min="6659" max="6659" width="12.5703125" style="3" bestFit="1" customWidth="1"/>
    <col min="6660" max="6660" width="13.140625" style="3" bestFit="1" customWidth="1"/>
    <col min="6661" max="6661" width="8.7109375" style="3" bestFit="1" customWidth="1"/>
    <col min="6662" max="6662" width="12" style="3" bestFit="1" customWidth="1"/>
    <col min="6663" max="6663" width="20.5703125" style="3" bestFit="1" customWidth="1"/>
    <col min="6664" max="6665" width="17" style="3" customWidth="1"/>
    <col min="6666" max="6912" width="9.140625" style="3"/>
    <col min="6913" max="6913" width="36.140625" style="3" customWidth="1"/>
    <col min="6914" max="6914" width="26.85546875" style="3" bestFit="1" customWidth="1"/>
    <col min="6915" max="6915" width="12.5703125" style="3" bestFit="1" customWidth="1"/>
    <col min="6916" max="6916" width="13.140625" style="3" bestFit="1" customWidth="1"/>
    <col min="6917" max="6917" width="8.7109375" style="3" bestFit="1" customWidth="1"/>
    <col min="6918" max="6918" width="12" style="3" bestFit="1" customWidth="1"/>
    <col min="6919" max="6919" width="20.5703125" style="3" bestFit="1" customWidth="1"/>
    <col min="6920" max="6921" width="17" style="3" customWidth="1"/>
    <col min="6922" max="7168" width="9.140625" style="3"/>
    <col min="7169" max="7169" width="36.140625" style="3" customWidth="1"/>
    <col min="7170" max="7170" width="26.85546875" style="3" bestFit="1" customWidth="1"/>
    <col min="7171" max="7171" width="12.5703125" style="3" bestFit="1" customWidth="1"/>
    <col min="7172" max="7172" width="13.140625" style="3" bestFit="1" customWidth="1"/>
    <col min="7173" max="7173" width="8.7109375" style="3" bestFit="1" customWidth="1"/>
    <col min="7174" max="7174" width="12" style="3" bestFit="1" customWidth="1"/>
    <col min="7175" max="7175" width="20.5703125" style="3" bestFit="1" customWidth="1"/>
    <col min="7176" max="7177" width="17" style="3" customWidth="1"/>
    <col min="7178" max="7424" width="9.140625" style="3"/>
    <col min="7425" max="7425" width="36.140625" style="3" customWidth="1"/>
    <col min="7426" max="7426" width="26.85546875" style="3" bestFit="1" customWidth="1"/>
    <col min="7427" max="7427" width="12.5703125" style="3" bestFit="1" customWidth="1"/>
    <col min="7428" max="7428" width="13.140625" style="3" bestFit="1" customWidth="1"/>
    <col min="7429" max="7429" width="8.7109375" style="3" bestFit="1" customWidth="1"/>
    <col min="7430" max="7430" width="12" style="3" bestFit="1" customWidth="1"/>
    <col min="7431" max="7431" width="20.5703125" style="3" bestFit="1" customWidth="1"/>
    <col min="7432" max="7433" width="17" style="3" customWidth="1"/>
    <col min="7434" max="7680" width="9.140625" style="3"/>
    <col min="7681" max="7681" width="36.140625" style="3" customWidth="1"/>
    <col min="7682" max="7682" width="26.85546875" style="3" bestFit="1" customWidth="1"/>
    <col min="7683" max="7683" width="12.5703125" style="3" bestFit="1" customWidth="1"/>
    <col min="7684" max="7684" width="13.140625" style="3" bestFit="1" customWidth="1"/>
    <col min="7685" max="7685" width="8.7109375" style="3" bestFit="1" customWidth="1"/>
    <col min="7686" max="7686" width="12" style="3" bestFit="1" customWidth="1"/>
    <col min="7687" max="7687" width="20.5703125" style="3" bestFit="1" customWidth="1"/>
    <col min="7688" max="7689" width="17" style="3" customWidth="1"/>
    <col min="7690" max="7936" width="9.140625" style="3"/>
    <col min="7937" max="7937" width="36.140625" style="3" customWidth="1"/>
    <col min="7938" max="7938" width="26.85546875" style="3" bestFit="1" customWidth="1"/>
    <col min="7939" max="7939" width="12.5703125" style="3" bestFit="1" customWidth="1"/>
    <col min="7940" max="7940" width="13.140625" style="3" bestFit="1" customWidth="1"/>
    <col min="7941" max="7941" width="8.7109375" style="3" bestFit="1" customWidth="1"/>
    <col min="7942" max="7942" width="12" style="3" bestFit="1" customWidth="1"/>
    <col min="7943" max="7943" width="20.5703125" style="3" bestFit="1" customWidth="1"/>
    <col min="7944" max="7945" width="17" style="3" customWidth="1"/>
    <col min="7946" max="8192" width="9.140625" style="3"/>
    <col min="8193" max="8193" width="36.140625" style="3" customWidth="1"/>
    <col min="8194" max="8194" width="26.85546875" style="3" bestFit="1" customWidth="1"/>
    <col min="8195" max="8195" width="12.5703125" style="3" bestFit="1" customWidth="1"/>
    <col min="8196" max="8196" width="13.140625" style="3" bestFit="1" customWidth="1"/>
    <col min="8197" max="8197" width="8.7109375" style="3" bestFit="1" customWidth="1"/>
    <col min="8198" max="8198" width="12" style="3" bestFit="1" customWidth="1"/>
    <col min="8199" max="8199" width="20.5703125" style="3" bestFit="1" customWidth="1"/>
    <col min="8200" max="8201" width="17" style="3" customWidth="1"/>
    <col min="8202" max="8448" width="9.140625" style="3"/>
    <col min="8449" max="8449" width="36.140625" style="3" customWidth="1"/>
    <col min="8450" max="8450" width="26.85546875" style="3" bestFit="1" customWidth="1"/>
    <col min="8451" max="8451" width="12.5703125" style="3" bestFit="1" customWidth="1"/>
    <col min="8452" max="8452" width="13.140625" style="3" bestFit="1" customWidth="1"/>
    <col min="8453" max="8453" width="8.7109375" style="3" bestFit="1" customWidth="1"/>
    <col min="8454" max="8454" width="12" style="3" bestFit="1" customWidth="1"/>
    <col min="8455" max="8455" width="20.5703125" style="3" bestFit="1" customWidth="1"/>
    <col min="8456" max="8457" width="17" style="3" customWidth="1"/>
    <col min="8458" max="8704" width="9.140625" style="3"/>
    <col min="8705" max="8705" width="36.140625" style="3" customWidth="1"/>
    <col min="8706" max="8706" width="26.85546875" style="3" bestFit="1" customWidth="1"/>
    <col min="8707" max="8707" width="12.5703125" style="3" bestFit="1" customWidth="1"/>
    <col min="8708" max="8708" width="13.140625" style="3" bestFit="1" customWidth="1"/>
    <col min="8709" max="8709" width="8.7109375" style="3" bestFit="1" customWidth="1"/>
    <col min="8710" max="8710" width="12" style="3" bestFit="1" customWidth="1"/>
    <col min="8711" max="8711" width="20.5703125" style="3" bestFit="1" customWidth="1"/>
    <col min="8712" max="8713" width="17" style="3" customWidth="1"/>
    <col min="8714" max="8960" width="9.140625" style="3"/>
    <col min="8961" max="8961" width="36.140625" style="3" customWidth="1"/>
    <col min="8962" max="8962" width="26.85546875" style="3" bestFit="1" customWidth="1"/>
    <col min="8963" max="8963" width="12.5703125" style="3" bestFit="1" customWidth="1"/>
    <col min="8964" max="8964" width="13.140625" style="3" bestFit="1" customWidth="1"/>
    <col min="8965" max="8965" width="8.7109375" style="3" bestFit="1" customWidth="1"/>
    <col min="8966" max="8966" width="12" style="3" bestFit="1" customWidth="1"/>
    <col min="8967" max="8967" width="20.5703125" style="3" bestFit="1" customWidth="1"/>
    <col min="8968" max="8969" width="17" style="3" customWidth="1"/>
    <col min="8970" max="9216" width="9.140625" style="3"/>
    <col min="9217" max="9217" width="36.140625" style="3" customWidth="1"/>
    <col min="9218" max="9218" width="26.85546875" style="3" bestFit="1" customWidth="1"/>
    <col min="9219" max="9219" width="12.5703125" style="3" bestFit="1" customWidth="1"/>
    <col min="9220" max="9220" width="13.140625" style="3" bestFit="1" customWidth="1"/>
    <col min="9221" max="9221" width="8.7109375" style="3" bestFit="1" customWidth="1"/>
    <col min="9222" max="9222" width="12" style="3" bestFit="1" customWidth="1"/>
    <col min="9223" max="9223" width="20.5703125" style="3" bestFit="1" customWidth="1"/>
    <col min="9224" max="9225" width="17" style="3" customWidth="1"/>
    <col min="9226" max="9472" width="9.140625" style="3"/>
    <col min="9473" max="9473" width="36.140625" style="3" customWidth="1"/>
    <col min="9474" max="9474" width="26.85546875" style="3" bestFit="1" customWidth="1"/>
    <col min="9475" max="9475" width="12.5703125" style="3" bestFit="1" customWidth="1"/>
    <col min="9476" max="9476" width="13.140625" style="3" bestFit="1" customWidth="1"/>
    <col min="9477" max="9477" width="8.7109375" style="3" bestFit="1" customWidth="1"/>
    <col min="9478" max="9478" width="12" style="3" bestFit="1" customWidth="1"/>
    <col min="9479" max="9479" width="20.5703125" style="3" bestFit="1" customWidth="1"/>
    <col min="9480" max="9481" width="17" style="3" customWidth="1"/>
    <col min="9482" max="9728" width="9.140625" style="3"/>
    <col min="9729" max="9729" width="36.140625" style="3" customWidth="1"/>
    <col min="9730" max="9730" width="26.85546875" style="3" bestFit="1" customWidth="1"/>
    <col min="9731" max="9731" width="12.5703125" style="3" bestFit="1" customWidth="1"/>
    <col min="9732" max="9732" width="13.140625" style="3" bestFit="1" customWidth="1"/>
    <col min="9733" max="9733" width="8.7109375" style="3" bestFit="1" customWidth="1"/>
    <col min="9734" max="9734" width="12" style="3" bestFit="1" customWidth="1"/>
    <col min="9735" max="9735" width="20.5703125" style="3" bestFit="1" customWidth="1"/>
    <col min="9736" max="9737" width="17" style="3" customWidth="1"/>
    <col min="9738" max="9984" width="9.140625" style="3"/>
    <col min="9985" max="9985" width="36.140625" style="3" customWidth="1"/>
    <col min="9986" max="9986" width="26.85546875" style="3" bestFit="1" customWidth="1"/>
    <col min="9987" max="9987" width="12.5703125" style="3" bestFit="1" customWidth="1"/>
    <col min="9988" max="9988" width="13.140625" style="3" bestFit="1" customWidth="1"/>
    <col min="9989" max="9989" width="8.7109375" style="3" bestFit="1" customWidth="1"/>
    <col min="9990" max="9990" width="12" style="3" bestFit="1" customWidth="1"/>
    <col min="9991" max="9991" width="20.5703125" style="3" bestFit="1" customWidth="1"/>
    <col min="9992" max="9993" width="17" style="3" customWidth="1"/>
    <col min="9994" max="10240" width="9.140625" style="3"/>
    <col min="10241" max="10241" width="36.140625" style="3" customWidth="1"/>
    <col min="10242" max="10242" width="26.85546875" style="3" bestFit="1" customWidth="1"/>
    <col min="10243" max="10243" width="12.5703125" style="3" bestFit="1" customWidth="1"/>
    <col min="10244" max="10244" width="13.140625" style="3" bestFit="1" customWidth="1"/>
    <col min="10245" max="10245" width="8.7109375" style="3" bestFit="1" customWidth="1"/>
    <col min="10246" max="10246" width="12" style="3" bestFit="1" customWidth="1"/>
    <col min="10247" max="10247" width="20.5703125" style="3" bestFit="1" customWidth="1"/>
    <col min="10248" max="10249" width="17" style="3" customWidth="1"/>
    <col min="10250" max="10496" width="9.140625" style="3"/>
    <col min="10497" max="10497" width="36.140625" style="3" customWidth="1"/>
    <col min="10498" max="10498" width="26.85546875" style="3" bestFit="1" customWidth="1"/>
    <col min="10499" max="10499" width="12.5703125" style="3" bestFit="1" customWidth="1"/>
    <col min="10500" max="10500" width="13.140625" style="3" bestFit="1" customWidth="1"/>
    <col min="10501" max="10501" width="8.7109375" style="3" bestFit="1" customWidth="1"/>
    <col min="10502" max="10502" width="12" style="3" bestFit="1" customWidth="1"/>
    <col min="10503" max="10503" width="20.5703125" style="3" bestFit="1" customWidth="1"/>
    <col min="10504" max="10505" width="17" style="3" customWidth="1"/>
    <col min="10506" max="10752" width="9.140625" style="3"/>
    <col min="10753" max="10753" width="36.140625" style="3" customWidth="1"/>
    <col min="10754" max="10754" width="26.85546875" style="3" bestFit="1" customWidth="1"/>
    <col min="10755" max="10755" width="12.5703125" style="3" bestFit="1" customWidth="1"/>
    <col min="10756" max="10756" width="13.140625" style="3" bestFit="1" customWidth="1"/>
    <col min="10757" max="10757" width="8.7109375" style="3" bestFit="1" customWidth="1"/>
    <col min="10758" max="10758" width="12" style="3" bestFit="1" customWidth="1"/>
    <col min="10759" max="10759" width="20.5703125" style="3" bestFit="1" customWidth="1"/>
    <col min="10760" max="10761" width="17" style="3" customWidth="1"/>
    <col min="10762" max="11008" width="9.140625" style="3"/>
    <col min="11009" max="11009" width="36.140625" style="3" customWidth="1"/>
    <col min="11010" max="11010" width="26.85546875" style="3" bestFit="1" customWidth="1"/>
    <col min="11011" max="11011" width="12.5703125" style="3" bestFit="1" customWidth="1"/>
    <col min="11012" max="11012" width="13.140625" style="3" bestFit="1" customWidth="1"/>
    <col min="11013" max="11013" width="8.7109375" style="3" bestFit="1" customWidth="1"/>
    <col min="11014" max="11014" width="12" style="3" bestFit="1" customWidth="1"/>
    <col min="11015" max="11015" width="20.5703125" style="3" bestFit="1" customWidth="1"/>
    <col min="11016" max="11017" width="17" style="3" customWidth="1"/>
    <col min="11018" max="11264" width="9.140625" style="3"/>
    <col min="11265" max="11265" width="36.140625" style="3" customWidth="1"/>
    <col min="11266" max="11266" width="26.85546875" style="3" bestFit="1" customWidth="1"/>
    <col min="11267" max="11267" width="12.5703125" style="3" bestFit="1" customWidth="1"/>
    <col min="11268" max="11268" width="13.140625" style="3" bestFit="1" customWidth="1"/>
    <col min="11269" max="11269" width="8.7109375" style="3" bestFit="1" customWidth="1"/>
    <col min="11270" max="11270" width="12" style="3" bestFit="1" customWidth="1"/>
    <col min="11271" max="11271" width="20.5703125" style="3" bestFit="1" customWidth="1"/>
    <col min="11272" max="11273" width="17" style="3" customWidth="1"/>
    <col min="11274" max="11520" width="9.140625" style="3"/>
    <col min="11521" max="11521" width="36.140625" style="3" customWidth="1"/>
    <col min="11522" max="11522" width="26.85546875" style="3" bestFit="1" customWidth="1"/>
    <col min="11523" max="11523" width="12.5703125" style="3" bestFit="1" customWidth="1"/>
    <col min="11524" max="11524" width="13.140625" style="3" bestFit="1" customWidth="1"/>
    <col min="11525" max="11525" width="8.7109375" style="3" bestFit="1" customWidth="1"/>
    <col min="11526" max="11526" width="12" style="3" bestFit="1" customWidth="1"/>
    <col min="11527" max="11527" width="20.5703125" style="3" bestFit="1" customWidth="1"/>
    <col min="11528" max="11529" width="17" style="3" customWidth="1"/>
    <col min="11530" max="11776" width="9.140625" style="3"/>
    <col min="11777" max="11777" width="36.140625" style="3" customWidth="1"/>
    <col min="11778" max="11778" width="26.85546875" style="3" bestFit="1" customWidth="1"/>
    <col min="11779" max="11779" width="12.5703125" style="3" bestFit="1" customWidth="1"/>
    <col min="11780" max="11780" width="13.140625" style="3" bestFit="1" customWidth="1"/>
    <col min="11781" max="11781" width="8.7109375" style="3" bestFit="1" customWidth="1"/>
    <col min="11782" max="11782" width="12" style="3" bestFit="1" customWidth="1"/>
    <col min="11783" max="11783" width="20.5703125" style="3" bestFit="1" customWidth="1"/>
    <col min="11784" max="11785" width="17" style="3" customWidth="1"/>
    <col min="11786" max="12032" width="9.140625" style="3"/>
    <col min="12033" max="12033" width="36.140625" style="3" customWidth="1"/>
    <col min="12034" max="12034" width="26.85546875" style="3" bestFit="1" customWidth="1"/>
    <col min="12035" max="12035" width="12.5703125" style="3" bestFit="1" customWidth="1"/>
    <col min="12036" max="12036" width="13.140625" style="3" bestFit="1" customWidth="1"/>
    <col min="12037" max="12037" width="8.7109375" style="3" bestFit="1" customWidth="1"/>
    <col min="12038" max="12038" width="12" style="3" bestFit="1" customWidth="1"/>
    <col min="12039" max="12039" width="20.5703125" style="3" bestFit="1" customWidth="1"/>
    <col min="12040" max="12041" width="17" style="3" customWidth="1"/>
    <col min="12042" max="12288" width="9.140625" style="3"/>
    <col min="12289" max="12289" width="36.140625" style="3" customWidth="1"/>
    <col min="12290" max="12290" width="26.85546875" style="3" bestFit="1" customWidth="1"/>
    <col min="12291" max="12291" width="12.5703125" style="3" bestFit="1" customWidth="1"/>
    <col min="12292" max="12292" width="13.140625" style="3" bestFit="1" customWidth="1"/>
    <col min="12293" max="12293" width="8.7109375" style="3" bestFit="1" customWidth="1"/>
    <col min="12294" max="12294" width="12" style="3" bestFit="1" customWidth="1"/>
    <col min="12295" max="12295" width="20.5703125" style="3" bestFit="1" customWidth="1"/>
    <col min="12296" max="12297" width="17" style="3" customWidth="1"/>
    <col min="12298" max="12544" width="9.140625" style="3"/>
    <col min="12545" max="12545" width="36.140625" style="3" customWidth="1"/>
    <col min="12546" max="12546" width="26.85546875" style="3" bestFit="1" customWidth="1"/>
    <col min="12547" max="12547" width="12.5703125" style="3" bestFit="1" customWidth="1"/>
    <col min="12548" max="12548" width="13.140625" style="3" bestFit="1" customWidth="1"/>
    <col min="12549" max="12549" width="8.7109375" style="3" bestFit="1" customWidth="1"/>
    <col min="12550" max="12550" width="12" style="3" bestFit="1" customWidth="1"/>
    <col min="12551" max="12551" width="20.5703125" style="3" bestFit="1" customWidth="1"/>
    <col min="12552" max="12553" width="17" style="3" customWidth="1"/>
    <col min="12554" max="12800" width="9.140625" style="3"/>
    <col min="12801" max="12801" width="36.140625" style="3" customWidth="1"/>
    <col min="12802" max="12802" width="26.85546875" style="3" bestFit="1" customWidth="1"/>
    <col min="12803" max="12803" width="12.5703125" style="3" bestFit="1" customWidth="1"/>
    <col min="12804" max="12804" width="13.140625" style="3" bestFit="1" customWidth="1"/>
    <col min="12805" max="12805" width="8.7109375" style="3" bestFit="1" customWidth="1"/>
    <col min="12806" max="12806" width="12" style="3" bestFit="1" customWidth="1"/>
    <col min="12807" max="12807" width="20.5703125" style="3" bestFit="1" customWidth="1"/>
    <col min="12808" max="12809" width="17" style="3" customWidth="1"/>
    <col min="12810" max="13056" width="9.140625" style="3"/>
    <col min="13057" max="13057" width="36.140625" style="3" customWidth="1"/>
    <col min="13058" max="13058" width="26.85546875" style="3" bestFit="1" customWidth="1"/>
    <col min="13059" max="13059" width="12.5703125" style="3" bestFit="1" customWidth="1"/>
    <col min="13060" max="13060" width="13.140625" style="3" bestFit="1" customWidth="1"/>
    <col min="13061" max="13061" width="8.7109375" style="3" bestFit="1" customWidth="1"/>
    <col min="13062" max="13062" width="12" style="3" bestFit="1" customWidth="1"/>
    <col min="13063" max="13063" width="20.5703125" style="3" bestFit="1" customWidth="1"/>
    <col min="13064" max="13065" width="17" style="3" customWidth="1"/>
    <col min="13066" max="13312" width="9.140625" style="3"/>
    <col min="13313" max="13313" width="36.140625" style="3" customWidth="1"/>
    <col min="13314" max="13314" width="26.85546875" style="3" bestFit="1" customWidth="1"/>
    <col min="13315" max="13315" width="12.5703125" style="3" bestFit="1" customWidth="1"/>
    <col min="13316" max="13316" width="13.140625" style="3" bestFit="1" customWidth="1"/>
    <col min="13317" max="13317" width="8.7109375" style="3" bestFit="1" customWidth="1"/>
    <col min="13318" max="13318" width="12" style="3" bestFit="1" customWidth="1"/>
    <col min="13319" max="13319" width="20.5703125" style="3" bestFit="1" customWidth="1"/>
    <col min="13320" max="13321" width="17" style="3" customWidth="1"/>
    <col min="13322" max="13568" width="9.140625" style="3"/>
    <col min="13569" max="13569" width="36.140625" style="3" customWidth="1"/>
    <col min="13570" max="13570" width="26.85546875" style="3" bestFit="1" customWidth="1"/>
    <col min="13571" max="13571" width="12.5703125" style="3" bestFit="1" customWidth="1"/>
    <col min="13572" max="13572" width="13.140625" style="3" bestFit="1" customWidth="1"/>
    <col min="13573" max="13573" width="8.7109375" style="3" bestFit="1" customWidth="1"/>
    <col min="13574" max="13574" width="12" style="3" bestFit="1" customWidth="1"/>
    <col min="13575" max="13575" width="20.5703125" style="3" bestFit="1" customWidth="1"/>
    <col min="13576" max="13577" width="17" style="3" customWidth="1"/>
    <col min="13578" max="13824" width="9.140625" style="3"/>
    <col min="13825" max="13825" width="36.140625" style="3" customWidth="1"/>
    <col min="13826" max="13826" width="26.85546875" style="3" bestFit="1" customWidth="1"/>
    <col min="13827" max="13827" width="12.5703125" style="3" bestFit="1" customWidth="1"/>
    <col min="13828" max="13828" width="13.140625" style="3" bestFit="1" customWidth="1"/>
    <col min="13829" max="13829" width="8.7109375" style="3" bestFit="1" customWidth="1"/>
    <col min="13830" max="13830" width="12" style="3" bestFit="1" customWidth="1"/>
    <col min="13831" max="13831" width="20.5703125" style="3" bestFit="1" customWidth="1"/>
    <col min="13832" max="13833" width="17" style="3" customWidth="1"/>
    <col min="13834" max="14080" width="9.140625" style="3"/>
    <col min="14081" max="14081" width="36.140625" style="3" customWidth="1"/>
    <col min="14082" max="14082" width="26.85546875" style="3" bestFit="1" customWidth="1"/>
    <col min="14083" max="14083" width="12.5703125" style="3" bestFit="1" customWidth="1"/>
    <col min="14084" max="14084" width="13.140625" style="3" bestFit="1" customWidth="1"/>
    <col min="14085" max="14085" width="8.7109375" style="3" bestFit="1" customWidth="1"/>
    <col min="14086" max="14086" width="12" style="3" bestFit="1" customWidth="1"/>
    <col min="14087" max="14087" width="20.5703125" style="3" bestFit="1" customWidth="1"/>
    <col min="14088" max="14089" width="17" style="3" customWidth="1"/>
    <col min="14090" max="14336" width="9.140625" style="3"/>
    <col min="14337" max="14337" width="36.140625" style="3" customWidth="1"/>
    <col min="14338" max="14338" width="26.85546875" style="3" bestFit="1" customWidth="1"/>
    <col min="14339" max="14339" width="12.5703125" style="3" bestFit="1" customWidth="1"/>
    <col min="14340" max="14340" width="13.140625" style="3" bestFit="1" customWidth="1"/>
    <col min="14341" max="14341" width="8.7109375" style="3" bestFit="1" customWidth="1"/>
    <col min="14342" max="14342" width="12" style="3" bestFit="1" customWidth="1"/>
    <col min="14343" max="14343" width="20.5703125" style="3" bestFit="1" customWidth="1"/>
    <col min="14344" max="14345" width="17" style="3" customWidth="1"/>
    <col min="14346" max="14592" width="9.140625" style="3"/>
    <col min="14593" max="14593" width="36.140625" style="3" customWidth="1"/>
    <col min="14594" max="14594" width="26.85546875" style="3" bestFit="1" customWidth="1"/>
    <col min="14595" max="14595" width="12.5703125" style="3" bestFit="1" customWidth="1"/>
    <col min="14596" max="14596" width="13.140625" style="3" bestFit="1" customWidth="1"/>
    <col min="14597" max="14597" width="8.7109375" style="3" bestFit="1" customWidth="1"/>
    <col min="14598" max="14598" width="12" style="3" bestFit="1" customWidth="1"/>
    <col min="14599" max="14599" width="20.5703125" style="3" bestFit="1" customWidth="1"/>
    <col min="14600" max="14601" width="17" style="3" customWidth="1"/>
    <col min="14602" max="14848" width="9.140625" style="3"/>
    <col min="14849" max="14849" width="36.140625" style="3" customWidth="1"/>
    <col min="14850" max="14850" width="26.85546875" style="3" bestFit="1" customWidth="1"/>
    <col min="14851" max="14851" width="12.5703125" style="3" bestFit="1" customWidth="1"/>
    <col min="14852" max="14852" width="13.140625" style="3" bestFit="1" customWidth="1"/>
    <col min="14853" max="14853" width="8.7109375" style="3" bestFit="1" customWidth="1"/>
    <col min="14854" max="14854" width="12" style="3" bestFit="1" customWidth="1"/>
    <col min="14855" max="14855" width="20.5703125" style="3" bestFit="1" customWidth="1"/>
    <col min="14856" max="14857" width="17" style="3" customWidth="1"/>
    <col min="14858" max="15104" width="9.140625" style="3"/>
    <col min="15105" max="15105" width="36.140625" style="3" customWidth="1"/>
    <col min="15106" max="15106" width="26.85546875" style="3" bestFit="1" customWidth="1"/>
    <col min="15107" max="15107" width="12.5703125" style="3" bestFit="1" customWidth="1"/>
    <col min="15108" max="15108" width="13.140625" style="3" bestFit="1" customWidth="1"/>
    <col min="15109" max="15109" width="8.7109375" style="3" bestFit="1" customWidth="1"/>
    <col min="15110" max="15110" width="12" style="3" bestFit="1" customWidth="1"/>
    <col min="15111" max="15111" width="20.5703125" style="3" bestFit="1" customWidth="1"/>
    <col min="15112" max="15113" width="17" style="3" customWidth="1"/>
    <col min="15114" max="15360" width="9.140625" style="3"/>
    <col min="15361" max="15361" width="36.140625" style="3" customWidth="1"/>
    <col min="15362" max="15362" width="26.85546875" style="3" bestFit="1" customWidth="1"/>
    <col min="15363" max="15363" width="12.5703125" style="3" bestFit="1" customWidth="1"/>
    <col min="15364" max="15364" width="13.140625" style="3" bestFit="1" customWidth="1"/>
    <col min="15365" max="15365" width="8.7109375" style="3" bestFit="1" customWidth="1"/>
    <col min="15366" max="15366" width="12" style="3" bestFit="1" customWidth="1"/>
    <col min="15367" max="15367" width="20.5703125" style="3" bestFit="1" customWidth="1"/>
    <col min="15368" max="15369" width="17" style="3" customWidth="1"/>
    <col min="15370" max="15616" width="9.140625" style="3"/>
    <col min="15617" max="15617" width="36.140625" style="3" customWidth="1"/>
    <col min="15618" max="15618" width="26.85546875" style="3" bestFit="1" customWidth="1"/>
    <col min="15619" max="15619" width="12.5703125" style="3" bestFit="1" customWidth="1"/>
    <col min="15620" max="15620" width="13.140625" style="3" bestFit="1" customWidth="1"/>
    <col min="15621" max="15621" width="8.7109375" style="3" bestFit="1" customWidth="1"/>
    <col min="15622" max="15622" width="12" style="3" bestFit="1" customWidth="1"/>
    <col min="15623" max="15623" width="20.5703125" style="3" bestFit="1" customWidth="1"/>
    <col min="15624" max="15625" width="17" style="3" customWidth="1"/>
    <col min="15626" max="15872" width="9.140625" style="3"/>
    <col min="15873" max="15873" width="36.140625" style="3" customWidth="1"/>
    <col min="15874" max="15874" width="26.85546875" style="3" bestFit="1" customWidth="1"/>
    <col min="15875" max="15875" width="12.5703125" style="3" bestFit="1" customWidth="1"/>
    <col min="15876" max="15876" width="13.140625" style="3" bestFit="1" customWidth="1"/>
    <col min="15877" max="15877" width="8.7109375" style="3" bestFit="1" customWidth="1"/>
    <col min="15878" max="15878" width="12" style="3" bestFit="1" customWidth="1"/>
    <col min="15879" max="15879" width="20.5703125" style="3" bestFit="1" customWidth="1"/>
    <col min="15880" max="15881" width="17" style="3" customWidth="1"/>
    <col min="15882" max="16128" width="9.140625" style="3"/>
    <col min="16129" max="16129" width="36.140625" style="3" customWidth="1"/>
    <col min="16130" max="16130" width="26.85546875" style="3" bestFit="1" customWidth="1"/>
    <col min="16131" max="16131" width="12.5703125" style="3" bestFit="1" customWidth="1"/>
    <col min="16132" max="16132" width="13.140625" style="3" bestFit="1" customWidth="1"/>
    <col min="16133" max="16133" width="8.7109375" style="3" bestFit="1" customWidth="1"/>
    <col min="16134" max="16134" width="12" style="3" bestFit="1" customWidth="1"/>
    <col min="16135" max="16135" width="20.5703125" style="3" bestFit="1" customWidth="1"/>
    <col min="16136" max="16137" width="17" style="3" customWidth="1"/>
    <col min="16138" max="16384" width="9.140625" style="3"/>
  </cols>
  <sheetData>
    <row r="1" spans="1:10" ht="15.75">
      <c r="A1" s="1" t="s">
        <v>148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79" t="s">
        <v>3</v>
      </c>
      <c r="B3" s="79" t="s">
        <v>126</v>
      </c>
      <c r="C3" s="79" t="s">
        <v>5</v>
      </c>
      <c r="D3" s="79" t="s">
        <v>6</v>
      </c>
      <c r="E3" s="79" t="s">
        <v>125</v>
      </c>
      <c r="F3" s="79" t="s">
        <v>124</v>
      </c>
      <c r="G3" s="79" t="s">
        <v>123</v>
      </c>
      <c r="H3" s="79" t="s">
        <v>122</v>
      </c>
      <c r="I3" s="79" t="s">
        <v>121</v>
      </c>
      <c r="J3" s="2"/>
    </row>
    <row r="4" spans="1:10">
      <c r="A4" s="63" t="s">
        <v>135</v>
      </c>
      <c r="B4" s="63" t="s">
        <v>150</v>
      </c>
      <c r="C4" s="63" t="s">
        <v>136</v>
      </c>
      <c r="D4" s="63" t="s">
        <v>18</v>
      </c>
      <c r="E4" s="63" t="s">
        <v>71</v>
      </c>
      <c r="F4" s="63" t="s">
        <v>151</v>
      </c>
      <c r="G4" s="63" t="s">
        <v>152</v>
      </c>
      <c r="H4" s="78" t="s">
        <v>64</v>
      </c>
      <c r="I4" s="78" t="s">
        <v>63</v>
      </c>
      <c r="J4" s="2"/>
    </row>
    <row r="5" spans="1:10">
      <c r="A5" s="63" t="s">
        <v>137</v>
      </c>
      <c r="B5" s="63" t="s">
        <v>153</v>
      </c>
      <c r="C5" s="63" t="s">
        <v>36</v>
      </c>
      <c r="D5" s="63" t="s">
        <v>35</v>
      </c>
      <c r="E5" s="63" t="s">
        <v>71</v>
      </c>
      <c r="F5" s="63" t="s">
        <v>154</v>
      </c>
      <c r="G5" s="63" t="s">
        <v>155</v>
      </c>
      <c r="H5" s="78" t="s">
        <v>64</v>
      </c>
      <c r="I5" s="78" t="s">
        <v>63</v>
      </c>
      <c r="J5" s="2"/>
    </row>
    <row r="6" spans="1:10">
      <c r="A6" s="63" t="s">
        <v>137</v>
      </c>
      <c r="B6" s="63" t="s">
        <v>153</v>
      </c>
      <c r="C6" s="63" t="s">
        <v>36</v>
      </c>
      <c r="D6" s="63" t="s">
        <v>35</v>
      </c>
      <c r="E6" s="63" t="s">
        <v>67</v>
      </c>
      <c r="F6" s="63" t="s">
        <v>154</v>
      </c>
      <c r="G6" s="63" t="s">
        <v>155</v>
      </c>
      <c r="H6" s="78" t="s">
        <v>64</v>
      </c>
      <c r="I6" s="78" t="s">
        <v>63</v>
      </c>
      <c r="J6" s="2"/>
    </row>
    <row r="7" spans="1:10">
      <c r="A7" s="63" t="s">
        <v>139</v>
      </c>
      <c r="B7" s="63" t="s">
        <v>157</v>
      </c>
      <c r="C7" s="63" t="s">
        <v>130</v>
      </c>
      <c r="D7" s="63" t="s">
        <v>18</v>
      </c>
      <c r="E7" s="63" t="s">
        <v>71</v>
      </c>
      <c r="F7" s="63" t="s">
        <v>158</v>
      </c>
      <c r="G7" s="63" t="s">
        <v>152</v>
      </c>
      <c r="H7" s="78" t="s">
        <v>64</v>
      </c>
      <c r="I7" s="78" t="s">
        <v>63</v>
      </c>
      <c r="J7" s="2"/>
    </row>
    <row r="8" spans="1:10">
      <c r="A8" s="63" t="s">
        <v>139</v>
      </c>
      <c r="B8" s="63" t="s">
        <v>157</v>
      </c>
      <c r="C8" s="63" t="s">
        <v>130</v>
      </c>
      <c r="D8" s="63" t="s">
        <v>18</v>
      </c>
      <c r="E8" s="63" t="s">
        <v>67</v>
      </c>
      <c r="F8" s="63" t="s">
        <v>158</v>
      </c>
      <c r="G8" s="63" t="s">
        <v>152</v>
      </c>
      <c r="H8" s="78" t="s">
        <v>64</v>
      </c>
      <c r="I8" s="78" t="s">
        <v>63</v>
      </c>
      <c r="J8" s="2"/>
    </row>
    <row r="9" spans="1:10">
      <c r="A9" s="63" t="s">
        <v>142</v>
      </c>
      <c r="B9" s="63" t="s">
        <v>159</v>
      </c>
      <c r="C9" s="63" t="s">
        <v>143</v>
      </c>
      <c r="D9" s="63" t="s">
        <v>18</v>
      </c>
      <c r="E9" s="63" t="s">
        <v>71</v>
      </c>
      <c r="F9" s="63" t="s">
        <v>160</v>
      </c>
      <c r="G9" s="63" t="s">
        <v>161</v>
      </c>
      <c r="H9" s="78" t="s">
        <v>64</v>
      </c>
      <c r="I9" s="78" t="s">
        <v>63</v>
      </c>
      <c r="J9" s="2"/>
    </row>
    <row r="10" spans="1:10">
      <c r="A10" s="63" t="s">
        <v>142</v>
      </c>
      <c r="B10" s="63" t="s">
        <v>159</v>
      </c>
      <c r="C10" s="63" t="s">
        <v>143</v>
      </c>
      <c r="D10" s="63" t="s">
        <v>18</v>
      </c>
      <c r="E10" s="63" t="s">
        <v>71</v>
      </c>
      <c r="F10" s="63" t="s">
        <v>162</v>
      </c>
      <c r="G10" s="63" t="s">
        <v>161</v>
      </c>
      <c r="H10" s="78" t="s">
        <v>64</v>
      </c>
      <c r="I10" s="78" t="s">
        <v>63</v>
      </c>
      <c r="J10" s="2"/>
    </row>
    <row r="11" spans="1:10">
      <c r="A11" s="63" t="s">
        <v>144</v>
      </c>
      <c r="B11" s="63" t="s">
        <v>163</v>
      </c>
      <c r="C11" s="63" t="s">
        <v>129</v>
      </c>
      <c r="D11" s="63" t="s">
        <v>35</v>
      </c>
      <c r="E11" s="63" t="s">
        <v>71</v>
      </c>
      <c r="F11" s="63" t="s">
        <v>164</v>
      </c>
      <c r="G11" s="63" t="s">
        <v>149</v>
      </c>
      <c r="H11" s="78" t="s">
        <v>64</v>
      </c>
      <c r="I11" s="78" t="s">
        <v>63</v>
      </c>
      <c r="J11" s="2"/>
    </row>
    <row r="12" spans="1:10">
      <c r="A12" s="63" t="s">
        <v>145</v>
      </c>
      <c r="B12" s="63" t="s">
        <v>165</v>
      </c>
      <c r="C12" s="63" t="s">
        <v>146</v>
      </c>
      <c r="D12" s="63" t="s">
        <v>41</v>
      </c>
      <c r="E12" s="63" t="s">
        <v>71</v>
      </c>
      <c r="F12" s="63" t="s">
        <v>166</v>
      </c>
      <c r="G12" s="63" t="s">
        <v>167</v>
      </c>
      <c r="H12" s="78" t="s">
        <v>64</v>
      </c>
      <c r="I12" s="78" t="s">
        <v>63</v>
      </c>
      <c r="J12" s="2"/>
    </row>
  </sheetData>
  <pageMargins left="0.44431372549019615" right="0.44431372549019615" top="0.44431372549019615" bottom="0.44431372549019615" header="0.50980392156862753" footer="0.50980392156862753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L166"/>
  <sheetViews>
    <sheetView showGridLines="0" workbookViewId="0">
      <pane ySplit="6" topLeftCell="A7" activePane="bottomLeft" state="frozen"/>
      <selection pane="bottomLeft"/>
    </sheetView>
  </sheetViews>
  <sheetFormatPr defaultRowHeight="12.75"/>
  <cols>
    <col min="1" max="1" width="27.28515625" style="3" customWidth="1"/>
    <col min="2" max="2" width="12.140625" style="3" customWidth="1"/>
    <col min="3" max="3" width="12.5703125" style="3" bestFit="1" customWidth="1"/>
    <col min="4" max="4" width="13.5703125" style="3" bestFit="1" customWidth="1"/>
    <col min="5" max="5" width="14.85546875" style="3" customWidth="1"/>
    <col min="6" max="6" width="12.42578125" style="3" customWidth="1"/>
    <col min="7" max="7" width="10.140625" style="3" bestFit="1" customWidth="1"/>
    <col min="8" max="8" width="16.5703125" style="3" customWidth="1"/>
    <col min="9" max="9" width="13.28515625" style="3" customWidth="1"/>
    <col min="10" max="10" width="13" style="3" customWidth="1"/>
    <col min="11" max="11" width="15" style="3" customWidth="1"/>
    <col min="12" max="12" width="20" style="3" customWidth="1"/>
    <col min="13" max="256" width="9.140625" style="3"/>
    <col min="257" max="257" width="27.28515625" style="3" customWidth="1"/>
    <col min="258" max="258" width="12.140625" style="3" customWidth="1"/>
    <col min="259" max="259" width="12.5703125" style="3" bestFit="1" customWidth="1"/>
    <col min="260" max="260" width="13.5703125" style="3" bestFit="1" customWidth="1"/>
    <col min="261" max="261" width="14.85546875" style="3" customWidth="1"/>
    <col min="262" max="262" width="12.42578125" style="3" customWidth="1"/>
    <col min="263" max="263" width="10.140625" style="3" bestFit="1" customWidth="1"/>
    <col min="264" max="264" width="16.5703125" style="3" customWidth="1"/>
    <col min="265" max="265" width="13.28515625" style="3" customWidth="1"/>
    <col min="266" max="266" width="13" style="3" customWidth="1"/>
    <col min="267" max="267" width="15" style="3" customWidth="1"/>
    <col min="268" max="268" width="20" style="3" customWidth="1"/>
    <col min="269" max="512" width="9.140625" style="3"/>
    <col min="513" max="513" width="27.28515625" style="3" customWidth="1"/>
    <col min="514" max="514" width="12.140625" style="3" customWidth="1"/>
    <col min="515" max="515" width="12.5703125" style="3" bestFit="1" customWidth="1"/>
    <col min="516" max="516" width="13.5703125" style="3" bestFit="1" customWidth="1"/>
    <col min="517" max="517" width="14.85546875" style="3" customWidth="1"/>
    <col min="518" max="518" width="12.42578125" style="3" customWidth="1"/>
    <col min="519" max="519" width="10.140625" style="3" bestFit="1" customWidth="1"/>
    <col min="520" max="520" width="16.5703125" style="3" customWidth="1"/>
    <col min="521" max="521" width="13.28515625" style="3" customWidth="1"/>
    <col min="522" max="522" width="13" style="3" customWidth="1"/>
    <col min="523" max="523" width="15" style="3" customWidth="1"/>
    <col min="524" max="524" width="20" style="3" customWidth="1"/>
    <col min="525" max="768" width="9.140625" style="3"/>
    <col min="769" max="769" width="27.28515625" style="3" customWidth="1"/>
    <col min="770" max="770" width="12.140625" style="3" customWidth="1"/>
    <col min="771" max="771" width="12.5703125" style="3" bestFit="1" customWidth="1"/>
    <col min="772" max="772" width="13.5703125" style="3" bestFit="1" customWidth="1"/>
    <col min="773" max="773" width="14.85546875" style="3" customWidth="1"/>
    <col min="774" max="774" width="12.42578125" style="3" customWidth="1"/>
    <col min="775" max="775" width="10.140625" style="3" bestFit="1" customWidth="1"/>
    <col min="776" max="776" width="16.5703125" style="3" customWidth="1"/>
    <col min="777" max="777" width="13.28515625" style="3" customWidth="1"/>
    <col min="778" max="778" width="13" style="3" customWidth="1"/>
    <col min="779" max="779" width="15" style="3" customWidth="1"/>
    <col min="780" max="780" width="20" style="3" customWidth="1"/>
    <col min="781" max="1024" width="9.140625" style="3"/>
    <col min="1025" max="1025" width="27.28515625" style="3" customWidth="1"/>
    <col min="1026" max="1026" width="12.140625" style="3" customWidth="1"/>
    <col min="1027" max="1027" width="12.5703125" style="3" bestFit="1" customWidth="1"/>
    <col min="1028" max="1028" width="13.5703125" style="3" bestFit="1" customWidth="1"/>
    <col min="1029" max="1029" width="14.85546875" style="3" customWidth="1"/>
    <col min="1030" max="1030" width="12.42578125" style="3" customWidth="1"/>
    <col min="1031" max="1031" width="10.140625" style="3" bestFit="1" customWidth="1"/>
    <col min="1032" max="1032" width="16.5703125" style="3" customWidth="1"/>
    <col min="1033" max="1033" width="13.28515625" style="3" customWidth="1"/>
    <col min="1034" max="1034" width="13" style="3" customWidth="1"/>
    <col min="1035" max="1035" width="15" style="3" customWidth="1"/>
    <col min="1036" max="1036" width="20" style="3" customWidth="1"/>
    <col min="1037" max="1280" width="9.140625" style="3"/>
    <col min="1281" max="1281" width="27.28515625" style="3" customWidth="1"/>
    <col min="1282" max="1282" width="12.140625" style="3" customWidth="1"/>
    <col min="1283" max="1283" width="12.5703125" style="3" bestFit="1" customWidth="1"/>
    <col min="1284" max="1284" width="13.5703125" style="3" bestFit="1" customWidth="1"/>
    <col min="1285" max="1285" width="14.85546875" style="3" customWidth="1"/>
    <col min="1286" max="1286" width="12.42578125" style="3" customWidth="1"/>
    <col min="1287" max="1287" width="10.140625" style="3" bestFit="1" customWidth="1"/>
    <col min="1288" max="1288" width="16.5703125" style="3" customWidth="1"/>
    <col min="1289" max="1289" width="13.28515625" style="3" customWidth="1"/>
    <col min="1290" max="1290" width="13" style="3" customWidth="1"/>
    <col min="1291" max="1291" width="15" style="3" customWidth="1"/>
    <col min="1292" max="1292" width="20" style="3" customWidth="1"/>
    <col min="1293" max="1536" width="9.140625" style="3"/>
    <col min="1537" max="1537" width="27.28515625" style="3" customWidth="1"/>
    <col min="1538" max="1538" width="12.140625" style="3" customWidth="1"/>
    <col min="1539" max="1539" width="12.5703125" style="3" bestFit="1" customWidth="1"/>
    <col min="1540" max="1540" width="13.5703125" style="3" bestFit="1" customWidth="1"/>
    <col min="1541" max="1541" width="14.85546875" style="3" customWidth="1"/>
    <col min="1542" max="1542" width="12.42578125" style="3" customWidth="1"/>
    <col min="1543" max="1543" width="10.140625" style="3" bestFit="1" customWidth="1"/>
    <col min="1544" max="1544" width="16.5703125" style="3" customWidth="1"/>
    <col min="1545" max="1545" width="13.28515625" style="3" customWidth="1"/>
    <col min="1546" max="1546" width="13" style="3" customWidth="1"/>
    <col min="1547" max="1547" width="15" style="3" customWidth="1"/>
    <col min="1548" max="1548" width="20" style="3" customWidth="1"/>
    <col min="1549" max="1792" width="9.140625" style="3"/>
    <col min="1793" max="1793" width="27.28515625" style="3" customWidth="1"/>
    <col min="1794" max="1794" width="12.140625" style="3" customWidth="1"/>
    <col min="1795" max="1795" width="12.5703125" style="3" bestFit="1" customWidth="1"/>
    <col min="1796" max="1796" width="13.5703125" style="3" bestFit="1" customWidth="1"/>
    <col min="1797" max="1797" width="14.85546875" style="3" customWidth="1"/>
    <col min="1798" max="1798" width="12.42578125" style="3" customWidth="1"/>
    <col min="1799" max="1799" width="10.140625" style="3" bestFit="1" customWidth="1"/>
    <col min="1800" max="1800" width="16.5703125" style="3" customWidth="1"/>
    <col min="1801" max="1801" width="13.28515625" style="3" customWidth="1"/>
    <col min="1802" max="1802" width="13" style="3" customWidth="1"/>
    <col min="1803" max="1803" width="15" style="3" customWidth="1"/>
    <col min="1804" max="1804" width="20" style="3" customWidth="1"/>
    <col min="1805" max="2048" width="9.140625" style="3"/>
    <col min="2049" max="2049" width="27.28515625" style="3" customWidth="1"/>
    <col min="2050" max="2050" width="12.140625" style="3" customWidth="1"/>
    <col min="2051" max="2051" width="12.5703125" style="3" bestFit="1" customWidth="1"/>
    <col min="2052" max="2052" width="13.5703125" style="3" bestFit="1" customWidth="1"/>
    <col min="2053" max="2053" width="14.85546875" style="3" customWidth="1"/>
    <col min="2054" max="2054" width="12.42578125" style="3" customWidth="1"/>
    <col min="2055" max="2055" width="10.140625" style="3" bestFit="1" customWidth="1"/>
    <col min="2056" max="2056" width="16.5703125" style="3" customWidth="1"/>
    <col min="2057" max="2057" width="13.28515625" style="3" customWidth="1"/>
    <col min="2058" max="2058" width="13" style="3" customWidth="1"/>
    <col min="2059" max="2059" width="15" style="3" customWidth="1"/>
    <col min="2060" max="2060" width="20" style="3" customWidth="1"/>
    <col min="2061" max="2304" width="9.140625" style="3"/>
    <col min="2305" max="2305" width="27.28515625" style="3" customWidth="1"/>
    <col min="2306" max="2306" width="12.140625" style="3" customWidth="1"/>
    <col min="2307" max="2307" width="12.5703125" style="3" bestFit="1" customWidth="1"/>
    <col min="2308" max="2308" width="13.5703125" style="3" bestFit="1" customWidth="1"/>
    <col min="2309" max="2309" width="14.85546875" style="3" customWidth="1"/>
    <col min="2310" max="2310" width="12.42578125" style="3" customWidth="1"/>
    <col min="2311" max="2311" width="10.140625" style="3" bestFit="1" customWidth="1"/>
    <col min="2312" max="2312" width="16.5703125" style="3" customWidth="1"/>
    <col min="2313" max="2313" width="13.28515625" style="3" customWidth="1"/>
    <col min="2314" max="2314" width="13" style="3" customWidth="1"/>
    <col min="2315" max="2315" width="15" style="3" customWidth="1"/>
    <col min="2316" max="2316" width="20" style="3" customWidth="1"/>
    <col min="2317" max="2560" width="9.140625" style="3"/>
    <col min="2561" max="2561" width="27.28515625" style="3" customWidth="1"/>
    <col min="2562" max="2562" width="12.140625" style="3" customWidth="1"/>
    <col min="2563" max="2563" width="12.5703125" style="3" bestFit="1" customWidth="1"/>
    <col min="2564" max="2564" width="13.5703125" style="3" bestFit="1" customWidth="1"/>
    <col min="2565" max="2565" width="14.85546875" style="3" customWidth="1"/>
    <col min="2566" max="2566" width="12.42578125" style="3" customWidth="1"/>
    <col min="2567" max="2567" width="10.140625" style="3" bestFit="1" customWidth="1"/>
    <col min="2568" max="2568" width="16.5703125" style="3" customWidth="1"/>
    <col min="2569" max="2569" width="13.28515625" style="3" customWidth="1"/>
    <col min="2570" max="2570" width="13" style="3" customWidth="1"/>
    <col min="2571" max="2571" width="15" style="3" customWidth="1"/>
    <col min="2572" max="2572" width="20" style="3" customWidth="1"/>
    <col min="2573" max="2816" width="9.140625" style="3"/>
    <col min="2817" max="2817" width="27.28515625" style="3" customWidth="1"/>
    <col min="2818" max="2818" width="12.140625" style="3" customWidth="1"/>
    <col min="2819" max="2819" width="12.5703125" style="3" bestFit="1" customWidth="1"/>
    <col min="2820" max="2820" width="13.5703125" style="3" bestFit="1" customWidth="1"/>
    <col min="2821" max="2821" width="14.85546875" style="3" customWidth="1"/>
    <col min="2822" max="2822" width="12.42578125" style="3" customWidth="1"/>
    <col min="2823" max="2823" width="10.140625" style="3" bestFit="1" customWidth="1"/>
    <col min="2824" max="2824" width="16.5703125" style="3" customWidth="1"/>
    <col min="2825" max="2825" width="13.28515625" style="3" customWidth="1"/>
    <col min="2826" max="2826" width="13" style="3" customWidth="1"/>
    <col min="2827" max="2827" width="15" style="3" customWidth="1"/>
    <col min="2828" max="2828" width="20" style="3" customWidth="1"/>
    <col min="2829" max="3072" width="9.140625" style="3"/>
    <col min="3073" max="3073" width="27.28515625" style="3" customWidth="1"/>
    <col min="3074" max="3074" width="12.140625" style="3" customWidth="1"/>
    <col min="3075" max="3075" width="12.5703125" style="3" bestFit="1" customWidth="1"/>
    <col min="3076" max="3076" width="13.5703125" style="3" bestFit="1" customWidth="1"/>
    <col min="3077" max="3077" width="14.85546875" style="3" customWidth="1"/>
    <col min="3078" max="3078" width="12.42578125" style="3" customWidth="1"/>
    <col min="3079" max="3079" width="10.140625" style="3" bestFit="1" customWidth="1"/>
    <col min="3080" max="3080" width="16.5703125" style="3" customWidth="1"/>
    <col min="3081" max="3081" width="13.28515625" style="3" customWidth="1"/>
    <col min="3082" max="3082" width="13" style="3" customWidth="1"/>
    <col min="3083" max="3083" width="15" style="3" customWidth="1"/>
    <col min="3084" max="3084" width="20" style="3" customWidth="1"/>
    <col min="3085" max="3328" width="9.140625" style="3"/>
    <col min="3329" max="3329" width="27.28515625" style="3" customWidth="1"/>
    <col min="3330" max="3330" width="12.140625" style="3" customWidth="1"/>
    <col min="3331" max="3331" width="12.5703125" style="3" bestFit="1" customWidth="1"/>
    <col min="3332" max="3332" width="13.5703125" style="3" bestFit="1" customWidth="1"/>
    <col min="3333" max="3333" width="14.85546875" style="3" customWidth="1"/>
    <col min="3334" max="3334" width="12.42578125" style="3" customWidth="1"/>
    <col min="3335" max="3335" width="10.140625" style="3" bestFit="1" customWidth="1"/>
    <col min="3336" max="3336" width="16.5703125" style="3" customWidth="1"/>
    <col min="3337" max="3337" width="13.28515625" style="3" customWidth="1"/>
    <col min="3338" max="3338" width="13" style="3" customWidth="1"/>
    <col min="3339" max="3339" width="15" style="3" customWidth="1"/>
    <col min="3340" max="3340" width="20" style="3" customWidth="1"/>
    <col min="3341" max="3584" width="9.140625" style="3"/>
    <col min="3585" max="3585" width="27.28515625" style="3" customWidth="1"/>
    <col min="3586" max="3586" width="12.140625" style="3" customWidth="1"/>
    <col min="3587" max="3587" width="12.5703125" style="3" bestFit="1" customWidth="1"/>
    <col min="3588" max="3588" width="13.5703125" style="3" bestFit="1" customWidth="1"/>
    <col min="3589" max="3589" width="14.85546875" style="3" customWidth="1"/>
    <col min="3590" max="3590" width="12.42578125" style="3" customWidth="1"/>
    <col min="3591" max="3591" width="10.140625" style="3" bestFit="1" customWidth="1"/>
    <col min="3592" max="3592" width="16.5703125" style="3" customWidth="1"/>
    <col min="3593" max="3593" width="13.28515625" style="3" customWidth="1"/>
    <col min="3594" max="3594" width="13" style="3" customWidth="1"/>
    <col min="3595" max="3595" width="15" style="3" customWidth="1"/>
    <col min="3596" max="3596" width="20" style="3" customWidth="1"/>
    <col min="3597" max="3840" width="9.140625" style="3"/>
    <col min="3841" max="3841" width="27.28515625" style="3" customWidth="1"/>
    <col min="3842" max="3842" width="12.140625" style="3" customWidth="1"/>
    <col min="3843" max="3843" width="12.5703125" style="3" bestFit="1" customWidth="1"/>
    <col min="3844" max="3844" width="13.5703125" style="3" bestFit="1" customWidth="1"/>
    <col min="3845" max="3845" width="14.85546875" style="3" customWidth="1"/>
    <col min="3846" max="3846" width="12.42578125" style="3" customWidth="1"/>
    <col min="3847" max="3847" width="10.140625" style="3" bestFit="1" customWidth="1"/>
    <col min="3848" max="3848" width="16.5703125" style="3" customWidth="1"/>
    <col min="3849" max="3849" width="13.28515625" style="3" customWidth="1"/>
    <col min="3850" max="3850" width="13" style="3" customWidth="1"/>
    <col min="3851" max="3851" width="15" style="3" customWidth="1"/>
    <col min="3852" max="3852" width="20" style="3" customWidth="1"/>
    <col min="3853" max="4096" width="9.140625" style="3"/>
    <col min="4097" max="4097" width="27.28515625" style="3" customWidth="1"/>
    <col min="4098" max="4098" width="12.140625" style="3" customWidth="1"/>
    <col min="4099" max="4099" width="12.5703125" style="3" bestFit="1" customWidth="1"/>
    <col min="4100" max="4100" width="13.5703125" style="3" bestFit="1" customWidth="1"/>
    <col min="4101" max="4101" width="14.85546875" style="3" customWidth="1"/>
    <col min="4102" max="4102" width="12.42578125" style="3" customWidth="1"/>
    <col min="4103" max="4103" width="10.140625" style="3" bestFit="1" customWidth="1"/>
    <col min="4104" max="4104" width="16.5703125" style="3" customWidth="1"/>
    <col min="4105" max="4105" width="13.28515625" style="3" customWidth="1"/>
    <col min="4106" max="4106" width="13" style="3" customWidth="1"/>
    <col min="4107" max="4107" width="15" style="3" customWidth="1"/>
    <col min="4108" max="4108" width="20" style="3" customWidth="1"/>
    <col min="4109" max="4352" width="9.140625" style="3"/>
    <col min="4353" max="4353" width="27.28515625" style="3" customWidth="1"/>
    <col min="4354" max="4354" width="12.140625" style="3" customWidth="1"/>
    <col min="4355" max="4355" width="12.5703125" style="3" bestFit="1" customWidth="1"/>
    <col min="4356" max="4356" width="13.5703125" style="3" bestFit="1" customWidth="1"/>
    <col min="4357" max="4357" width="14.85546875" style="3" customWidth="1"/>
    <col min="4358" max="4358" width="12.42578125" style="3" customWidth="1"/>
    <col min="4359" max="4359" width="10.140625" style="3" bestFit="1" customWidth="1"/>
    <col min="4360" max="4360" width="16.5703125" style="3" customWidth="1"/>
    <col min="4361" max="4361" width="13.28515625" style="3" customWidth="1"/>
    <col min="4362" max="4362" width="13" style="3" customWidth="1"/>
    <col min="4363" max="4363" width="15" style="3" customWidth="1"/>
    <col min="4364" max="4364" width="20" style="3" customWidth="1"/>
    <col min="4365" max="4608" width="9.140625" style="3"/>
    <col min="4609" max="4609" width="27.28515625" style="3" customWidth="1"/>
    <col min="4610" max="4610" width="12.140625" style="3" customWidth="1"/>
    <col min="4611" max="4611" width="12.5703125" style="3" bestFit="1" customWidth="1"/>
    <col min="4612" max="4612" width="13.5703125" style="3" bestFit="1" customWidth="1"/>
    <col min="4613" max="4613" width="14.85546875" style="3" customWidth="1"/>
    <col min="4614" max="4614" width="12.42578125" style="3" customWidth="1"/>
    <col min="4615" max="4615" width="10.140625" style="3" bestFit="1" customWidth="1"/>
    <col min="4616" max="4616" width="16.5703125" style="3" customWidth="1"/>
    <col min="4617" max="4617" width="13.28515625" style="3" customWidth="1"/>
    <col min="4618" max="4618" width="13" style="3" customWidth="1"/>
    <col min="4619" max="4619" width="15" style="3" customWidth="1"/>
    <col min="4620" max="4620" width="20" style="3" customWidth="1"/>
    <col min="4621" max="4864" width="9.140625" style="3"/>
    <col min="4865" max="4865" width="27.28515625" style="3" customWidth="1"/>
    <col min="4866" max="4866" width="12.140625" style="3" customWidth="1"/>
    <col min="4867" max="4867" width="12.5703125" style="3" bestFit="1" customWidth="1"/>
    <col min="4868" max="4868" width="13.5703125" style="3" bestFit="1" customWidth="1"/>
    <col min="4869" max="4869" width="14.85546875" style="3" customWidth="1"/>
    <col min="4870" max="4870" width="12.42578125" style="3" customWidth="1"/>
    <col min="4871" max="4871" width="10.140625" style="3" bestFit="1" customWidth="1"/>
    <col min="4872" max="4872" width="16.5703125" style="3" customWidth="1"/>
    <col min="4873" max="4873" width="13.28515625" style="3" customWidth="1"/>
    <col min="4874" max="4874" width="13" style="3" customWidth="1"/>
    <col min="4875" max="4875" width="15" style="3" customWidth="1"/>
    <col min="4876" max="4876" width="20" style="3" customWidth="1"/>
    <col min="4877" max="5120" width="9.140625" style="3"/>
    <col min="5121" max="5121" width="27.28515625" style="3" customWidth="1"/>
    <col min="5122" max="5122" width="12.140625" style="3" customWidth="1"/>
    <col min="5123" max="5123" width="12.5703125" style="3" bestFit="1" customWidth="1"/>
    <col min="5124" max="5124" width="13.5703125" style="3" bestFit="1" customWidth="1"/>
    <col min="5125" max="5125" width="14.85546875" style="3" customWidth="1"/>
    <col min="5126" max="5126" width="12.42578125" style="3" customWidth="1"/>
    <col min="5127" max="5127" width="10.140625" style="3" bestFit="1" customWidth="1"/>
    <col min="5128" max="5128" width="16.5703125" style="3" customWidth="1"/>
    <col min="5129" max="5129" width="13.28515625" style="3" customWidth="1"/>
    <col min="5130" max="5130" width="13" style="3" customWidth="1"/>
    <col min="5131" max="5131" width="15" style="3" customWidth="1"/>
    <col min="5132" max="5132" width="20" style="3" customWidth="1"/>
    <col min="5133" max="5376" width="9.140625" style="3"/>
    <col min="5377" max="5377" width="27.28515625" style="3" customWidth="1"/>
    <col min="5378" max="5378" width="12.140625" style="3" customWidth="1"/>
    <col min="5379" max="5379" width="12.5703125" style="3" bestFit="1" customWidth="1"/>
    <col min="5380" max="5380" width="13.5703125" style="3" bestFit="1" customWidth="1"/>
    <col min="5381" max="5381" width="14.85546875" style="3" customWidth="1"/>
    <col min="5382" max="5382" width="12.42578125" style="3" customWidth="1"/>
    <col min="5383" max="5383" width="10.140625" style="3" bestFit="1" customWidth="1"/>
    <col min="5384" max="5384" width="16.5703125" style="3" customWidth="1"/>
    <col min="5385" max="5385" width="13.28515625" style="3" customWidth="1"/>
    <col min="5386" max="5386" width="13" style="3" customWidth="1"/>
    <col min="5387" max="5387" width="15" style="3" customWidth="1"/>
    <col min="5388" max="5388" width="20" style="3" customWidth="1"/>
    <col min="5389" max="5632" width="9.140625" style="3"/>
    <col min="5633" max="5633" width="27.28515625" style="3" customWidth="1"/>
    <col min="5634" max="5634" width="12.140625" style="3" customWidth="1"/>
    <col min="5635" max="5635" width="12.5703125" style="3" bestFit="1" customWidth="1"/>
    <col min="5636" max="5636" width="13.5703125" style="3" bestFit="1" customWidth="1"/>
    <col min="5637" max="5637" width="14.85546875" style="3" customWidth="1"/>
    <col min="5638" max="5638" width="12.42578125" style="3" customWidth="1"/>
    <col min="5639" max="5639" width="10.140625" style="3" bestFit="1" customWidth="1"/>
    <col min="5640" max="5640" width="16.5703125" style="3" customWidth="1"/>
    <col min="5641" max="5641" width="13.28515625" style="3" customWidth="1"/>
    <col min="5642" max="5642" width="13" style="3" customWidth="1"/>
    <col min="5643" max="5643" width="15" style="3" customWidth="1"/>
    <col min="5644" max="5644" width="20" style="3" customWidth="1"/>
    <col min="5645" max="5888" width="9.140625" style="3"/>
    <col min="5889" max="5889" width="27.28515625" style="3" customWidth="1"/>
    <col min="5890" max="5890" width="12.140625" style="3" customWidth="1"/>
    <col min="5891" max="5891" width="12.5703125" style="3" bestFit="1" customWidth="1"/>
    <col min="5892" max="5892" width="13.5703125" style="3" bestFit="1" customWidth="1"/>
    <col min="5893" max="5893" width="14.85546875" style="3" customWidth="1"/>
    <col min="5894" max="5894" width="12.42578125" style="3" customWidth="1"/>
    <col min="5895" max="5895" width="10.140625" style="3" bestFit="1" customWidth="1"/>
    <col min="5896" max="5896" width="16.5703125" style="3" customWidth="1"/>
    <col min="5897" max="5897" width="13.28515625" style="3" customWidth="1"/>
    <col min="5898" max="5898" width="13" style="3" customWidth="1"/>
    <col min="5899" max="5899" width="15" style="3" customWidth="1"/>
    <col min="5900" max="5900" width="20" style="3" customWidth="1"/>
    <col min="5901" max="6144" width="9.140625" style="3"/>
    <col min="6145" max="6145" width="27.28515625" style="3" customWidth="1"/>
    <col min="6146" max="6146" width="12.140625" style="3" customWidth="1"/>
    <col min="6147" max="6147" width="12.5703125" style="3" bestFit="1" customWidth="1"/>
    <col min="6148" max="6148" width="13.5703125" style="3" bestFit="1" customWidth="1"/>
    <col min="6149" max="6149" width="14.85546875" style="3" customWidth="1"/>
    <col min="6150" max="6150" width="12.42578125" style="3" customWidth="1"/>
    <col min="6151" max="6151" width="10.140625" style="3" bestFit="1" customWidth="1"/>
    <col min="6152" max="6152" width="16.5703125" style="3" customWidth="1"/>
    <col min="6153" max="6153" width="13.28515625" style="3" customWidth="1"/>
    <col min="6154" max="6154" width="13" style="3" customWidth="1"/>
    <col min="6155" max="6155" width="15" style="3" customWidth="1"/>
    <col min="6156" max="6156" width="20" style="3" customWidth="1"/>
    <col min="6157" max="6400" width="9.140625" style="3"/>
    <col min="6401" max="6401" width="27.28515625" style="3" customWidth="1"/>
    <col min="6402" max="6402" width="12.140625" style="3" customWidth="1"/>
    <col min="6403" max="6403" width="12.5703125" style="3" bestFit="1" customWidth="1"/>
    <col min="6404" max="6404" width="13.5703125" style="3" bestFit="1" customWidth="1"/>
    <col min="6405" max="6405" width="14.85546875" style="3" customWidth="1"/>
    <col min="6406" max="6406" width="12.42578125" style="3" customWidth="1"/>
    <col min="6407" max="6407" width="10.140625" style="3" bestFit="1" customWidth="1"/>
    <col min="6408" max="6408" width="16.5703125" style="3" customWidth="1"/>
    <col min="6409" max="6409" width="13.28515625" style="3" customWidth="1"/>
    <col min="6410" max="6410" width="13" style="3" customWidth="1"/>
    <col min="6411" max="6411" width="15" style="3" customWidth="1"/>
    <col min="6412" max="6412" width="20" style="3" customWidth="1"/>
    <col min="6413" max="6656" width="9.140625" style="3"/>
    <col min="6657" max="6657" width="27.28515625" style="3" customWidth="1"/>
    <col min="6658" max="6658" width="12.140625" style="3" customWidth="1"/>
    <col min="6659" max="6659" width="12.5703125" style="3" bestFit="1" customWidth="1"/>
    <col min="6660" max="6660" width="13.5703125" style="3" bestFit="1" customWidth="1"/>
    <col min="6661" max="6661" width="14.85546875" style="3" customWidth="1"/>
    <col min="6662" max="6662" width="12.42578125" style="3" customWidth="1"/>
    <col min="6663" max="6663" width="10.140625" style="3" bestFit="1" customWidth="1"/>
    <col min="6664" max="6664" width="16.5703125" style="3" customWidth="1"/>
    <col min="6665" max="6665" width="13.28515625" style="3" customWidth="1"/>
    <col min="6666" max="6666" width="13" style="3" customWidth="1"/>
    <col min="6667" max="6667" width="15" style="3" customWidth="1"/>
    <col min="6668" max="6668" width="20" style="3" customWidth="1"/>
    <col min="6669" max="6912" width="9.140625" style="3"/>
    <col min="6913" max="6913" width="27.28515625" style="3" customWidth="1"/>
    <col min="6914" max="6914" width="12.140625" style="3" customWidth="1"/>
    <col min="6915" max="6915" width="12.5703125" style="3" bestFit="1" customWidth="1"/>
    <col min="6916" max="6916" width="13.5703125" style="3" bestFit="1" customWidth="1"/>
    <col min="6917" max="6917" width="14.85546875" style="3" customWidth="1"/>
    <col min="6918" max="6918" width="12.42578125" style="3" customWidth="1"/>
    <col min="6919" max="6919" width="10.140625" style="3" bestFit="1" customWidth="1"/>
    <col min="6920" max="6920" width="16.5703125" style="3" customWidth="1"/>
    <col min="6921" max="6921" width="13.28515625" style="3" customWidth="1"/>
    <col min="6922" max="6922" width="13" style="3" customWidth="1"/>
    <col min="6923" max="6923" width="15" style="3" customWidth="1"/>
    <col min="6924" max="6924" width="20" style="3" customWidth="1"/>
    <col min="6925" max="7168" width="9.140625" style="3"/>
    <col min="7169" max="7169" width="27.28515625" style="3" customWidth="1"/>
    <col min="7170" max="7170" width="12.140625" style="3" customWidth="1"/>
    <col min="7171" max="7171" width="12.5703125" style="3" bestFit="1" customWidth="1"/>
    <col min="7172" max="7172" width="13.5703125" style="3" bestFit="1" customWidth="1"/>
    <col min="7173" max="7173" width="14.85546875" style="3" customWidth="1"/>
    <col min="7174" max="7174" width="12.42578125" style="3" customWidth="1"/>
    <col min="7175" max="7175" width="10.140625" style="3" bestFit="1" customWidth="1"/>
    <col min="7176" max="7176" width="16.5703125" style="3" customWidth="1"/>
    <col min="7177" max="7177" width="13.28515625" style="3" customWidth="1"/>
    <col min="7178" max="7178" width="13" style="3" customWidth="1"/>
    <col min="7179" max="7179" width="15" style="3" customWidth="1"/>
    <col min="7180" max="7180" width="20" style="3" customWidth="1"/>
    <col min="7181" max="7424" width="9.140625" style="3"/>
    <col min="7425" max="7425" width="27.28515625" style="3" customWidth="1"/>
    <col min="7426" max="7426" width="12.140625" style="3" customWidth="1"/>
    <col min="7427" max="7427" width="12.5703125" style="3" bestFit="1" customWidth="1"/>
    <col min="7428" max="7428" width="13.5703125" style="3" bestFit="1" customWidth="1"/>
    <col min="7429" max="7429" width="14.85546875" style="3" customWidth="1"/>
    <col min="7430" max="7430" width="12.42578125" style="3" customWidth="1"/>
    <col min="7431" max="7431" width="10.140625" style="3" bestFit="1" customWidth="1"/>
    <col min="7432" max="7432" width="16.5703125" style="3" customWidth="1"/>
    <col min="7433" max="7433" width="13.28515625" style="3" customWidth="1"/>
    <col min="7434" max="7434" width="13" style="3" customWidth="1"/>
    <col min="7435" max="7435" width="15" style="3" customWidth="1"/>
    <col min="7436" max="7436" width="20" style="3" customWidth="1"/>
    <col min="7437" max="7680" width="9.140625" style="3"/>
    <col min="7681" max="7681" width="27.28515625" style="3" customWidth="1"/>
    <col min="7682" max="7682" width="12.140625" style="3" customWidth="1"/>
    <col min="7683" max="7683" width="12.5703125" style="3" bestFit="1" customWidth="1"/>
    <col min="7684" max="7684" width="13.5703125" style="3" bestFit="1" customWidth="1"/>
    <col min="7685" max="7685" width="14.85546875" style="3" customWidth="1"/>
    <col min="7686" max="7686" width="12.42578125" style="3" customWidth="1"/>
    <col min="7687" max="7687" width="10.140625" style="3" bestFit="1" customWidth="1"/>
    <col min="7688" max="7688" width="16.5703125" style="3" customWidth="1"/>
    <col min="7689" max="7689" width="13.28515625" style="3" customWidth="1"/>
    <col min="7690" max="7690" width="13" style="3" customWidth="1"/>
    <col min="7691" max="7691" width="15" style="3" customWidth="1"/>
    <col min="7692" max="7692" width="20" style="3" customWidth="1"/>
    <col min="7693" max="7936" width="9.140625" style="3"/>
    <col min="7937" max="7937" width="27.28515625" style="3" customWidth="1"/>
    <col min="7938" max="7938" width="12.140625" style="3" customWidth="1"/>
    <col min="7939" max="7939" width="12.5703125" style="3" bestFit="1" customWidth="1"/>
    <col min="7940" max="7940" width="13.5703125" style="3" bestFit="1" customWidth="1"/>
    <col min="7941" max="7941" width="14.85546875" style="3" customWidth="1"/>
    <col min="7942" max="7942" width="12.42578125" style="3" customWidth="1"/>
    <col min="7943" max="7943" width="10.140625" style="3" bestFit="1" customWidth="1"/>
    <col min="7944" max="7944" width="16.5703125" style="3" customWidth="1"/>
    <col min="7945" max="7945" width="13.28515625" style="3" customWidth="1"/>
    <col min="7946" max="7946" width="13" style="3" customWidth="1"/>
    <col min="7947" max="7947" width="15" style="3" customWidth="1"/>
    <col min="7948" max="7948" width="20" style="3" customWidth="1"/>
    <col min="7949" max="8192" width="9.140625" style="3"/>
    <col min="8193" max="8193" width="27.28515625" style="3" customWidth="1"/>
    <col min="8194" max="8194" width="12.140625" style="3" customWidth="1"/>
    <col min="8195" max="8195" width="12.5703125" style="3" bestFit="1" customWidth="1"/>
    <col min="8196" max="8196" width="13.5703125" style="3" bestFit="1" customWidth="1"/>
    <col min="8197" max="8197" width="14.85546875" style="3" customWidth="1"/>
    <col min="8198" max="8198" width="12.42578125" style="3" customWidth="1"/>
    <col min="8199" max="8199" width="10.140625" style="3" bestFit="1" customWidth="1"/>
    <col min="8200" max="8200" width="16.5703125" style="3" customWidth="1"/>
    <col min="8201" max="8201" width="13.28515625" style="3" customWidth="1"/>
    <col min="8202" max="8202" width="13" style="3" customWidth="1"/>
    <col min="8203" max="8203" width="15" style="3" customWidth="1"/>
    <col min="8204" max="8204" width="20" style="3" customWidth="1"/>
    <col min="8205" max="8448" width="9.140625" style="3"/>
    <col min="8449" max="8449" width="27.28515625" style="3" customWidth="1"/>
    <col min="8450" max="8450" width="12.140625" style="3" customWidth="1"/>
    <col min="8451" max="8451" width="12.5703125" style="3" bestFit="1" customWidth="1"/>
    <col min="8452" max="8452" width="13.5703125" style="3" bestFit="1" customWidth="1"/>
    <col min="8453" max="8453" width="14.85546875" style="3" customWidth="1"/>
    <col min="8454" max="8454" width="12.42578125" style="3" customWidth="1"/>
    <col min="8455" max="8455" width="10.140625" style="3" bestFit="1" customWidth="1"/>
    <col min="8456" max="8456" width="16.5703125" style="3" customWidth="1"/>
    <col min="8457" max="8457" width="13.28515625" style="3" customWidth="1"/>
    <col min="8458" max="8458" width="13" style="3" customWidth="1"/>
    <col min="8459" max="8459" width="15" style="3" customWidth="1"/>
    <col min="8460" max="8460" width="20" style="3" customWidth="1"/>
    <col min="8461" max="8704" width="9.140625" style="3"/>
    <col min="8705" max="8705" width="27.28515625" style="3" customWidth="1"/>
    <col min="8706" max="8706" width="12.140625" style="3" customWidth="1"/>
    <col min="8707" max="8707" width="12.5703125" style="3" bestFit="1" customWidth="1"/>
    <col min="8708" max="8708" width="13.5703125" style="3" bestFit="1" customWidth="1"/>
    <col min="8709" max="8709" width="14.85546875" style="3" customWidth="1"/>
    <col min="8710" max="8710" width="12.42578125" style="3" customWidth="1"/>
    <col min="8711" max="8711" width="10.140625" style="3" bestFit="1" customWidth="1"/>
    <col min="8712" max="8712" width="16.5703125" style="3" customWidth="1"/>
    <col min="8713" max="8713" width="13.28515625" style="3" customWidth="1"/>
    <col min="8714" max="8714" width="13" style="3" customWidth="1"/>
    <col min="8715" max="8715" width="15" style="3" customWidth="1"/>
    <col min="8716" max="8716" width="20" style="3" customWidth="1"/>
    <col min="8717" max="8960" width="9.140625" style="3"/>
    <col min="8961" max="8961" width="27.28515625" style="3" customWidth="1"/>
    <col min="8962" max="8962" width="12.140625" style="3" customWidth="1"/>
    <col min="8963" max="8963" width="12.5703125" style="3" bestFit="1" customWidth="1"/>
    <col min="8964" max="8964" width="13.5703125" style="3" bestFit="1" customWidth="1"/>
    <col min="8965" max="8965" width="14.85546875" style="3" customWidth="1"/>
    <col min="8966" max="8966" width="12.42578125" style="3" customWidth="1"/>
    <col min="8967" max="8967" width="10.140625" style="3" bestFit="1" customWidth="1"/>
    <col min="8968" max="8968" width="16.5703125" style="3" customWidth="1"/>
    <col min="8969" max="8969" width="13.28515625" style="3" customWidth="1"/>
    <col min="8970" max="8970" width="13" style="3" customWidth="1"/>
    <col min="8971" max="8971" width="15" style="3" customWidth="1"/>
    <col min="8972" max="8972" width="20" style="3" customWidth="1"/>
    <col min="8973" max="9216" width="9.140625" style="3"/>
    <col min="9217" max="9217" width="27.28515625" style="3" customWidth="1"/>
    <col min="9218" max="9218" width="12.140625" style="3" customWidth="1"/>
    <col min="9219" max="9219" width="12.5703125" style="3" bestFit="1" customWidth="1"/>
    <col min="9220" max="9220" width="13.5703125" style="3" bestFit="1" customWidth="1"/>
    <col min="9221" max="9221" width="14.85546875" style="3" customWidth="1"/>
    <col min="9222" max="9222" width="12.42578125" style="3" customWidth="1"/>
    <col min="9223" max="9223" width="10.140625" style="3" bestFit="1" customWidth="1"/>
    <col min="9224" max="9224" width="16.5703125" style="3" customWidth="1"/>
    <col min="9225" max="9225" width="13.28515625" style="3" customWidth="1"/>
    <col min="9226" max="9226" width="13" style="3" customWidth="1"/>
    <col min="9227" max="9227" width="15" style="3" customWidth="1"/>
    <col min="9228" max="9228" width="20" style="3" customWidth="1"/>
    <col min="9229" max="9472" width="9.140625" style="3"/>
    <col min="9473" max="9473" width="27.28515625" style="3" customWidth="1"/>
    <col min="9474" max="9474" width="12.140625" style="3" customWidth="1"/>
    <col min="9475" max="9475" width="12.5703125" style="3" bestFit="1" customWidth="1"/>
    <col min="9476" max="9476" width="13.5703125" style="3" bestFit="1" customWidth="1"/>
    <col min="9477" max="9477" width="14.85546875" style="3" customWidth="1"/>
    <col min="9478" max="9478" width="12.42578125" style="3" customWidth="1"/>
    <col min="9479" max="9479" width="10.140625" style="3" bestFit="1" customWidth="1"/>
    <col min="9480" max="9480" width="16.5703125" style="3" customWidth="1"/>
    <col min="9481" max="9481" width="13.28515625" style="3" customWidth="1"/>
    <col min="9482" max="9482" width="13" style="3" customWidth="1"/>
    <col min="9483" max="9483" width="15" style="3" customWidth="1"/>
    <col min="9484" max="9484" width="20" style="3" customWidth="1"/>
    <col min="9485" max="9728" width="9.140625" style="3"/>
    <col min="9729" max="9729" width="27.28515625" style="3" customWidth="1"/>
    <col min="9730" max="9730" width="12.140625" style="3" customWidth="1"/>
    <col min="9731" max="9731" width="12.5703125" style="3" bestFit="1" customWidth="1"/>
    <col min="9732" max="9732" width="13.5703125" style="3" bestFit="1" customWidth="1"/>
    <col min="9733" max="9733" width="14.85546875" style="3" customWidth="1"/>
    <col min="9734" max="9734" width="12.42578125" style="3" customWidth="1"/>
    <col min="9735" max="9735" width="10.140625" style="3" bestFit="1" customWidth="1"/>
    <col min="9736" max="9736" width="16.5703125" style="3" customWidth="1"/>
    <col min="9737" max="9737" width="13.28515625" style="3" customWidth="1"/>
    <col min="9738" max="9738" width="13" style="3" customWidth="1"/>
    <col min="9739" max="9739" width="15" style="3" customWidth="1"/>
    <col min="9740" max="9740" width="20" style="3" customWidth="1"/>
    <col min="9741" max="9984" width="9.140625" style="3"/>
    <col min="9985" max="9985" width="27.28515625" style="3" customWidth="1"/>
    <col min="9986" max="9986" width="12.140625" style="3" customWidth="1"/>
    <col min="9987" max="9987" width="12.5703125" style="3" bestFit="1" customWidth="1"/>
    <col min="9988" max="9988" width="13.5703125" style="3" bestFit="1" customWidth="1"/>
    <col min="9989" max="9989" width="14.85546875" style="3" customWidth="1"/>
    <col min="9990" max="9990" width="12.42578125" style="3" customWidth="1"/>
    <col min="9991" max="9991" width="10.140625" style="3" bestFit="1" customWidth="1"/>
    <col min="9992" max="9992" width="16.5703125" style="3" customWidth="1"/>
    <col min="9993" max="9993" width="13.28515625" style="3" customWidth="1"/>
    <col min="9994" max="9994" width="13" style="3" customWidth="1"/>
    <col min="9995" max="9995" width="15" style="3" customWidth="1"/>
    <col min="9996" max="9996" width="20" style="3" customWidth="1"/>
    <col min="9997" max="10240" width="9.140625" style="3"/>
    <col min="10241" max="10241" width="27.28515625" style="3" customWidth="1"/>
    <col min="10242" max="10242" width="12.140625" style="3" customWidth="1"/>
    <col min="10243" max="10243" width="12.5703125" style="3" bestFit="1" customWidth="1"/>
    <col min="10244" max="10244" width="13.5703125" style="3" bestFit="1" customWidth="1"/>
    <col min="10245" max="10245" width="14.85546875" style="3" customWidth="1"/>
    <col min="10246" max="10246" width="12.42578125" style="3" customWidth="1"/>
    <col min="10247" max="10247" width="10.140625" style="3" bestFit="1" customWidth="1"/>
    <col min="10248" max="10248" width="16.5703125" style="3" customWidth="1"/>
    <col min="10249" max="10249" width="13.28515625" style="3" customWidth="1"/>
    <col min="10250" max="10250" width="13" style="3" customWidth="1"/>
    <col min="10251" max="10251" width="15" style="3" customWidth="1"/>
    <col min="10252" max="10252" width="20" style="3" customWidth="1"/>
    <col min="10253" max="10496" width="9.140625" style="3"/>
    <col min="10497" max="10497" width="27.28515625" style="3" customWidth="1"/>
    <col min="10498" max="10498" width="12.140625" style="3" customWidth="1"/>
    <col min="10499" max="10499" width="12.5703125" style="3" bestFit="1" customWidth="1"/>
    <col min="10500" max="10500" width="13.5703125" style="3" bestFit="1" customWidth="1"/>
    <col min="10501" max="10501" width="14.85546875" style="3" customWidth="1"/>
    <col min="10502" max="10502" width="12.42578125" style="3" customWidth="1"/>
    <col min="10503" max="10503" width="10.140625" style="3" bestFit="1" customWidth="1"/>
    <col min="10504" max="10504" width="16.5703125" style="3" customWidth="1"/>
    <col min="10505" max="10505" width="13.28515625" style="3" customWidth="1"/>
    <col min="10506" max="10506" width="13" style="3" customWidth="1"/>
    <col min="10507" max="10507" width="15" style="3" customWidth="1"/>
    <col min="10508" max="10508" width="20" style="3" customWidth="1"/>
    <col min="10509" max="10752" width="9.140625" style="3"/>
    <col min="10753" max="10753" width="27.28515625" style="3" customWidth="1"/>
    <col min="10754" max="10754" width="12.140625" style="3" customWidth="1"/>
    <col min="10755" max="10755" width="12.5703125" style="3" bestFit="1" customWidth="1"/>
    <col min="10756" max="10756" width="13.5703125" style="3" bestFit="1" customWidth="1"/>
    <col min="10757" max="10757" width="14.85546875" style="3" customWidth="1"/>
    <col min="10758" max="10758" width="12.42578125" style="3" customWidth="1"/>
    <col min="10759" max="10759" width="10.140625" style="3" bestFit="1" customWidth="1"/>
    <col min="10760" max="10760" width="16.5703125" style="3" customWidth="1"/>
    <col min="10761" max="10761" width="13.28515625" style="3" customWidth="1"/>
    <col min="10762" max="10762" width="13" style="3" customWidth="1"/>
    <col min="10763" max="10763" width="15" style="3" customWidth="1"/>
    <col min="10764" max="10764" width="20" style="3" customWidth="1"/>
    <col min="10765" max="11008" width="9.140625" style="3"/>
    <col min="11009" max="11009" width="27.28515625" style="3" customWidth="1"/>
    <col min="11010" max="11010" width="12.140625" style="3" customWidth="1"/>
    <col min="11011" max="11011" width="12.5703125" style="3" bestFit="1" customWidth="1"/>
    <col min="11012" max="11012" width="13.5703125" style="3" bestFit="1" customWidth="1"/>
    <col min="11013" max="11013" width="14.85546875" style="3" customWidth="1"/>
    <col min="11014" max="11014" width="12.42578125" style="3" customWidth="1"/>
    <col min="11015" max="11015" width="10.140625" style="3" bestFit="1" customWidth="1"/>
    <col min="11016" max="11016" width="16.5703125" style="3" customWidth="1"/>
    <col min="11017" max="11017" width="13.28515625" style="3" customWidth="1"/>
    <col min="11018" max="11018" width="13" style="3" customWidth="1"/>
    <col min="11019" max="11019" width="15" style="3" customWidth="1"/>
    <col min="11020" max="11020" width="20" style="3" customWidth="1"/>
    <col min="11021" max="11264" width="9.140625" style="3"/>
    <col min="11265" max="11265" width="27.28515625" style="3" customWidth="1"/>
    <col min="11266" max="11266" width="12.140625" style="3" customWidth="1"/>
    <col min="11267" max="11267" width="12.5703125" style="3" bestFit="1" customWidth="1"/>
    <col min="11268" max="11268" width="13.5703125" style="3" bestFit="1" customWidth="1"/>
    <col min="11269" max="11269" width="14.85546875" style="3" customWidth="1"/>
    <col min="11270" max="11270" width="12.42578125" style="3" customWidth="1"/>
    <col min="11271" max="11271" width="10.140625" style="3" bestFit="1" customWidth="1"/>
    <col min="11272" max="11272" width="16.5703125" style="3" customWidth="1"/>
    <col min="11273" max="11273" width="13.28515625" style="3" customWidth="1"/>
    <col min="11274" max="11274" width="13" style="3" customWidth="1"/>
    <col min="11275" max="11275" width="15" style="3" customWidth="1"/>
    <col min="11276" max="11276" width="20" style="3" customWidth="1"/>
    <col min="11277" max="11520" width="9.140625" style="3"/>
    <col min="11521" max="11521" width="27.28515625" style="3" customWidth="1"/>
    <col min="11522" max="11522" width="12.140625" style="3" customWidth="1"/>
    <col min="11523" max="11523" width="12.5703125" style="3" bestFit="1" customWidth="1"/>
    <col min="11524" max="11524" width="13.5703125" style="3" bestFit="1" customWidth="1"/>
    <col min="11525" max="11525" width="14.85546875" style="3" customWidth="1"/>
    <col min="11526" max="11526" width="12.42578125" style="3" customWidth="1"/>
    <col min="11527" max="11527" width="10.140625" style="3" bestFit="1" customWidth="1"/>
    <col min="11528" max="11528" width="16.5703125" style="3" customWidth="1"/>
    <col min="11529" max="11529" width="13.28515625" style="3" customWidth="1"/>
    <col min="11530" max="11530" width="13" style="3" customWidth="1"/>
    <col min="11531" max="11531" width="15" style="3" customWidth="1"/>
    <col min="11532" max="11532" width="20" style="3" customWidth="1"/>
    <col min="11533" max="11776" width="9.140625" style="3"/>
    <col min="11777" max="11777" width="27.28515625" style="3" customWidth="1"/>
    <col min="11778" max="11778" width="12.140625" style="3" customWidth="1"/>
    <col min="11779" max="11779" width="12.5703125" style="3" bestFit="1" customWidth="1"/>
    <col min="11780" max="11780" width="13.5703125" style="3" bestFit="1" customWidth="1"/>
    <col min="11781" max="11781" width="14.85546875" style="3" customWidth="1"/>
    <col min="11782" max="11782" width="12.42578125" style="3" customWidth="1"/>
    <col min="11783" max="11783" width="10.140625" style="3" bestFit="1" customWidth="1"/>
    <col min="11784" max="11784" width="16.5703125" style="3" customWidth="1"/>
    <col min="11785" max="11785" width="13.28515625" style="3" customWidth="1"/>
    <col min="11786" max="11786" width="13" style="3" customWidth="1"/>
    <col min="11787" max="11787" width="15" style="3" customWidth="1"/>
    <col min="11788" max="11788" width="20" style="3" customWidth="1"/>
    <col min="11789" max="12032" width="9.140625" style="3"/>
    <col min="12033" max="12033" width="27.28515625" style="3" customWidth="1"/>
    <col min="12034" max="12034" width="12.140625" style="3" customWidth="1"/>
    <col min="12035" max="12035" width="12.5703125" style="3" bestFit="1" customWidth="1"/>
    <col min="12036" max="12036" width="13.5703125" style="3" bestFit="1" customWidth="1"/>
    <col min="12037" max="12037" width="14.85546875" style="3" customWidth="1"/>
    <col min="12038" max="12038" width="12.42578125" style="3" customWidth="1"/>
    <col min="12039" max="12039" width="10.140625" style="3" bestFit="1" customWidth="1"/>
    <col min="12040" max="12040" width="16.5703125" style="3" customWidth="1"/>
    <col min="12041" max="12041" width="13.28515625" style="3" customWidth="1"/>
    <col min="12042" max="12042" width="13" style="3" customWidth="1"/>
    <col min="12043" max="12043" width="15" style="3" customWidth="1"/>
    <col min="12044" max="12044" width="20" style="3" customWidth="1"/>
    <col min="12045" max="12288" width="9.140625" style="3"/>
    <col min="12289" max="12289" width="27.28515625" style="3" customWidth="1"/>
    <col min="12290" max="12290" width="12.140625" style="3" customWidth="1"/>
    <col min="12291" max="12291" width="12.5703125" style="3" bestFit="1" customWidth="1"/>
    <col min="12292" max="12292" width="13.5703125" style="3" bestFit="1" customWidth="1"/>
    <col min="12293" max="12293" width="14.85546875" style="3" customWidth="1"/>
    <col min="12294" max="12294" width="12.42578125" style="3" customWidth="1"/>
    <col min="12295" max="12295" width="10.140625" style="3" bestFit="1" customWidth="1"/>
    <col min="12296" max="12296" width="16.5703125" style="3" customWidth="1"/>
    <col min="12297" max="12297" width="13.28515625" style="3" customWidth="1"/>
    <col min="12298" max="12298" width="13" style="3" customWidth="1"/>
    <col min="12299" max="12299" width="15" style="3" customWidth="1"/>
    <col min="12300" max="12300" width="20" style="3" customWidth="1"/>
    <col min="12301" max="12544" width="9.140625" style="3"/>
    <col min="12545" max="12545" width="27.28515625" style="3" customWidth="1"/>
    <col min="12546" max="12546" width="12.140625" style="3" customWidth="1"/>
    <col min="12547" max="12547" width="12.5703125" style="3" bestFit="1" customWidth="1"/>
    <col min="12548" max="12548" width="13.5703125" style="3" bestFit="1" customWidth="1"/>
    <col min="12549" max="12549" width="14.85546875" style="3" customWidth="1"/>
    <col min="12550" max="12550" width="12.42578125" style="3" customWidth="1"/>
    <col min="12551" max="12551" width="10.140625" style="3" bestFit="1" customWidth="1"/>
    <col min="12552" max="12552" width="16.5703125" style="3" customWidth="1"/>
    <col min="12553" max="12553" width="13.28515625" style="3" customWidth="1"/>
    <col min="12554" max="12554" width="13" style="3" customWidth="1"/>
    <col min="12555" max="12555" width="15" style="3" customWidth="1"/>
    <col min="12556" max="12556" width="20" style="3" customWidth="1"/>
    <col min="12557" max="12800" width="9.140625" style="3"/>
    <col min="12801" max="12801" width="27.28515625" style="3" customWidth="1"/>
    <col min="12802" max="12802" width="12.140625" style="3" customWidth="1"/>
    <col min="12803" max="12803" width="12.5703125" style="3" bestFit="1" customWidth="1"/>
    <col min="12804" max="12804" width="13.5703125" style="3" bestFit="1" customWidth="1"/>
    <col min="12805" max="12805" width="14.85546875" style="3" customWidth="1"/>
    <col min="12806" max="12806" width="12.42578125" style="3" customWidth="1"/>
    <col min="12807" max="12807" width="10.140625" style="3" bestFit="1" customWidth="1"/>
    <col min="12808" max="12808" width="16.5703125" style="3" customWidth="1"/>
    <col min="12809" max="12809" width="13.28515625" style="3" customWidth="1"/>
    <col min="12810" max="12810" width="13" style="3" customWidth="1"/>
    <col min="12811" max="12811" width="15" style="3" customWidth="1"/>
    <col min="12812" max="12812" width="20" style="3" customWidth="1"/>
    <col min="12813" max="13056" width="9.140625" style="3"/>
    <col min="13057" max="13057" width="27.28515625" style="3" customWidth="1"/>
    <col min="13058" max="13058" width="12.140625" style="3" customWidth="1"/>
    <col min="13059" max="13059" width="12.5703125" style="3" bestFit="1" customWidth="1"/>
    <col min="13060" max="13060" width="13.5703125" style="3" bestFit="1" customWidth="1"/>
    <col min="13061" max="13061" width="14.85546875" style="3" customWidth="1"/>
    <col min="13062" max="13062" width="12.42578125" style="3" customWidth="1"/>
    <col min="13063" max="13063" width="10.140625" style="3" bestFit="1" customWidth="1"/>
    <col min="13064" max="13064" width="16.5703125" style="3" customWidth="1"/>
    <col min="13065" max="13065" width="13.28515625" style="3" customWidth="1"/>
    <col min="13066" max="13066" width="13" style="3" customWidth="1"/>
    <col min="13067" max="13067" width="15" style="3" customWidth="1"/>
    <col min="13068" max="13068" width="20" style="3" customWidth="1"/>
    <col min="13069" max="13312" width="9.140625" style="3"/>
    <col min="13313" max="13313" width="27.28515625" style="3" customWidth="1"/>
    <col min="13314" max="13314" width="12.140625" style="3" customWidth="1"/>
    <col min="13315" max="13315" width="12.5703125" style="3" bestFit="1" customWidth="1"/>
    <col min="13316" max="13316" width="13.5703125" style="3" bestFit="1" customWidth="1"/>
    <col min="13317" max="13317" width="14.85546875" style="3" customWidth="1"/>
    <col min="13318" max="13318" width="12.42578125" style="3" customWidth="1"/>
    <col min="13319" max="13319" width="10.140625" style="3" bestFit="1" customWidth="1"/>
    <col min="13320" max="13320" width="16.5703125" style="3" customWidth="1"/>
    <col min="13321" max="13321" width="13.28515625" style="3" customWidth="1"/>
    <col min="13322" max="13322" width="13" style="3" customWidth="1"/>
    <col min="13323" max="13323" width="15" style="3" customWidth="1"/>
    <col min="13324" max="13324" width="20" style="3" customWidth="1"/>
    <col min="13325" max="13568" width="9.140625" style="3"/>
    <col min="13569" max="13569" width="27.28515625" style="3" customWidth="1"/>
    <col min="13570" max="13570" width="12.140625" style="3" customWidth="1"/>
    <col min="13571" max="13571" width="12.5703125" style="3" bestFit="1" customWidth="1"/>
    <col min="13572" max="13572" width="13.5703125" style="3" bestFit="1" customWidth="1"/>
    <col min="13573" max="13573" width="14.85546875" style="3" customWidth="1"/>
    <col min="13574" max="13574" width="12.42578125" style="3" customWidth="1"/>
    <col min="13575" max="13575" width="10.140625" style="3" bestFit="1" customWidth="1"/>
    <col min="13576" max="13576" width="16.5703125" style="3" customWidth="1"/>
    <col min="13577" max="13577" width="13.28515625" style="3" customWidth="1"/>
    <col min="13578" max="13578" width="13" style="3" customWidth="1"/>
    <col min="13579" max="13579" width="15" style="3" customWidth="1"/>
    <col min="13580" max="13580" width="20" style="3" customWidth="1"/>
    <col min="13581" max="13824" width="9.140625" style="3"/>
    <col min="13825" max="13825" width="27.28515625" style="3" customWidth="1"/>
    <col min="13826" max="13826" width="12.140625" style="3" customWidth="1"/>
    <col min="13827" max="13827" width="12.5703125" style="3" bestFit="1" customWidth="1"/>
    <col min="13828" max="13828" width="13.5703125" style="3" bestFit="1" customWidth="1"/>
    <col min="13829" max="13829" width="14.85546875" style="3" customWidth="1"/>
    <col min="13830" max="13830" width="12.42578125" style="3" customWidth="1"/>
    <col min="13831" max="13831" width="10.140625" style="3" bestFit="1" customWidth="1"/>
    <col min="13832" max="13832" width="16.5703125" style="3" customWidth="1"/>
    <col min="13833" max="13833" width="13.28515625" style="3" customWidth="1"/>
    <col min="13834" max="13834" width="13" style="3" customWidth="1"/>
    <col min="13835" max="13835" width="15" style="3" customWidth="1"/>
    <col min="13836" max="13836" width="20" style="3" customWidth="1"/>
    <col min="13837" max="14080" width="9.140625" style="3"/>
    <col min="14081" max="14081" width="27.28515625" style="3" customWidth="1"/>
    <col min="14082" max="14082" width="12.140625" style="3" customWidth="1"/>
    <col min="14083" max="14083" width="12.5703125" style="3" bestFit="1" customWidth="1"/>
    <col min="14084" max="14084" width="13.5703125" style="3" bestFit="1" customWidth="1"/>
    <col min="14085" max="14085" width="14.85546875" style="3" customWidth="1"/>
    <col min="14086" max="14086" width="12.42578125" style="3" customWidth="1"/>
    <col min="14087" max="14087" width="10.140625" style="3" bestFit="1" customWidth="1"/>
    <col min="14088" max="14088" width="16.5703125" style="3" customWidth="1"/>
    <col min="14089" max="14089" width="13.28515625" style="3" customWidth="1"/>
    <col min="14090" max="14090" width="13" style="3" customWidth="1"/>
    <col min="14091" max="14091" width="15" style="3" customWidth="1"/>
    <col min="14092" max="14092" width="20" style="3" customWidth="1"/>
    <col min="14093" max="14336" width="9.140625" style="3"/>
    <col min="14337" max="14337" width="27.28515625" style="3" customWidth="1"/>
    <col min="14338" max="14338" width="12.140625" style="3" customWidth="1"/>
    <col min="14339" max="14339" width="12.5703125" style="3" bestFit="1" customWidth="1"/>
    <col min="14340" max="14340" width="13.5703125" style="3" bestFit="1" customWidth="1"/>
    <col min="14341" max="14341" width="14.85546875" style="3" customWidth="1"/>
    <col min="14342" max="14342" width="12.42578125" style="3" customWidth="1"/>
    <col min="14343" max="14343" width="10.140625" style="3" bestFit="1" customWidth="1"/>
    <col min="14344" max="14344" width="16.5703125" style="3" customWidth="1"/>
    <col min="14345" max="14345" width="13.28515625" style="3" customWidth="1"/>
    <col min="14346" max="14346" width="13" style="3" customWidth="1"/>
    <col min="14347" max="14347" width="15" style="3" customWidth="1"/>
    <col min="14348" max="14348" width="20" style="3" customWidth="1"/>
    <col min="14349" max="14592" width="9.140625" style="3"/>
    <col min="14593" max="14593" width="27.28515625" style="3" customWidth="1"/>
    <col min="14594" max="14594" width="12.140625" style="3" customWidth="1"/>
    <col min="14595" max="14595" width="12.5703125" style="3" bestFit="1" customWidth="1"/>
    <col min="14596" max="14596" width="13.5703125" style="3" bestFit="1" customWidth="1"/>
    <col min="14597" max="14597" width="14.85546875" style="3" customWidth="1"/>
    <col min="14598" max="14598" width="12.42578125" style="3" customWidth="1"/>
    <col min="14599" max="14599" width="10.140625" style="3" bestFit="1" customWidth="1"/>
    <col min="14600" max="14600" width="16.5703125" style="3" customWidth="1"/>
    <col min="14601" max="14601" width="13.28515625" style="3" customWidth="1"/>
    <col min="14602" max="14602" width="13" style="3" customWidth="1"/>
    <col min="14603" max="14603" width="15" style="3" customWidth="1"/>
    <col min="14604" max="14604" width="20" style="3" customWidth="1"/>
    <col min="14605" max="14848" width="9.140625" style="3"/>
    <col min="14849" max="14849" width="27.28515625" style="3" customWidth="1"/>
    <col min="14850" max="14850" width="12.140625" style="3" customWidth="1"/>
    <col min="14851" max="14851" width="12.5703125" style="3" bestFit="1" customWidth="1"/>
    <col min="14852" max="14852" width="13.5703125" style="3" bestFit="1" customWidth="1"/>
    <col min="14853" max="14853" width="14.85546875" style="3" customWidth="1"/>
    <col min="14854" max="14854" width="12.42578125" style="3" customWidth="1"/>
    <col min="14855" max="14855" width="10.140625" style="3" bestFit="1" customWidth="1"/>
    <col min="14856" max="14856" width="16.5703125" style="3" customWidth="1"/>
    <col min="14857" max="14857" width="13.28515625" style="3" customWidth="1"/>
    <col min="14858" max="14858" width="13" style="3" customWidth="1"/>
    <col min="14859" max="14859" width="15" style="3" customWidth="1"/>
    <col min="14860" max="14860" width="20" style="3" customWidth="1"/>
    <col min="14861" max="15104" width="9.140625" style="3"/>
    <col min="15105" max="15105" width="27.28515625" style="3" customWidth="1"/>
    <col min="15106" max="15106" width="12.140625" style="3" customWidth="1"/>
    <col min="15107" max="15107" width="12.5703125" style="3" bestFit="1" customWidth="1"/>
    <col min="15108" max="15108" width="13.5703125" style="3" bestFit="1" customWidth="1"/>
    <col min="15109" max="15109" width="14.85546875" style="3" customWidth="1"/>
    <col min="15110" max="15110" width="12.42578125" style="3" customWidth="1"/>
    <col min="15111" max="15111" width="10.140625" style="3" bestFit="1" customWidth="1"/>
    <col min="15112" max="15112" width="16.5703125" style="3" customWidth="1"/>
    <col min="15113" max="15113" width="13.28515625" style="3" customWidth="1"/>
    <col min="15114" max="15114" width="13" style="3" customWidth="1"/>
    <col min="15115" max="15115" width="15" style="3" customWidth="1"/>
    <col min="15116" max="15116" width="20" style="3" customWidth="1"/>
    <col min="15117" max="15360" width="9.140625" style="3"/>
    <col min="15361" max="15361" width="27.28515625" style="3" customWidth="1"/>
    <col min="15362" max="15362" width="12.140625" style="3" customWidth="1"/>
    <col min="15363" max="15363" width="12.5703125" style="3" bestFit="1" customWidth="1"/>
    <col min="15364" max="15364" width="13.5703125" style="3" bestFit="1" customWidth="1"/>
    <col min="15365" max="15365" width="14.85546875" style="3" customWidth="1"/>
    <col min="15366" max="15366" width="12.42578125" style="3" customWidth="1"/>
    <col min="15367" max="15367" width="10.140625" style="3" bestFit="1" customWidth="1"/>
    <col min="15368" max="15368" width="16.5703125" style="3" customWidth="1"/>
    <col min="15369" max="15369" width="13.28515625" style="3" customWidth="1"/>
    <col min="15370" max="15370" width="13" style="3" customWidth="1"/>
    <col min="15371" max="15371" width="15" style="3" customWidth="1"/>
    <col min="15372" max="15372" width="20" style="3" customWidth="1"/>
    <col min="15373" max="15616" width="9.140625" style="3"/>
    <col min="15617" max="15617" width="27.28515625" style="3" customWidth="1"/>
    <col min="15618" max="15618" width="12.140625" style="3" customWidth="1"/>
    <col min="15619" max="15619" width="12.5703125" style="3" bestFit="1" customWidth="1"/>
    <col min="15620" max="15620" width="13.5703125" style="3" bestFit="1" customWidth="1"/>
    <col min="15621" max="15621" width="14.85546875" style="3" customWidth="1"/>
    <col min="15622" max="15622" width="12.42578125" style="3" customWidth="1"/>
    <col min="15623" max="15623" width="10.140625" style="3" bestFit="1" customWidth="1"/>
    <col min="15624" max="15624" width="16.5703125" style="3" customWidth="1"/>
    <col min="15625" max="15625" width="13.28515625" style="3" customWidth="1"/>
    <col min="15626" max="15626" width="13" style="3" customWidth="1"/>
    <col min="15627" max="15627" width="15" style="3" customWidth="1"/>
    <col min="15628" max="15628" width="20" style="3" customWidth="1"/>
    <col min="15629" max="15872" width="9.140625" style="3"/>
    <col min="15873" max="15873" width="27.28515625" style="3" customWidth="1"/>
    <col min="15874" max="15874" width="12.140625" style="3" customWidth="1"/>
    <col min="15875" max="15875" width="12.5703125" style="3" bestFit="1" customWidth="1"/>
    <col min="15876" max="15876" width="13.5703125" style="3" bestFit="1" customWidth="1"/>
    <col min="15877" max="15877" width="14.85546875" style="3" customWidth="1"/>
    <col min="15878" max="15878" width="12.42578125" style="3" customWidth="1"/>
    <col min="15879" max="15879" width="10.140625" style="3" bestFit="1" customWidth="1"/>
    <col min="15880" max="15880" width="16.5703125" style="3" customWidth="1"/>
    <col min="15881" max="15881" width="13.28515625" style="3" customWidth="1"/>
    <col min="15882" max="15882" width="13" style="3" customWidth="1"/>
    <col min="15883" max="15883" width="15" style="3" customWidth="1"/>
    <col min="15884" max="15884" width="20" style="3" customWidth="1"/>
    <col min="15885" max="16128" width="9.140625" style="3"/>
    <col min="16129" max="16129" width="27.28515625" style="3" customWidth="1"/>
    <col min="16130" max="16130" width="12.140625" style="3" customWidth="1"/>
    <col min="16131" max="16131" width="12.5703125" style="3" bestFit="1" customWidth="1"/>
    <col min="16132" max="16132" width="13.5703125" style="3" bestFit="1" customWidth="1"/>
    <col min="16133" max="16133" width="14.85546875" style="3" customWidth="1"/>
    <col min="16134" max="16134" width="12.42578125" style="3" customWidth="1"/>
    <col min="16135" max="16135" width="10.140625" style="3" bestFit="1" customWidth="1"/>
    <col min="16136" max="16136" width="16.5703125" style="3" customWidth="1"/>
    <col min="16137" max="16137" width="13.28515625" style="3" customWidth="1"/>
    <col min="16138" max="16138" width="13" style="3" customWidth="1"/>
    <col min="16139" max="16139" width="15" style="3" customWidth="1"/>
    <col min="16140" max="16140" width="20" style="3" customWidth="1"/>
    <col min="16141" max="16384" width="9.140625" style="3"/>
  </cols>
  <sheetData>
    <row r="1" spans="1:12" ht="15.75">
      <c r="A1" s="1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3.5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30" customHeight="1" thickTop="1" thickBot="1">
      <c r="A6" s="5" t="s">
        <v>3</v>
      </c>
      <c r="B6" s="6" t="s">
        <v>4</v>
      </c>
      <c r="C6" s="7" t="s">
        <v>5</v>
      </c>
      <c r="D6" s="6" t="s">
        <v>6</v>
      </c>
      <c r="E6" s="8" t="s">
        <v>7</v>
      </c>
      <c r="F6" s="9" t="s">
        <v>8</v>
      </c>
      <c r="G6" s="10" t="s">
        <v>9</v>
      </c>
      <c r="H6" s="11" t="s">
        <v>10</v>
      </c>
      <c r="I6" s="12" t="s">
        <v>11</v>
      </c>
      <c r="J6" s="13" t="s">
        <v>12</v>
      </c>
      <c r="K6" s="14" t="s">
        <v>13</v>
      </c>
      <c r="L6" s="15" t="s">
        <v>14</v>
      </c>
    </row>
    <row r="7" spans="1:12" ht="13.5" thickTop="1">
      <c r="A7" s="131" t="s">
        <v>170</v>
      </c>
      <c r="B7" s="140" t="s">
        <v>16</v>
      </c>
      <c r="C7" s="16" t="s">
        <v>23</v>
      </c>
      <c r="D7" s="16" t="s">
        <v>18</v>
      </c>
      <c r="E7" s="17">
        <v>1</v>
      </c>
      <c r="F7" s="18">
        <v>4218224</v>
      </c>
      <c r="G7" s="18">
        <f>F7/I7</f>
        <v>4045299.3092681034</v>
      </c>
      <c r="H7" s="19">
        <f>G7/G9</f>
        <v>0.35186286618882162</v>
      </c>
      <c r="I7" s="20">
        <f>(F11+F15)/(G11+G15)</f>
        <v>1.0427470695025489</v>
      </c>
      <c r="J7" s="17">
        <f>E7*I7</f>
        <v>1.0427470695025489</v>
      </c>
      <c r="K7" s="21">
        <f>G7*J7</f>
        <v>4218224</v>
      </c>
      <c r="L7" s="136">
        <f>K9/G9</f>
        <v>1.020642813786711</v>
      </c>
    </row>
    <row r="8" spans="1:12">
      <c r="A8" s="132"/>
      <c r="B8" s="141"/>
      <c r="C8" s="22" t="s">
        <v>26</v>
      </c>
      <c r="D8" s="22" t="s">
        <v>18</v>
      </c>
      <c r="E8" s="23">
        <v>1</v>
      </c>
      <c r="F8" s="24">
        <v>7515909</v>
      </c>
      <c r="G8" s="24">
        <f>F8/I8</f>
        <v>7451507.2537104925</v>
      </c>
      <c r="H8" s="25">
        <f>G8/G9</f>
        <v>0.64813713381117843</v>
      </c>
      <c r="I8" s="26">
        <f>(F12+F16)/(G12+G16)</f>
        <v>1.0086427811309502</v>
      </c>
      <c r="J8" s="23">
        <f>E8*I8</f>
        <v>1.0086427811309502</v>
      </c>
      <c r="K8" s="27">
        <f>G8*J8</f>
        <v>7515909</v>
      </c>
      <c r="L8" s="137"/>
    </row>
    <row r="9" spans="1:12">
      <c r="A9" s="132"/>
      <c r="B9" s="141"/>
      <c r="C9" s="22"/>
      <c r="D9" s="22"/>
      <c r="E9" s="23"/>
      <c r="F9" s="28">
        <f>SUM(F7:F8)</f>
        <v>11734133</v>
      </c>
      <c r="G9" s="28">
        <f>SUM(G7:G8)</f>
        <v>11496806.562978595</v>
      </c>
      <c r="H9" s="29">
        <f>SUM(H7:H8)</f>
        <v>1</v>
      </c>
      <c r="I9" s="30"/>
      <c r="J9" s="31"/>
      <c r="K9" s="32">
        <f>SUM(K7:K8)</f>
        <v>11734133</v>
      </c>
      <c r="L9" s="137"/>
    </row>
    <row r="10" spans="1:12">
      <c r="A10" s="132"/>
      <c r="B10" s="33"/>
      <c r="C10" s="34"/>
      <c r="D10" s="34"/>
      <c r="E10" s="35"/>
      <c r="F10" s="36"/>
      <c r="G10" s="36"/>
      <c r="H10" s="37" t="s">
        <v>27</v>
      </c>
      <c r="I10" s="38"/>
      <c r="J10" s="35"/>
      <c r="K10" s="39"/>
      <c r="L10" s="40"/>
    </row>
    <row r="11" spans="1:12">
      <c r="A11" s="132"/>
      <c r="B11" s="141" t="s">
        <v>28</v>
      </c>
      <c r="C11" s="22" t="s">
        <v>23</v>
      </c>
      <c r="D11" s="22" t="s">
        <v>18</v>
      </c>
      <c r="E11" s="23">
        <v>1</v>
      </c>
      <c r="F11" s="24">
        <v>4660345.0999999996</v>
      </c>
      <c r="G11" s="24">
        <v>4460236</v>
      </c>
      <c r="H11" s="25">
        <f>G11/G13</f>
        <v>0.25678966912674656</v>
      </c>
      <c r="I11" s="26">
        <f>F11/G11</f>
        <v>1.0448651371810818</v>
      </c>
      <c r="J11" s="23">
        <f>E11*I11</f>
        <v>1.0448651371810818</v>
      </c>
      <c r="K11" s="27">
        <f>G11*J11</f>
        <v>4660345.0999999996</v>
      </c>
      <c r="L11" s="137">
        <f>K13/G13</f>
        <v>1.0204898216782228</v>
      </c>
    </row>
    <row r="12" spans="1:12">
      <c r="A12" s="132"/>
      <c r="B12" s="141"/>
      <c r="C12" s="22" t="s">
        <v>26</v>
      </c>
      <c r="D12" s="22" t="s">
        <v>18</v>
      </c>
      <c r="E12" s="23">
        <v>1</v>
      </c>
      <c r="F12" s="24">
        <v>13064766.1</v>
      </c>
      <c r="G12" s="24">
        <v>12908983</v>
      </c>
      <c r="H12" s="25">
        <f>G12/G13</f>
        <v>0.74321033087325339</v>
      </c>
      <c r="I12" s="26">
        <f>F12/G12</f>
        <v>1.0120678058062358</v>
      </c>
      <c r="J12" s="23">
        <f>E12*I12</f>
        <v>1.0120678058062358</v>
      </c>
      <c r="K12" s="27">
        <f>G12*J12</f>
        <v>13064766.1</v>
      </c>
      <c r="L12" s="137"/>
    </row>
    <row r="13" spans="1:12">
      <c r="A13" s="132"/>
      <c r="B13" s="141"/>
      <c r="C13" s="22"/>
      <c r="D13" s="22"/>
      <c r="E13" s="23"/>
      <c r="F13" s="28">
        <f>SUM(F11:F12)</f>
        <v>17725111.199999999</v>
      </c>
      <c r="G13" s="28">
        <f>SUM(G11:G12)</f>
        <v>17369219</v>
      </c>
      <c r="H13" s="29">
        <f>SUM(H11:H12)</f>
        <v>1</v>
      </c>
      <c r="I13" s="30"/>
      <c r="J13" s="31"/>
      <c r="K13" s="32">
        <f>SUM(K11:K12)</f>
        <v>17725111.199999999</v>
      </c>
      <c r="L13" s="137"/>
    </row>
    <row r="14" spans="1:12">
      <c r="A14" s="132"/>
      <c r="B14" s="33"/>
      <c r="C14" s="34"/>
      <c r="D14" s="34"/>
      <c r="E14" s="35"/>
      <c r="F14" s="36"/>
      <c r="G14" s="36"/>
      <c r="H14" s="37" t="s">
        <v>27</v>
      </c>
      <c r="I14" s="38"/>
      <c r="J14" s="35"/>
      <c r="K14" s="39"/>
      <c r="L14" s="40"/>
    </row>
    <row r="15" spans="1:12">
      <c r="A15" s="132"/>
      <c r="B15" s="141" t="s">
        <v>29</v>
      </c>
      <c r="C15" s="22" t="s">
        <v>23</v>
      </c>
      <c r="D15" s="22" t="s">
        <v>18</v>
      </c>
      <c r="E15" s="23">
        <v>1</v>
      </c>
      <c r="F15" s="24">
        <v>1896193</v>
      </c>
      <c r="G15" s="24">
        <v>1827519</v>
      </c>
      <c r="H15" s="25">
        <f>G15/G17</f>
        <v>0.25808390894979089</v>
      </c>
      <c r="I15" s="26">
        <f>F15/G15</f>
        <v>1.0375777214901734</v>
      </c>
      <c r="J15" s="23">
        <f>E15*I15</f>
        <v>1.0375777214901734</v>
      </c>
      <c r="K15" s="27">
        <f>G15*J15</f>
        <v>1896193.0000000002</v>
      </c>
      <c r="L15" s="137">
        <f>K17/G17</f>
        <v>1.0098665405846321</v>
      </c>
    </row>
    <row r="16" spans="1:12">
      <c r="A16" s="132"/>
      <c r="B16" s="141"/>
      <c r="C16" s="22" t="s">
        <v>26</v>
      </c>
      <c r="D16" s="22" t="s">
        <v>18</v>
      </c>
      <c r="E16" s="23">
        <v>1</v>
      </c>
      <c r="F16" s="24">
        <v>5254777</v>
      </c>
      <c r="G16" s="24">
        <v>5253585</v>
      </c>
      <c r="H16" s="25">
        <f>G16/G17</f>
        <v>0.74191609105020917</v>
      </c>
      <c r="I16" s="26">
        <f>F16/G16</f>
        <v>1.0002268926837579</v>
      </c>
      <c r="J16" s="23">
        <f>E16*I16</f>
        <v>1.0002268926837579</v>
      </c>
      <c r="K16" s="27">
        <f>G16*J16</f>
        <v>5254777</v>
      </c>
      <c r="L16" s="137"/>
    </row>
    <row r="17" spans="1:12">
      <c r="A17" s="132"/>
      <c r="B17" s="141"/>
      <c r="C17" s="22"/>
      <c r="D17" s="22"/>
      <c r="E17" s="23"/>
      <c r="F17" s="28">
        <f>SUM(F15:F16)</f>
        <v>7150970</v>
      </c>
      <c r="G17" s="28">
        <f>SUM(G15:G16)</f>
        <v>7081104</v>
      </c>
      <c r="H17" s="29">
        <f>SUM(H15:H16)</f>
        <v>1</v>
      </c>
      <c r="I17" s="30"/>
      <c r="J17" s="31"/>
      <c r="K17" s="32">
        <f>SUM(K15:K16)</f>
        <v>7150970</v>
      </c>
      <c r="L17" s="137"/>
    </row>
    <row r="18" spans="1:12">
      <c r="A18" s="132"/>
      <c r="B18" s="33"/>
      <c r="C18" s="34"/>
      <c r="D18" s="34"/>
      <c r="E18" s="35"/>
      <c r="F18" s="36"/>
      <c r="G18" s="36"/>
      <c r="H18" s="37" t="s">
        <v>27</v>
      </c>
      <c r="I18" s="38"/>
      <c r="J18" s="35"/>
      <c r="K18" s="39"/>
      <c r="L18" s="40"/>
    </row>
    <row r="19" spans="1:12">
      <c r="A19" s="132"/>
      <c r="B19" s="141" t="s">
        <v>32</v>
      </c>
      <c r="C19" s="22" t="str">
        <f>C15</f>
        <v xml:space="preserve">5 MG      </v>
      </c>
      <c r="D19" s="22" t="str">
        <f>D15</f>
        <v xml:space="preserve">TABLET    </v>
      </c>
      <c r="E19" s="23">
        <f>(E7*(F7/F19))+(E11*(F11/F19))+(E15*(F15/F19))</f>
        <v>1</v>
      </c>
      <c r="F19" s="24">
        <f>F7+F11+F15</f>
        <v>10774762.1</v>
      </c>
      <c r="G19" s="24">
        <f>G7+G11+G15</f>
        <v>10333054.309268104</v>
      </c>
      <c r="H19" s="25">
        <f>G19/G21</f>
        <v>0.28745144424299068</v>
      </c>
      <c r="I19" s="26">
        <f>F19/G19</f>
        <v>1.0427470695025489</v>
      </c>
      <c r="J19" s="23">
        <f>E19*I19</f>
        <v>1.0427470695025489</v>
      </c>
      <c r="K19" s="27">
        <f>G19*J19</f>
        <v>10774762.1</v>
      </c>
      <c r="L19" s="137">
        <f>K21/G21</f>
        <v>1.0184461080782459</v>
      </c>
    </row>
    <row r="20" spans="1:12">
      <c r="A20" s="132"/>
      <c r="B20" s="141"/>
      <c r="C20" s="22" t="str">
        <f>C16</f>
        <v xml:space="preserve">10 MG     </v>
      </c>
      <c r="D20" s="22" t="str">
        <f>D16</f>
        <v xml:space="preserve">TABLET    </v>
      </c>
      <c r="E20" s="23">
        <f>(E8*(F8/F20))+(E12*(F12/F20))+(E16*(F16/F20))</f>
        <v>1</v>
      </c>
      <c r="F20" s="24">
        <f>F8+F12+F16</f>
        <v>25835452.100000001</v>
      </c>
      <c r="G20" s="24">
        <f>G8+G12+G16</f>
        <v>25614075.253710493</v>
      </c>
      <c r="H20" s="25">
        <f>G20/G21</f>
        <v>0.71254855575700937</v>
      </c>
      <c r="I20" s="26">
        <f>F20/G20</f>
        <v>1.0086427811309502</v>
      </c>
      <c r="J20" s="23">
        <f>E20*I20</f>
        <v>1.0086427811309502</v>
      </c>
      <c r="K20" s="27">
        <f>G20*J20</f>
        <v>25835452.100000001</v>
      </c>
      <c r="L20" s="137"/>
    </row>
    <row r="21" spans="1:12" ht="13.5" thickBot="1">
      <c r="A21" s="133"/>
      <c r="B21" s="142"/>
      <c r="C21" s="41"/>
      <c r="D21" s="41"/>
      <c r="E21" s="42"/>
      <c r="F21" s="43">
        <f>SUM(F19:F20)</f>
        <v>36610214.200000003</v>
      </c>
      <c r="G21" s="43">
        <f>SUM(G19:G20)</f>
        <v>35947129.562978595</v>
      </c>
      <c r="H21" s="44">
        <f>SUM(H19:H20)</f>
        <v>1</v>
      </c>
      <c r="I21" s="56" t="s">
        <v>27</v>
      </c>
      <c r="J21" s="57"/>
      <c r="K21" s="47">
        <f>SUM(K19:K20)</f>
        <v>36610214.200000003</v>
      </c>
      <c r="L21" s="139"/>
    </row>
    <row r="22" spans="1:12" ht="14.25" thickTop="1" thickBo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5"/>
    </row>
    <row r="23" spans="1:12" ht="13.5" thickTop="1">
      <c r="A23" s="131" t="s">
        <v>170</v>
      </c>
      <c r="B23" s="140" t="s">
        <v>16</v>
      </c>
      <c r="C23" s="16" t="s">
        <v>171</v>
      </c>
      <c r="D23" s="16" t="s">
        <v>172</v>
      </c>
      <c r="E23" s="17">
        <v>1</v>
      </c>
      <c r="F23" s="18">
        <v>400835</v>
      </c>
      <c r="G23" s="18">
        <f>F23/I23</f>
        <v>375743.12010181398</v>
      </c>
      <c r="H23" s="19">
        <f>G23/G25</f>
        <v>0.28766256585531474</v>
      </c>
      <c r="I23" s="20">
        <f>(F27+F31)/(G27+G31)</f>
        <v>1.0667793461963773</v>
      </c>
      <c r="J23" s="17">
        <f>E23*I23</f>
        <v>1.0667793461963773</v>
      </c>
      <c r="K23" s="21">
        <f>G23*J23</f>
        <v>400835</v>
      </c>
      <c r="L23" s="136">
        <f>K25/G25</f>
        <v>1.0257090377712645</v>
      </c>
    </row>
    <row r="24" spans="1:12">
      <c r="A24" s="132"/>
      <c r="B24" s="141"/>
      <c r="C24" s="22" t="s">
        <v>173</v>
      </c>
      <c r="D24" s="22" t="s">
        <v>172</v>
      </c>
      <c r="E24" s="23">
        <v>1</v>
      </c>
      <c r="F24" s="24">
        <v>938940</v>
      </c>
      <c r="G24" s="24">
        <f>F24/I24</f>
        <v>930450.88878706249</v>
      </c>
      <c r="H24" s="25">
        <f>G24/G25</f>
        <v>0.7123374341446852</v>
      </c>
      <c r="I24" s="26">
        <f>(F28+F32)/(G28+G32)</f>
        <v>1.0091236531828176</v>
      </c>
      <c r="J24" s="23">
        <f>E24*I24</f>
        <v>1.0091236531828176</v>
      </c>
      <c r="K24" s="27">
        <f>G24*J24</f>
        <v>938940</v>
      </c>
      <c r="L24" s="137"/>
    </row>
    <row r="25" spans="1:12">
      <c r="A25" s="132"/>
      <c r="B25" s="141"/>
      <c r="C25" s="22"/>
      <c r="D25" s="22"/>
      <c r="E25" s="23"/>
      <c r="F25" s="28">
        <f>SUM(F23:F24)</f>
        <v>1339775</v>
      </c>
      <c r="G25" s="28">
        <f>SUM(G23:G24)</f>
        <v>1306194.0088888765</v>
      </c>
      <c r="H25" s="29">
        <f>SUM(H23:H24)</f>
        <v>1</v>
      </c>
      <c r="I25" s="30"/>
      <c r="J25" s="31"/>
      <c r="K25" s="32">
        <f>SUM(K23:K24)</f>
        <v>1339775</v>
      </c>
      <c r="L25" s="137"/>
    </row>
    <row r="26" spans="1:12">
      <c r="A26" s="132"/>
      <c r="B26" s="33"/>
      <c r="C26" s="34"/>
      <c r="D26" s="34"/>
      <c r="E26" s="35"/>
      <c r="F26" s="36"/>
      <c r="G26" s="36"/>
      <c r="H26" s="37" t="s">
        <v>27</v>
      </c>
      <c r="I26" s="38"/>
      <c r="J26" s="35"/>
      <c r="K26" s="39"/>
      <c r="L26" s="40"/>
    </row>
    <row r="27" spans="1:12">
      <c r="A27" s="132"/>
      <c r="B27" s="141" t="s">
        <v>28</v>
      </c>
      <c r="C27" s="22" t="s">
        <v>171</v>
      </c>
      <c r="D27" s="22" t="s">
        <v>172</v>
      </c>
      <c r="E27" s="23">
        <v>1</v>
      </c>
      <c r="F27" s="24">
        <v>526224.5</v>
      </c>
      <c r="G27" s="24">
        <v>491342</v>
      </c>
      <c r="H27" s="25">
        <f>G27/G29</f>
        <v>0.16279478147008383</v>
      </c>
      <c r="I27" s="26">
        <f>F27/G27</f>
        <v>1.0709943379560469</v>
      </c>
      <c r="J27" s="23">
        <f>E27*I27</f>
        <v>1.0709943379560469</v>
      </c>
      <c r="K27" s="27">
        <f>G27*J27</f>
        <v>526224.5</v>
      </c>
      <c r="L27" s="137">
        <f>K29/G29</f>
        <v>1.019774379689931</v>
      </c>
    </row>
    <row r="28" spans="1:12">
      <c r="A28" s="132"/>
      <c r="B28" s="141"/>
      <c r="C28" s="22" t="s">
        <v>173</v>
      </c>
      <c r="D28" s="22" t="s">
        <v>172</v>
      </c>
      <c r="E28" s="23">
        <v>1</v>
      </c>
      <c r="F28" s="24">
        <v>2551625.9</v>
      </c>
      <c r="G28" s="24">
        <v>2526826</v>
      </c>
      <c r="H28" s="25">
        <f>G28/G29</f>
        <v>0.83720521852991614</v>
      </c>
      <c r="I28" s="26">
        <f>F28/G28</f>
        <v>1.0098146449340002</v>
      </c>
      <c r="J28" s="23">
        <f>E28*I28</f>
        <v>1.0098146449340002</v>
      </c>
      <c r="K28" s="27">
        <f>G28*J28</f>
        <v>2551625.9</v>
      </c>
      <c r="L28" s="137"/>
    </row>
    <row r="29" spans="1:12">
      <c r="A29" s="132"/>
      <c r="B29" s="141"/>
      <c r="C29" s="22"/>
      <c r="D29" s="22"/>
      <c r="E29" s="23"/>
      <c r="F29" s="28">
        <f>SUM(F27:F28)</f>
        <v>3077850.4</v>
      </c>
      <c r="G29" s="28">
        <f>SUM(G27:G28)</f>
        <v>3018168</v>
      </c>
      <c r="H29" s="29">
        <f>SUM(H27:H28)</f>
        <v>1</v>
      </c>
      <c r="I29" s="30"/>
      <c r="J29" s="31"/>
      <c r="K29" s="32">
        <f>SUM(K27:K28)</f>
        <v>3077850.4</v>
      </c>
      <c r="L29" s="137"/>
    </row>
    <row r="30" spans="1:12">
      <c r="A30" s="132"/>
      <c r="B30" s="33"/>
      <c r="C30" s="34"/>
      <c r="D30" s="34"/>
      <c r="E30" s="35"/>
      <c r="F30" s="36"/>
      <c r="G30" s="36"/>
      <c r="H30" s="37" t="s">
        <v>27</v>
      </c>
      <c r="I30" s="38"/>
      <c r="J30" s="35"/>
      <c r="K30" s="39"/>
      <c r="L30" s="40"/>
    </row>
    <row r="31" spans="1:12">
      <c r="A31" s="132"/>
      <c r="B31" s="141" t="s">
        <v>29</v>
      </c>
      <c r="C31" s="22" t="s">
        <v>171</v>
      </c>
      <c r="D31" s="22" t="s">
        <v>172</v>
      </c>
      <c r="E31" s="23">
        <v>1</v>
      </c>
      <c r="F31" s="24">
        <v>287023</v>
      </c>
      <c r="G31" s="24">
        <v>270997</v>
      </c>
      <c r="H31" s="25">
        <f>G31/G33</f>
        <v>0.16466204109062163</v>
      </c>
      <c r="I31" s="26">
        <f>F31/G31</f>
        <v>1.0591371860205094</v>
      </c>
      <c r="J31" s="23">
        <f>E31*I31</f>
        <v>1.0591371860205094</v>
      </c>
      <c r="K31" s="27">
        <f>G31*J31</f>
        <v>287023</v>
      </c>
      <c r="L31" s="137">
        <f>K33/G33</f>
        <v>1.0162980768354399</v>
      </c>
    </row>
    <row r="32" spans="1:12">
      <c r="A32" s="132"/>
      <c r="B32" s="141"/>
      <c r="C32" s="22" t="s">
        <v>173</v>
      </c>
      <c r="D32" s="22" t="s">
        <v>172</v>
      </c>
      <c r="E32" s="23">
        <v>1</v>
      </c>
      <c r="F32" s="24">
        <v>1385577</v>
      </c>
      <c r="G32" s="24">
        <v>1374780</v>
      </c>
      <c r="H32" s="25">
        <f>G32/G33</f>
        <v>0.83533795890937834</v>
      </c>
      <c r="I32" s="26">
        <f>F32/G32</f>
        <v>1.0078536202155981</v>
      </c>
      <c r="J32" s="23">
        <f>E32*I32</f>
        <v>1.0078536202155981</v>
      </c>
      <c r="K32" s="27">
        <f>G32*J32</f>
        <v>1385577</v>
      </c>
      <c r="L32" s="137"/>
    </row>
    <row r="33" spans="1:12">
      <c r="A33" s="132"/>
      <c r="B33" s="141"/>
      <c r="C33" s="22"/>
      <c r="D33" s="22"/>
      <c r="E33" s="23"/>
      <c r="F33" s="28">
        <f>SUM(F31:F32)</f>
        <v>1672600</v>
      </c>
      <c r="G33" s="28">
        <f>SUM(G31:G32)</f>
        <v>1645777</v>
      </c>
      <c r="H33" s="29">
        <f>SUM(H31:H32)</f>
        <v>1</v>
      </c>
      <c r="I33" s="30"/>
      <c r="J33" s="31"/>
      <c r="K33" s="32">
        <f>SUM(K31:K32)</f>
        <v>1672600</v>
      </c>
      <c r="L33" s="137"/>
    </row>
    <row r="34" spans="1:12">
      <c r="A34" s="132"/>
      <c r="B34" s="33"/>
      <c r="C34" s="34"/>
      <c r="D34" s="34"/>
      <c r="E34" s="35"/>
      <c r="F34" s="36"/>
      <c r="G34" s="36"/>
      <c r="H34" s="37" t="s">
        <v>27</v>
      </c>
      <c r="I34" s="38"/>
      <c r="J34" s="35"/>
      <c r="K34" s="39"/>
      <c r="L34" s="40"/>
    </row>
    <row r="35" spans="1:12">
      <c r="A35" s="132"/>
      <c r="B35" s="141" t="s">
        <v>32</v>
      </c>
      <c r="C35" s="22" t="str">
        <f>C31</f>
        <v xml:space="preserve">6.25 MG   </v>
      </c>
      <c r="D35" s="22" t="str">
        <f>D31</f>
        <v>TAB MPHASE</v>
      </c>
      <c r="E35" s="23">
        <f>(E23*(F23/F35))+(E27*(F27/F35))+(E31*(F31/F35))</f>
        <v>1</v>
      </c>
      <c r="F35" s="24">
        <f>F23+F27+F31</f>
        <v>1214082.5</v>
      </c>
      <c r="G35" s="24">
        <f>G23+G27+G31</f>
        <v>1138082.1201018139</v>
      </c>
      <c r="H35" s="25">
        <f>G35/G37</f>
        <v>0.19062908223867744</v>
      </c>
      <c r="I35" s="26">
        <f>F35/G35</f>
        <v>1.0667793461963773</v>
      </c>
      <c r="J35" s="23">
        <f>E35*I35</f>
        <v>1.0667793461963773</v>
      </c>
      <c r="K35" s="27">
        <f>G35*J35</f>
        <v>1214082.5</v>
      </c>
      <c r="L35" s="137">
        <f>K37/G37</f>
        <v>1.0201145050278273</v>
      </c>
    </row>
    <row r="36" spans="1:12">
      <c r="A36" s="132"/>
      <c r="B36" s="141"/>
      <c r="C36" s="22" t="str">
        <f>C32</f>
        <v xml:space="preserve">12.5 MG   </v>
      </c>
      <c r="D36" s="22" t="str">
        <f>D32</f>
        <v>TAB MPHASE</v>
      </c>
      <c r="E36" s="23">
        <f>(E24*(F24/F36))+(E28*(F28/F36))+(E32*(F32/F36))</f>
        <v>1</v>
      </c>
      <c r="F36" s="24">
        <f>F24+F28+F32</f>
        <v>4876142.9000000004</v>
      </c>
      <c r="G36" s="24">
        <f>G24+G28+G32</f>
        <v>4832056.8887870628</v>
      </c>
      <c r="H36" s="25">
        <f>G36/G37</f>
        <v>0.80937091776132253</v>
      </c>
      <c r="I36" s="26">
        <f>F36/G36</f>
        <v>1.0091236531828176</v>
      </c>
      <c r="J36" s="23">
        <f>E36*I36</f>
        <v>1.0091236531828176</v>
      </c>
      <c r="K36" s="27">
        <f>G36*J36</f>
        <v>4876142.9000000004</v>
      </c>
      <c r="L36" s="137"/>
    </row>
    <row r="37" spans="1:12" ht="13.5" thickBot="1">
      <c r="A37" s="133"/>
      <c r="B37" s="142"/>
      <c r="C37" s="41"/>
      <c r="D37" s="41"/>
      <c r="E37" s="42"/>
      <c r="F37" s="43">
        <f>SUM(F35:F36)</f>
        <v>6090225.4000000004</v>
      </c>
      <c r="G37" s="43">
        <f>SUM(G35:G36)</f>
        <v>5970139.008888877</v>
      </c>
      <c r="H37" s="44">
        <f>SUM(H35:H36)</f>
        <v>1</v>
      </c>
      <c r="I37" s="56" t="s">
        <v>27</v>
      </c>
      <c r="J37" s="57"/>
      <c r="K37" s="47">
        <f>SUM(K35:K36)</f>
        <v>6090225.4000000004</v>
      </c>
      <c r="L37" s="139"/>
    </row>
    <row r="38" spans="1:12" ht="14.25" thickTop="1" thickBo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5"/>
    </row>
    <row r="39" spans="1:12" ht="13.5" thickTop="1">
      <c r="A39" s="131" t="s">
        <v>170</v>
      </c>
      <c r="B39" s="134" t="s">
        <v>16</v>
      </c>
      <c r="C39" s="16" t="s">
        <v>174</v>
      </c>
      <c r="D39" s="16" t="s">
        <v>175</v>
      </c>
      <c r="E39" s="17">
        <v>1</v>
      </c>
      <c r="F39" s="18">
        <v>510</v>
      </c>
      <c r="G39" s="18">
        <f>F39/I39</f>
        <v>493.78440648808061</v>
      </c>
      <c r="H39" s="19">
        <f>G39/G43</f>
        <v>0.15208010482242251</v>
      </c>
      <c r="I39" s="20">
        <f>(F45+F51)/(G45+G51)</f>
        <v>1.032839419995558</v>
      </c>
      <c r="J39" s="17">
        <f>E39*I39</f>
        <v>1.032839419995558</v>
      </c>
      <c r="K39" s="21">
        <f>G39*J39</f>
        <v>510</v>
      </c>
      <c r="L39" s="136">
        <f>K43/G43</f>
        <v>1.0671814587211232</v>
      </c>
    </row>
    <row r="40" spans="1:12">
      <c r="A40" s="132"/>
      <c r="B40" s="135"/>
      <c r="C40" s="22" t="s">
        <v>176</v>
      </c>
      <c r="D40" s="22" t="s">
        <v>175</v>
      </c>
      <c r="E40" s="23">
        <v>1</v>
      </c>
      <c r="F40" s="24">
        <v>525</v>
      </c>
      <c r="G40" s="24">
        <f>F40/I40</f>
        <v>515.80503079281766</v>
      </c>
      <c r="H40" s="25">
        <f>G40/G43</f>
        <v>0.15886221217234431</v>
      </c>
      <c r="I40" s="26">
        <f>(F46+F52)/(G46+G52)</f>
        <v>1.0178264434393927</v>
      </c>
      <c r="J40" s="23">
        <f>E40*I40</f>
        <v>1.0178264434393927</v>
      </c>
      <c r="K40" s="27">
        <f>G40*J40</f>
        <v>525</v>
      </c>
      <c r="L40" s="137"/>
    </row>
    <row r="41" spans="1:12">
      <c r="A41" s="132"/>
      <c r="B41" s="135"/>
      <c r="C41" s="22" t="s">
        <v>23</v>
      </c>
      <c r="D41" s="22" t="s">
        <v>175</v>
      </c>
      <c r="E41" s="23">
        <v>1</v>
      </c>
      <c r="F41" s="24">
        <v>930</v>
      </c>
      <c r="G41" s="24">
        <f>F41/I41</f>
        <v>799.68472109943411</v>
      </c>
      <c r="H41" s="25">
        <f>G41/G43</f>
        <v>0.24629399918611508</v>
      </c>
      <c r="I41" s="26">
        <f>(F47+F53)/(G47+G53)</f>
        <v>1.1629583202757756</v>
      </c>
      <c r="J41" s="23">
        <f>E41*I41</f>
        <v>1.1629583202757756</v>
      </c>
      <c r="K41" s="27">
        <f>G41*J41</f>
        <v>930</v>
      </c>
      <c r="L41" s="137"/>
    </row>
    <row r="42" spans="1:12">
      <c r="A42" s="132"/>
      <c r="B42" s="135"/>
      <c r="C42" s="22" t="s">
        <v>26</v>
      </c>
      <c r="D42" s="22" t="s">
        <v>175</v>
      </c>
      <c r="E42" s="23">
        <v>1</v>
      </c>
      <c r="F42" s="24">
        <v>1500</v>
      </c>
      <c r="G42" s="24">
        <f>F42/I42</f>
        <v>1437.5963449287744</v>
      </c>
      <c r="H42" s="25">
        <f>G42/G43</f>
        <v>0.44276368381911824</v>
      </c>
      <c r="I42" s="26">
        <f>(F48+F54)/(G48+G54)</f>
        <v>1.0434083289731217</v>
      </c>
      <c r="J42" s="23">
        <f>E42*I42</f>
        <v>1.0434083289731217</v>
      </c>
      <c r="K42" s="27">
        <f>G42*J42</f>
        <v>1500</v>
      </c>
      <c r="L42" s="137"/>
    </row>
    <row r="43" spans="1:12">
      <c r="A43" s="132"/>
      <c r="B43" s="135"/>
      <c r="C43" s="22"/>
      <c r="D43" s="22"/>
      <c r="E43" s="23"/>
      <c r="F43" s="28">
        <f>SUM(F39:F42)</f>
        <v>3465</v>
      </c>
      <c r="G43" s="28">
        <f>SUM(G39:G42)</f>
        <v>3246.8705033091064</v>
      </c>
      <c r="H43" s="29">
        <f>SUM(H39:H42)</f>
        <v>1</v>
      </c>
      <c r="I43" s="30" t="s">
        <v>27</v>
      </c>
      <c r="J43" s="31"/>
      <c r="K43" s="32">
        <f>SUM(K39:K42)</f>
        <v>3465</v>
      </c>
      <c r="L43" s="137"/>
    </row>
    <row r="44" spans="1:12">
      <c r="A44" s="132"/>
      <c r="B44" s="33"/>
      <c r="C44" s="34"/>
      <c r="D44" s="34"/>
      <c r="E44" s="35"/>
      <c r="F44" s="36"/>
      <c r="G44" s="36"/>
      <c r="H44" s="37" t="s">
        <v>27</v>
      </c>
      <c r="I44" s="38"/>
      <c r="J44" s="35"/>
      <c r="K44" s="39"/>
      <c r="L44" s="40"/>
    </row>
    <row r="45" spans="1:12">
      <c r="A45" s="132"/>
      <c r="B45" s="135" t="s">
        <v>28</v>
      </c>
      <c r="C45" s="22" t="s">
        <v>174</v>
      </c>
      <c r="D45" s="22" t="s">
        <v>175</v>
      </c>
      <c r="E45" s="23">
        <v>1</v>
      </c>
      <c r="F45" s="24">
        <v>19442</v>
      </c>
      <c r="G45" s="24">
        <v>18361</v>
      </c>
      <c r="H45" s="25">
        <f>G45/G49</f>
        <v>0.23407700152983171</v>
      </c>
      <c r="I45" s="26">
        <f>F45/G45</f>
        <v>1.05887478895485</v>
      </c>
      <c r="J45" s="23">
        <f>E45*I45</f>
        <v>1.05887478895485</v>
      </c>
      <c r="K45" s="27">
        <f>G45*J45</f>
        <v>19442</v>
      </c>
      <c r="L45" s="137">
        <f>K49/G49</f>
        <v>1.0527154513003569</v>
      </c>
    </row>
    <row r="46" spans="1:12">
      <c r="A46" s="132"/>
      <c r="B46" s="135"/>
      <c r="C46" s="22" t="s">
        <v>176</v>
      </c>
      <c r="D46" s="22" t="s">
        <v>175</v>
      </c>
      <c r="E46" s="23">
        <v>1</v>
      </c>
      <c r="F46" s="24">
        <v>25073</v>
      </c>
      <c r="G46" s="24">
        <v>24459</v>
      </c>
      <c r="H46" s="25">
        <f>G46/G49</f>
        <v>0.31181795002549717</v>
      </c>
      <c r="I46" s="26">
        <f>F46/G46</f>
        <v>1.0251032339834008</v>
      </c>
      <c r="J46" s="23">
        <f>E46*I46</f>
        <v>1.0251032339834008</v>
      </c>
      <c r="K46" s="27">
        <f>G46*J46</f>
        <v>25073</v>
      </c>
      <c r="L46" s="137"/>
    </row>
    <row r="47" spans="1:12">
      <c r="A47" s="132"/>
      <c r="B47" s="135"/>
      <c r="C47" s="22" t="s">
        <v>23</v>
      </c>
      <c r="D47" s="22" t="s">
        <v>175</v>
      </c>
      <c r="E47" s="23">
        <v>1</v>
      </c>
      <c r="F47" s="24">
        <v>4422</v>
      </c>
      <c r="G47" s="24">
        <v>3412</v>
      </c>
      <c r="H47" s="25">
        <f>G47/G49</f>
        <v>4.3498215196328405E-2</v>
      </c>
      <c r="I47" s="26">
        <f>F47/G47</f>
        <v>1.2960140679953107</v>
      </c>
      <c r="J47" s="23">
        <f>E47*I47</f>
        <v>1.2960140679953107</v>
      </c>
      <c r="K47" s="27">
        <f>G47*J47</f>
        <v>4422</v>
      </c>
      <c r="L47" s="137"/>
    </row>
    <row r="48" spans="1:12">
      <c r="A48" s="132"/>
      <c r="B48" s="135"/>
      <c r="C48" s="22" t="s">
        <v>26</v>
      </c>
      <c r="D48" s="22" t="s">
        <v>175</v>
      </c>
      <c r="E48" s="23">
        <v>1</v>
      </c>
      <c r="F48" s="24">
        <v>33638</v>
      </c>
      <c r="G48" s="24">
        <v>32208</v>
      </c>
      <c r="H48" s="25">
        <f>G48/G49</f>
        <v>0.41060683324834268</v>
      </c>
      <c r="I48" s="26">
        <f>F48/G48</f>
        <v>1.0443989071038251</v>
      </c>
      <c r="J48" s="23">
        <f>E48*I48</f>
        <v>1.0443989071038251</v>
      </c>
      <c r="K48" s="27">
        <f>G48*J48</f>
        <v>33638</v>
      </c>
      <c r="L48" s="137"/>
    </row>
    <row r="49" spans="1:12">
      <c r="A49" s="132"/>
      <c r="B49" s="135"/>
      <c r="C49" s="22"/>
      <c r="D49" s="22"/>
      <c r="E49" s="23"/>
      <c r="F49" s="28">
        <f>SUM(F45:F48)</f>
        <v>82575</v>
      </c>
      <c r="G49" s="28">
        <f>SUM(G45:G48)</f>
        <v>78440</v>
      </c>
      <c r="H49" s="29">
        <f>SUM(H45:H48)</f>
        <v>0.99999999999999989</v>
      </c>
      <c r="I49" s="30" t="s">
        <v>27</v>
      </c>
      <c r="J49" s="31"/>
      <c r="K49" s="32">
        <f>SUM(K45:K48)</f>
        <v>82575</v>
      </c>
      <c r="L49" s="137"/>
    </row>
    <row r="50" spans="1:12">
      <c r="A50" s="132"/>
      <c r="B50" s="33"/>
      <c r="C50" s="34"/>
      <c r="D50" s="34"/>
      <c r="E50" s="35"/>
      <c r="F50" s="36"/>
      <c r="G50" s="36"/>
      <c r="H50" s="37" t="s">
        <v>27</v>
      </c>
      <c r="I50" s="38"/>
      <c r="J50" s="35"/>
      <c r="K50" s="39"/>
      <c r="L50" s="40"/>
    </row>
    <row r="51" spans="1:12">
      <c r="A51" s="132"/>
      <c r="B51" s="135" t="s">
        <v>29</v>
      </c>
      <c r="C51" s="22" t="s">
        <v>174</v>
      </c>
      <c r="D51" s="22" t="s">
        <v>175</v>
      </c>
      <c r="E51" s="23">
        <v>1</v>
      </c>
      <c r="F51" s="24">
        <v>13110</v>
      </c>
      <c r="G51" s="24">
        <v>13156</v>
      </c>
      <c r="H51" s="25">
        <f>G51/G55</f>
        <v>0.26919850217920649</v>
      </c>
      <c r="I51" s="26">
        <f>F51/G51</f>
        <v>0.99650349650349646</v>
      </c>
      <c r="J51" s="23">
        <f>E51*I51</f>
        <v>0.99650349650349646</v>
      </c>
      <c r="K51" s="27">
        <f>G51*J51</f>
        <v>13110</v>
      </c>
      <c r="L51" s="137">
        <f>K55/G55</f>
        <v>1.0174745759243724</v>
      </c>
    </row>
    <row r="52" spans="1:12">
      <c r="A52" s="132"/>
      <c r="B52" s="135"/>
      <c r="C52" s="22" t="s">
        <v>176</v>
      </c>
      <c r="D52" s="22" t="s">
        <v>175</v>
      </c>
      <c r="E52" s="23">
        <v>1</v>
      </c>
      <c r="F52" s="24">
        <v>13410</v>
      </c>
      <c r="G52" s="24">
        <v>13350</v>
      </c>
      <c r="H52" s="25">
        <f>G52/G55</f>
        <v>0.27316813652268218</v>
      </c>
      <c r="I52" s="26">
        <f>F52/G52</f>
        <v>1.0044943820224719</v>
      </c>
      <c r="J52" s="23">
        <f>E52*I52</f>
        <v>1.0044943820224719</v>
      </c>
      <c r="K52" s="27">
        <f>G52*J52</f>
        <v>13410</v>
      </c>
      <c r="L52" s="137"/>
    </row>
    <row r="53" spans="1:12">
      <c r="A53" s="132"/>
      <c r="B53" s="135"/>
      <c r="C53" s="22" t="s">
        <v>23</v>
      </c>
      <c r="D53" s="22" t="s">
        <v>175</v>
      </c>
      <c r="E53" s="23">
        <v>1</v>
      </c>
      <c r="F53" s="24">
        <v>3000</v>
      </c>
      <c r="G53" s="24">
        <v>2970</v>
      </c>
      <c r="H53" s="25">
        <f>G53/G55</f>
        <v>6.0772237114034906E-2</v>
      </c>
      <c r="I53" s="26">
        <f>F53/G53</f>
        <v>1.0101010101010102</v>
      </c>
      <c r="J53" s="23">
        <f>E53*I53</f>
        <v>1.0101010101010102</v>
      </c>
      <c r="K53" s="27">
        <f>G53*J53</f>
        <v>3000</v>
      </c>
      <c r="L53" s="137"/>
    </row>
    <row r="54" spans="1:12">
      <c r="A54" s="132"/>
      <c r="B54" s="135"/>
      <c r="C54" s="22" t="s">
        <v>26</v>
      </c>
      <c r="D54" s="22" t="s">
        <v>175</v>
      </c>
      <c r="E54" s="23">
        <v>1</v>
      </c>
      <c r="F54" s="24">
        <v>20205</v>
      </c>
      <c r="G54" s="24">
        <v>19395</v>
      </c>
      <c r="H54" s="25">
        <f>G54/G55</f>
        <v>0.39686112418407643</v>
      </c>
      <c r="I54" s="26">
        <f>F54/G54</f>
        <v>1.0417633410672853</v>
      </c>
      <c r="J54" s="23">
        <f>E54*I54</f>
        <v>1.0417633410672853</v>
      </c>
      <c r="K54" s="27">
        <f>G54*J54</f>
        <v>20205</v>
      </c>
      <c r="L54" s="137"/>
    </row>
    <row r="55" spans="1:12">
      <c r="A55" s="132"/>
      <c r="B55" s="135"/>
      <c r="C55" s="22"/>
      <c r="D55" s="22"/>
      <c r="E55" s="23"/>
      <c r="F55" s="28">
        <f>SUM(F51:F54)</f>
        <v>49725</v>
      </c>
      <c r="G55" s="28">
        <f>SUM(G51:G54)</f>
        <v>48871</v>
      </c>
      <c r="H55" s="29">
        <f>SUM(H51:H54)</f>
        <v>1</v>
      </c>
      <c r="I55" s="30" t="s">
        <v>27</v>
      </c>
      <c r="J55" s="31"/>
      <c r="K55" s="32">
        <f>SUM(K51:K54)</f>
        <v>49725</v>
      </c>
      <c r="L55" s="137"/>
    </row>
    <row r="56" spans="1:12">
      <c r="A56" s="132"/>
      <c r="B56" s="33"/>
      <c r="C56" s="34"/>
      <c r="D56" s="34"/>
      <c r="E56" s="35"/>
      <c r="F56" s="36"/>
      <c r="G56" s="36"/>
      <c r="H56" s="37" t="s">
        <v>27</v>
      </c>
      <c r="I56" s="38"/>
      <c r="J56" s="35"/>
      <c r="K56" s="39"/>
      <c r="L56" s="40"/>
    </row>
    <row r="57" spans="1:12">
      <c r="A57" s="132"/>
      <c r="B57" s="135" t="s">
        <v>32</v>
      </c>
      <c r="C57" s="22" t="str">
        <f t="shared" ref="C57:D60" si="0">C51</f>
        <v xml:space="preserve">1.75 MG   </v>
      </c>
      <c r="D57" s="22" t="str">
        <f t="shared" si="0"/>
        <v xml:space="preserve">TAB SUBL  </v>
      </c>
      <c r="E57" s="23">
        <f>(E39*(F39/F57))+(E45*(F45/F57))+(E51*(F51/F57))</f>
        <v>1</v>
      </c>
      <c r="F57" s="24">
        <f t="shared" ref="F57:G60" si="1">F39+F45+F51</f>
        <v>33062</v>
      </c>
      <c r="G57" s="24">
        <f t="shared" si="1"/>
        <v>32010.784406488081</v>
      </c>
      <c r="H57" s="25">
        <f>G57/G61</f>
        <v>0.24518463944827243</v>
      </c>
      <c r="I57" s="26">
        <f>F57/G57</f>
        <v>1.032839419995558</v>
      </c>
      <c r="J57" s="23">
        <f>E57*I57</f>
        <v>1.032839419995558</v>
      </c>
      <c r="K57" s="27">
        <f>G57*J57</f>
        <v>33062</v>
      </c>
      <c r="L57" s="137">
        <f>K61/G61</f>
        <v>1.0398836889466494</v>
      </c>
    </row>
    <row r="58" spans="1:12">
      <c r="A58" s="132"/>
      <c r="B58" s="135"/>
      <c r="C58" s="22" t="str">
        <f t="shared" si="0"/>
        <v xml:space="preserve">3.5 MG    </v>
      </c>
      <c r="D58" s="22" t="str">
        <f t="shared" si="0"/>
        <v xml:space="preserve">TAB SUBL  </v>
      </c>
      <c r="E58" s="23">
        <f>(E40*(F40/F58))+(E46*(F46/F58))+(E52*(F52/F58))</f>
        <v>1</v>
      </c>
      <c r="F58" s="24">
        <f t="shared" si="1"/>
        <v>39008</v>
      </c>
      <c r="G58" s="24">
        <f t="shared" si="1"/>
        <v>38324.805030792821</v>
      </c>
      <c r="H58" s="25">
        <f>G58/G61</f>
        <v>0.29354649308424074</v>
      </c>
      <c r="I58" s="26">
        <f>F58/G58</f>
        <v>1.0178264434393927</v>
      </c>
      <c r="J58" s="23">
        <f>E58*I58</f>
        <v>1.0178264434393927</v>
      </c>
      <c r="K58" s="27">
        <f>G58*J58</f>
        <v>39008</v>
      </c>
      <c r="L58" s="137"/>
    </row>
    <row r="59" spans="1:12">
      <c r="A59" s="132"/>
      <c r="B59" s="135"/>
      <c r="C59" s="22" t="str">
        <f t="shared" si="0"/>
        <v xml:space="preserve">5 MG      </v>
      </c>
      <c r="D59" s="22" t="str">
        <f t="shared" si="0"/>
        <v xml:space="preserve">TAB SUBL  </v>
      </c>
      <c r="E59" s="23">
        <f>(E41*(F41/F59))+(E47*(F47/F59))+(E53*(F53/F59))</f>
        <v>1</v>
      </c>
      <c r="F59" s="24">
        <f t="shared" si="1"/>
        <v>8352</v>
      </c>
      <c r="G59" s="24">
        <f t="shared" si="1"/>
        <v>7181.6847210994338</v>
      </c>
      <c r="H59" s="25">
        <f>G59/G61</f>
        <v>5.5007673558197384E-2</v>
      </c>
      <c r="I59" s="26">
        <f>F59/G59</f>
        <v>1.1629583202757756</v>
      </c>
      <c r="J59" s="23">
        <f>E59*I59</f>
        <v>1.1629583202757756</v>
      </c>
      <c r="K59" s="27">
        <f>G59*J59</f>
        <v>8352</v>
      </c>
      <c r="L59" s="137"/>
    </row>
    <row r="60" spans="1:12">
      <c r="A60" s="132"/>
      <c r="B60" s="135"/>
      <c r="C60" s="22" t="str">
        <f t="shared" si="0"/>
        <v xml:space="preserve">10 MG     </v>
      </c>
      <c r="D60" s="22" t="str">
        <f t="shared" si="0"/>
        <v xml:space="preserve">TAB SUBL  </v>
      </c>
      <c r="E60" s="23">
        <f>(E42*(F42/F60))+(E48*(F48/F60))+(E54*(F54/F60))</f>
        <v>1</v>
      </c>
      <c r="F60" s="24">
        <f t="shared" si="1"/>
        <v>55343</v>
      </c>
      <c r="G60" s="24">
        <f t="shared" si="1"/>
        <v>53040.596344928774</v>
      </c>
      <c r="H60" s="25">
        <f>G60/G61</f>
        <v>0.40626119390928955</v>
      </c>
      <c r="I60" s="26">
        <f>F60/G60</f>
        <v>1.0434083289731217</v>
      </c>
      <c r="J60" s="23">
        <f>E60*I60</f>
        <v>1.0434083289731217</v>
      </c>
      <c r="K60" s="27">
        <f>G60*J60</f>
        <v>55343</v>
      </c>
      <c r="L60" s="137"/>
    </row>
    <row r="61" spans="1:12" ht="13.5" thickBot="1">
      <c r="A61" s="133"/>
      <c r="B61" s="138"/>
      <c r="C61" s="41"/>
      <c r="D61" s="41"/>
      <c r="E61" s="42"/>
      <c r="F61" s="43">
        <f>SUM(F57:F60)</f>
        <v>135765</v>
      </c>
      <c r="G61" s="43">
        <f>SUM(G57:G60)</f>
        <v>130557.8705033091</v>
      </c>
      <c r="H61" s="44">
        <f>SUM(H57:H60)</f>
        <v>1</v>
      </c>
      <c r="I61" s="56" t="s">
        <v>27</v>
      </c>
      <c r="J61" s="57"/>
      <c r="K61" s="47">
        <f>SUM(K57:K60)</f>
        <v>135765</v>
      </c>
      <c r="L61" s="139"/>
    </row>
    <row r="62" spans="1:12" ht="14.25" thickTop="1" thickBo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5"/>
    </row>
    <row r="63" spans="1:12" ht="13.5" thickTop="1">
      <c r="A63" s="131" t="s">
        <v>170</v>
      </c>
      <c r="B63" s="134" t="s">
        <v>16</v>
      </c>
      <c r="C63" s="16" t="s">
        <v>177</v>
      </c>
      <c r="D63" s="16" t="s">
        <v>178</v>
      </c>
      <c r="E63" s="17">
        <v>1</v>
      </c>
      <c r="F63" s="18">
        <v>1E-4</v>
      </c>
      <c r="G63" s="18">
        <v>1E-4</v>
      </c>
      <c r="H63" s="19">
        <f>G63/G64</f>
        <v>1</v>
      </c>
      <c r="I63" s="20">
        <f>F63/G63</f>
        <v>1</v>
      </c>
      <c r="J63" s="17">
        <f>E63*I63</f>
        <v>1</v>
      </c>
      <c r="K63" s="21">
        <f>G63*J63</f>
        <v>1E-4</v>
      </c>
      <c r="L63" s="136">
        <f>K64/G64</f>
        <v>1</v>
      </c>
    </row>
    <row r="64" spans="1:12">
      <c r="A64" s="132"/>
      <c r="B64" s="135"/>
      <c r="C64" s="22"/>
      <c r="D64" s="22"/>
      <c r="E64" s="23"/>
      <c r="F64" s="28">
        <f>SUM(F63)</f>
        <v>1E-4</v>
      </c>
      <c r="G64" s="28">
        <f>SUM(G63:G63)</f>
        <v>1E-4</v>
      </c>
      <c r="H64" s="29">
        <f>SUM(H63:H63)</f>
        <v>1</v>
      </c>
      <c r="I64" s="30"/>
      <c r="J64" s="31"/>
      <c r="K64" s="32">
        <f>SUM(K63:K63)</f>
        <v>1E-4</v>
      </c>
      <c r="L64" s="137"/>
    </row>
    <row r="65" spans="1:12">
      <c r="A65" s="132"/>
      <c r="B65" s="33"/>
      <c r="C65" s="34"/>
      <c r="D65" s="34"/>
      <c r="E65" s="35"/>
      <c r="F65" s="36"/>
      <c r="G65" s="36"/>
      <c r="H65" s="37" t="s">
        <v>27</v>
      </c>
      <c r="I65" s="38"/>
      <c r="J65" s="35"/>
      <c r="K65" s="39"/>
      <c r="L65" s="40"/>
    </row>
    <row r="66" spans="1:12">
      <c r="A66" s="132"/>
      <c r="B66" s="135" t="s">
        <v>28</v>
      </c>
      <c r="C66" s="22" t="s">
        <v>177</v>
      </c>
      <c r="D66" s="22" t="s">
        <v>178</v>
      </c>
      <c r="E66" s="23">
        <v>1</v>
      </c>
      <c r="F66" s="24">
        <v>1008.2999999999998</v>
      </c>
      <c r="G66" s="24">
        <v>3943</v>
      </c>
      <c r="H66" s="25">
        <f>G66/G67</f>
        <v>1</v>
      </c>
      <c r="I66" s="26">
        <f>F66/G66</f>
        <v>0.25571899568856199</v>
      </c>
      <c r="J66" s="23">
        <f>E66*I66</f>
        <v>0.25571899568856199</v>
      </c>
      <c r="K66" s="27">
        <f>G66*J66</f>
        <v>1008.3</v>
      </c>
      <c r="L66" s="137">
        <f>K67/G67</f>
        <v>0.25571899568856199</v>
      </c>
    </row>
    <row r="67" spans="1:12">
      <c r="A67" s="132"/>
      <c r="B67" s="135"/>
      <c r="C67" s="22"/>
      <c r="D67" s="22"/>
      <c r="E67" s="23"/>
      <c r="F67" s="28">
        <f>SUM(F66)</f>
        <v>1008.2999999999998</v>
      </c>
      <c r="G67" s="28">
        <f>SUM(G66)</f>
        <v>3943</v>
      </c>
      <c r="H67" s="29">
        <f>SUM(H66:H66)</f>
        <v>1</v>
      </c>
      <c r="I67" s="30"/>
      <c r="J67" s="31"/>
      <c r="K67" s="32">
        <f>SUM(K66:K66)</f>
        <v>1008.3</v>
      </c>
      <c r="L67" s="137"/>
    </row>
    <row r="68" spans="1:12">
      <c r="A68" s="132"/>
      <c r="B68" s="33"/>
      <c r="C68" s="34"/>
      <c r="D68" s="34"/>
      <c r="E68" s="35"/>
      <c r="F68" s="36"/>
      <c r="G68" s="36"/>
      <c r="H68" s="37" t="s">
        <v>27</v>
      </c>
      <c r="I68" s="38"/>
      <c r="J68" s="35"/>
      <c r="K68" s="39"/>
      <c r="L68" s="40"/>
    </row>
    <row r="69" spans="1:12">
      <c r="A69" s="132"/>
      <c r="B69" s="135" t="s">
        <v>29</v>
      </c>
      <c r="C69" s="22" t="s">
        <v>177</v>
      </c>
      <c r="D69" s="22" t="s">
        <v>178</v>
      </c>
      <c r="E69" s="23">
        <v>1</v>
      </c>
      <c r="F69" s="24">
        <v>585.20000000000005</v>
      </c>
      <c r="G69" s="24">
        <v>2520</v>
      </c>
      <c r="H69" s="25">
        <f>G69/G70</f>
        <v>1</v>
      </c>
      <c r="I69" s="26">
        <f>F69/G69</f>
        <v>0.23222222222222225</v>
      </c>
      <c r="J69" s="23">
        <f>E69*I69</f>
        <v>0.23222222222222225</v>
      </c>
      <c r="K69" s="27">
        <f>G69*J69</f>
        <v>585.20000000000005</v>
      </c>
      <c r="L69" s="137">
        <f>K70/G70</f>
        <v>0.23222222222222225</v>
      </c>
    </row>
    <row r="70" spans="1:12">
      <c r="A70" s="132"/>
      <c r="B70" s="135"/>
      <c r="C70" s="22"/>
      <c r="D70" s="22"/>
      <c r="E70" s="23"/>
      <c r="F70" s="28">
        <f>SUM(F69)</f>
        <v>585.20000000000005</v>
      </c>
      <c r="G70" s="28">
        <f>SUM(G69)</f>
        <v>2520</v>
      </c>
      <c r="H70" s="29">
        <f>SUM(H69:H69)</f>
        <v>1</v>
      </c>
      <c r="I70" s="30"/>
      <c r="J70" s="31"/>
      <c r="K70" s="32">
        <f>SUM(K69:K69)</f>
        <v>585.20000000000005</v>
      </c>
      <c r="L70" s="137"/>
    </row>
    <row r="71" spans="1:12">
      <c r="A71" s="132"/>
      <c r="B71" s="33"/>
      <c r="C71" s="34"/>
      <c r="D71" s="34"/>
      <c r="E71" s="35"/>
      <c r="F71" s="36"/>
      <c r="G71" s="36"/>
      <c r="H71" s="37" t="s">
        <v>27</v>
      </c>
      <c r="I71" s="38"/>
      <c r="J71" s="35"/>
      <c r="K71" s="39"/>
      <c r="L71" s="40"/>
    </row>
    <row r="72" spans="1:12">
      <c r="A72" s="132"/>
      <c r="B72" s="135" t="s">
        <v>32</v>
      </c>
      <c r="C72" s="22" t="str">
        <f>C69</f>
        <v>5 MG/SPRAY</v>
      </c>
      <c r="D72" s="22" t="str">
        <f>D69</f>
        <v>SPRAY/PUMP</v>
      </c>
      <c r="E72" s="23">
        <f>(E63*(F63/F72))+(E66*(F66/F72))+(E69*(F69/F72))</f>
        <v>1</v>
      </c>
      <c r="F72" s="24">
        <f>F63+F66+F69</f>
        <v>1593.5000999999997</v>
      </c>
      <c r="G72" s="24">
        <f>G63+G66+G69</f>
        <v>6463.0001000000002</v>
      </c>
      <c r="H72" s="25">
        <f>G72/G73</f>
        <v>1</v>
      </c>
      <c r="I72" s="26">
        <f>F72/G72</f>
        <v>0.2465573379768321</v>
      </c>
      <c r="J72" s="23">
        <f>E72*I72</f>
        <v>0.2465573379768321</v>
      </c>
      <c r="K72" s="27">
        <f>G72*J72</f>
        <v>1593.5000999999997</v>
      </c>
      <c r="L72" s="137">
        <f>K73/G73</f>
        <v>0.2465573379768321</v>
      </c>
    </row>
    <row r="73" spans="1:12" ht="13.5" thickBot="1">
      <c r="A73" s="133"/>
      <c r="B73" s="138"/>
      <c r="C73" s="41"/>
      <c r="D73" s="41"/>
      <c r="E73" s="42"/>
      <c r="F73" s="43">
        <f>SUM(F72:F72)</f>
        <v>1593.5000999999997</v>
      </c>
      <c r="G73" s="43">
        <f>SUM(G72:G72)</f>
        <v>6463.0001000000002</v>
      </c>
      <c r="H73" s="44">
        <f>SUM(H72:H72)</f>
        <v>1</v>
      </c>
      <c r="I73" s="56" t="s">
        <v>27</v>
      </c>
      <c r="J73" s="57"/>
      <c r="K73" s="47">
        <f>SUM(K72:K72)</f>
        <v>1593.5000999999997</v>
      </c>
      <c r="L73" s="139"/>
    </row>
    <row r="74" spans="1:12" ht="14.25" thickTop="1" thickBot="1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5"/>
    </row>
    <row r="75" spans="1:12" ht="13.5" thickTop="1">
      <c r="A75" s="131" t="s">
        <v>179</v>
      </c>
      <c r="B75" s="140" t="s">
        <v>16</v>
      </c>
      <c r="C75" s="16" t="s">
        <v>23</v>
      </c>
      <c r="D75" s="16" t="s">
        <v>35</v>
      </c>
      <c r="E75" s="17">
        <v>1</v>
      </c>
      <c r="F75" s="18">
        <v>96490</v>
      </c>
      <c r="G75" s="18">
        <f>F75/I75</f>
        <v>75462.809028999734</v>
      </c>
      <c r="H75" s="19">
        <f>G75/G77</f>
        <v>0.48083203181394429</v>
      </c>
      <c r="I75" s="20">
        <f>(F79+F83)/(G79+G83)</f>
        <v>1.2786430990518745</v>
      </c>
      <c r="J75" s="17">
        <f>E75*I75</f>
        <v>1.2786430990518745</v>
      </c>
      <c r="K75" s="21">
        <f>G75*J75</f>
        <v>96490</v>
      </c>
      <c r="L75" s="136">
        <f>K77/G77</f>
        <v>1.2477974205545745</v>
      </c>
    </row>
    <row r="76" spans="1:12">
      <c r="A76" s="132"/>
      <c r="B76" s="141"/>
      <c r="C76" s="22" t="s">
        <v>26</v>
      </c>
      <c r="D76" s="22" t="s">
        <v>35</v>
      </c>
      <c r="E76" s="23">
        <v>1</v>
      </c>
      <c r="F76" s="24">
        <v>99342</v>
      </c>
      <c r="G76" s="24">
        <f>F76/I76</f>
        <v>81479.332999923397</v>
      </c>
      <c r="H76" s="25">
        <f>G76/G77</f>
        <v>0.5191679681860556</v>
      </c>
      <c r="I76" s="26">
        <f>(F80+F84)/(G80+G84)</f>
        <v>1.2192294210372758</v>
      </c>
      <c r="J76" s="23">
        <f>E76*I76</f>
        <v>1.2192294210372758</v>
      </c>
      <c r="K76" s="27">
        <f>G76*J76</f>
        <v>99342</v>
      </c>
      <c r="L76" s="137"/>
    </row>
    <row r="77" spans="1:12">
      <c r="A77" s="132"/>
      <c r="B77" s="141"/>
      <c r="C77" s="22"/>
      <c r="D77" s="22"/>
      <c r="E77" s="23"/>
      <c r="F77" s="28">
        <f>SUM(F75:F76)</f>
        <v>195832</v>
      </c>
      <c r="G77" s="28">
        <f>SUM(G75:G76)</f>
        <v>156942.14202892315</v>
      </c>
      <c r="H77" s="29">
        <f>SUM(H75:H76)</f>
        <v>0.99999999999999989</v>
      </c>
      <c r="I77" s="30"/>
      <c r="J77" s="31"/>
      <c r="K77" s="32">
        <f>SUM(K75:K76)</f>
        <v>195832</v>
      </c>
      <c r="L77" s="137"/>
    </row>
    <row r="78" spans="1:12">
      <c r="A78" s="132"/>
      <c r="B78" s="33"/>
      <c r="C78" s="34"/>
      <c r="D78" s="34"/>
      <c r="E78" s="35"/>
      <c r="F78" s="36"/>
      <c r="G78" s="36"/>
      <c r="H78" s="37" t="s">
        <v>27</v>
      </c>
      <c r="I78" s="38"/>
      <c r="J78" s="35"/>
      <c r="K78" s="39"/>
      <c r="L78" s="40"/>
    </row>
    <row r="79" spans="1:12">
      <c r="A79" s="132"/>
      <c r="B79" s="141" t="s">
        <v>28</v>
      </c>
      <c r="C79" s="22" t="s">
        <v>23</v>
      </c>
      <c r="D79" s="22" t="s">
        <v>35</v>
      </c>
      <c r="E79" s="23">
        <v>1</v>
      </c>
      <c r="F79" s="24">
        <v>121102</v>
      </c>
      <c r="G79" s="24">
        <v>93641</v>
      </c>
      <c r="H79" s="25">
        <f>G79/G81</f>
        <v>0.22692266682175952</v>
      </c>
      <c r="I79" s="26">
        <f>F79/G79</f>
        <v>1.2932582949776272</v>
      </c>
      <c r="J79" s="23">
        <f>E79*I79</f>
        <v>1.2932582949776272</v>
      </c>
      <c r="K79" s="27">
        <f>G79*J79</f>
        <v>121101.99999999999</v>
      </c>
      <c r="L79" s="137">
        <f>K81/G81</f>
        <v>1.2370873075879183</v>
      </c>
    </row>
    <row r="80" spans="1:12">
      <c r="A80" s="132"/>
      <c r="B80" s="141"/>
      <c r="C80" s="22" t="s">
        <v>26</v>
      </c>
      <c r="D80" s="22" t="s">
        <v>35</v>
      </c>
      <c r="E80" s="23">
        <v>1</v>
      </c>
      <c r="F80" s="24">
        <v>389389.5</v>
      </c>
      <c r="G80" s="24">
        <v>319015</v>
      </c>
      <c r="H80" s="25">
        <f>G80/G81</f>
        <v>0.77307733317824046</v>
      </c>
      <c r="I80" s="26">
        <f>F80/G80</f>
        <v>1.2205993448583923</v>
      </c>
      <c r="J80" s="23">
        <f>E80*I80</f>
        <v>1.2205993448583923</v>
      </c>
      <c r="K80" s="27">
        <f>G80*J80</f>
        <v>389389.5</v>
      </c>
      <c r="L80" s="137"/>
    </row>
    <row r="81" spans="1:12">
      <c r="A81" s="132"/>
      <c r="B81" s="141"/>
      <c r="C81" s="22"/>
      <c r="D81" s="22"/>
      <c r="E81" s="23"/>
      <c r="F81" s="28">
        <f>SUM(F79:F80)</f>
        <v>510491.5</v>
      </c>
      <c r="G81" s="28">
        <f>SUM(G79:G80)</f>
        <v>412656</v>
      </c>
      <c r="H81" s="29">
        <f>SUM(H79:H80)</f>
        <v>1</v>
      </c>
      <c r="I81" s="30"/>
      <c r="J81" s="31"/>
      <c r="K81" s="32">
        <f>SUM(K79:K80)</f>
        <v>510491.5</v>
      </c>
      <c r="L81" s="137"/>
    </row>
    <row r="82" spans="1:12">
      <c r="A82" s="132"/>
      <c r="B82" s="33"/>
      <c r="C82" s="34"/>
      <c r="D82" s="34"/>
      <c r="E82" s="35"/>
      <c r="F82" s="36"/>
      <c r="G82" s="36"/>
      <c r="H82" s="37" t="s">
        <v>27</v>
      </c>
      <c r="I82" s="38"/>
      <c r="J82" s="35"/>
      <c r="K82" s="39"/>
      <c r="L82" s="40"/>
    </row>
    <row r="83" spans="1:12">
      <c r="A83" s="132"/>
      <c r="B83" s="141" t="s">
        <v>29</v>
      </c>
      <c r="C83" s="22" t="s">
        <v>23</v>
      </c>
      <c r="D83" s="22" t="s">
        <v>35</v>
      </c>
      <c r="E83" s="23">
        <v>1</v>
      </c>
      <c r="F83" s="24">
        <v>40865</v>
      </c>
      <c r="G83" s="24">
        <v>33030</v>
      </c>
      <c r="H83" s="25">
        <f>G83/G85</f>
        <v>0.17344409670440464</v>
      </c>
      <c r="I83" s="26">
        <f>F83/G83</f>
        <v>1.2372085982440206</v>
      </c>
      <c r="J83" s="23">
        <f>E83*I83</f>
        <v>1.2372085982440206</v>
      </c>
      <c r="K83" s="27">
        <f>G83*J83</f>
        <v>40865</v>
      </c>
      <c r="L83" s="137">
        <f>K85/G85</f>
        <v>1.2200529311684765</v>
      </c>
    </row>
    <row r="84" spans="1:12">
      <c r="A84" s="132"/>
      <c r="B84" s="141"/>
      <c r="C84" s="22" t="s">
        <v>26</v>
      </c>
      <c r="D84" s="22" t="s">
        <v>35</v>
      </c>
      <c r="E84" s="23">
        <v>1</v>
      </c>
      <c r="F84" s="24">
        <v>191477</v>
      </c>
      <c r="G84" s="24">
        <v>157406</v>
      </c>
      <c r="H84" s="25">
        <f>G84/G85</f>
        <v>0.82655590329559536</v>
      </c>
      <c r="I84" s="26">
        <f>F84/G84</f>
        <v>1.2164529941679478</v>
      </c>
      <c r="J84" s="23">
        <f>E84*I84</f>
        <v>1.2164529941679478</v>
      </c>
      <c r="K84" s="27">
        <f>G84*J84</f>
        <v>191477</v>
      </c>
      <c r="L84" s="137"/>
    </row>
    <row r="85" spans="1:12">
      <c r="A85" s="132"/>
      <c r="B85" s="141"/>
      <c r="C85" s="22"/>
      <c r="D85" s="22"/>
      <c r="E85" s="23"/>
      <c r="F85" s="28">
        <f>SUM(F83:F84)</f>
        <v>232342</v>
      </c>
      <c r="G85" s="28">
        <f>SUM(G83:G84)</f>
        <v>190436</v>
      </c>
      <c r="H85" s="29">
        <f>SUM(H83:H84)</f>
        <v>1</v>
      </c>
      <c r="I85" s="30"/>
      <c r="J85" s="31"/>
      <c r="K85" s="32">
        <f>SUM(K83:K84)</f>
        <v>232342</v>
      </c>
      <c r="L85" s="137"/>
    </row>
    <row r="86" spans="1:12">
      <c r="A86" s="132"/>
      <c r="B86" s="33"/>
      <c r="C86" s="34"/>
      <c r="D86" s="34"/>
      <c r="E86" s="35"/>
      <c r="F86" s="36"/>
      <c r="G86" s="36"/>
      <c r="H86" s="37" t="s">
        <v>27</v>
      </c>
      <c r="I86" s="38"/>
      <c r="J86" s="35"/>
      <c r="K86" s="39"/>
      <c r="L86" s="40"/>
    </row>
    <row r="87" spans="1:12">
      <c r="A87" s="132"/>
      <c r="B87" s="141" t="s">
        <v>32</v>
      </c>
      <c r="C87" s="22" t="str">
        <f>C83</f>
        <v xml:space="preserve">5 MG      </v>
      </c>
      <c r="D87" s="22" t="str">
        <f>D83</f>
        <v xml:space="preserve">CAPSULE   </v>
      </c>
      <c r="E87" s="23">
        <f>(E75*(F75/F87))+(E79*(F79/F87))+(E83*(F83/F87))</f>
        <v>1</v>
      </c>
      <c r="F87" s="24">
        <f>F75+F79+F83</f>
        <v>258457</v>
      </c>
      <c r="G87" s="24">
        <f>G75+G79+G83</f>
        <v>202133.80902899973</v>
      </c>
      <c r="H87" s="25">
        <f>G87/G89</f>
        <v>0.26595359057081347</v>
      </c>
      <c r="I87" s="26">
        <f>F87/G87</f>
        <v>1.2786430990518745</v>
      </c>
      <c r="J87" s="23">
        <f>E87*I87</f>
        <v>1.2786430990518745</v>
      </c>
      <c r="K87" s="27">
        <f>G87*J87</f>
        <v>258456.99999999997</v>
      </c>
      <c r="L87" s="137">
        <f>K89/G89</f>
        <v>1.2350307020342766</v>
      </c>
    </row>
    <row r="88" spans="1:12">
      <c r="A88" s="132"/>
      <c r="B88" s="141"/>
      <c r="C88" s="22" t="str">
        <f>C84</f>
        <v xml:space="preserve">10 MG     </v>
      </c>
      <c r="D88" s="22" t="str">
        <f>D84</f>
        <v xml:space="preserve">CAPSULE   </v>
      </c>
      <c r="E88" s="23">
        <f>(E76*(F76/F88))+(E80*(F80/F88))+(E84*(F84/F88))</f>
        <v>1</v>
      </c>
      <c r="F88" s="24">
        <f>F76+F80+F84</f>
        <v>680208.5</v>
      </c>
      <c r="G88" s="24">
        <f>G76+G80+G84</f>
        <v>557900.33299992338</v>
      </c>
      <c r="H88" s="25">
        <f>G88/G89</f>
        <v>0.73404640942918642</v>
      </c>
      <c r="I88" s="26">
        <f>F88/G88</f>
        <v>1.2192294210372758</v>
      </c>
      <c r="J88" s="23">
        <f>E88*I88</f>
        <v>1.2192294210372758</v>
      </c>
      <c r="K88" s="27">
        <f>G88*J88</f>
        <v>680208.5</v>
      </c>
      <c r="L88" s="137"/>
    </row>
    <row r="89" spans="1:12" ht="13.5" thickBot="1">
      <c r="A89" s="133"/>
      <c r="B89" s="142"/>
      <c r="C89" s="41"/>
      <c r="D89" s="41"/>
      <c r="E89" s="42"/>
      <c r="F89" s="43">
        <f>SUM(F87:F88)</f>
        <v>938665.5</v>
      </c>
      <c r="G89" s="43">
        <f>SUM(G87:G88)</f>
        <v>760034.14202892315</v>
      </c>
      <c r="H89" s="44">
        <f>SUM(H87:H88)</f>
        <v>0.99999999999999989</v>
      </c>
      <c r="I89" s="56" t="s">
        <v>27</v>
      </c>
      <c r="J89" s="57"/>
      <c r="K89" s="47">
        <f>SUM(K87:K88)</f>
        <v>938665.5</v>
      </c>
      <c r="L89" s="139"/>
    </row>
    <row r="90" spans="1:12" ht="14.25" thickTop="1" thickBot="1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5"/>
    </row>
    <row r="91" spans="1:12" ht="13.5" thickTop="1">
      <c r="A91" s="131" t="s">
        <v>180</v>
      </c>
      <c r="B91" s="140" t="s">
        <v>16</v>
      </c>
      <c r="C91" s="16" t="s">
        <v>21</v>
      </c>
      <c r="D91" s="16" t="s">
        <v>18</v>
      </c>
      <c r="E91" s="17">
        <v>1</v>
      </c>
      <c r="F91" s="18">
        <v>9898</v>
      </c>
      <c r="G91" s="18">
        <f>F91/I91</f>
        <v>8680.6319230126028</v>
      </c>
      <c r="H91" s="19">
        <f>G91/G93</f>
        <v>0.46099449272363924</v>
      </c>
      <c r="I91" s="20">
        <f>(F95+F99)/(G95+G99)</f>
        <v>1.1402395687069877</v>
      </c>
      <c r="J91" s="17">
        <f>E91*I91</f>
        <v>1.1402395687069877</v>
      </c>
      <c r="K91" s="21">
        <f>G91*J91</f>
        <v>9898</v>
      </c>
      <c r="L91" s="136">
        <f>K93/G93</f>
        <v>1.064936590397316</v>
      </c>
    </row>
    <row r="92" spans="1:12">
      <c r="A92" s="132"/>
      <c r="B92" s="141"/>
      <c r="C92" s="22" t="s">
        <v>24</v>
      </c>
      <c r="D92" s="22" t="s">
        <v>18</v>
      </c>
      <c r="E92" s="23">
        <v>1</v>
      </c>
      <c r="F92" s="24">
        <v>10155</v>
      </c>
      <c r="G92" s="24">
        <f>F92/I92</f>
        <v>10149.597201257084</v>
      </c>
      <c r="H92" s="25">
        <f>G92/G93</f>
        <v>0.53900550727636065</v>
      </c>
      <c r="I92" s="26">
        <f>(F96+F100)/(G96+G100)</f>
        <v>1.0005323165674247</v>
      </c>
      <c r="J92" s="23">
        <f>E92*I92</f>
        <v>1.0005323165674247</v>
      </c>
      <c r="K92" s="27">
        <f>G92*J92</f>
        <v>10155</v>
      </c>
      <c r="L92" s="137"/>
    </row>
    <row r="93" spans="1:12">
      <c r="A93" s="132"/>
      <c r="B93" s="141"/>
      <c r="C93" s="22"/>
      <c r="D93" s="22"/>
      <c r="E93" s="23"/>
      <c r="F93" s="28">
        <f>SUM(F91:F92)</f>
        <v>20053</v>
      </c>
      <c r="G93" s="28">
        <f>SUM(G91:G92)</f>
        <v>18830.229124269688</v>
      </c>
      <c r="H93" s="29">
        <f>SUM(H91:H92)</f>
        <v>0.99999999999999989</v>
      </c>
      <c r="I93" s="30"/>
      <c r="J93" s="31"/>
      <c r="K93" s="32">
        <f>SUM(K91:K92)</f>
        <v>20053</v>
      </c>
      <c r="L93" s="137"/>
    </row>
    <row r="94" spans="1:12">
      <c r="A94" s="132"/>
      <c r="B94" s="33"/>
      <c r="C94" s="34"/>
      <c r="D94" s="34"/>
      <c r="E94" s="35"/>
      <c r="F94" s="36"/>
      <c r="G94" s="36"/>
      <c r="H94" s="37" t="s">
        <v>27</v>
      </c>
      <c r="I94" s="38"/>
      <c r="J94" s="35"/>
      <c r="K94" s="39"/>
      <c r="L94" s="40"/>
    </row>
    <row r="95" spans="1:12">
      <c r="A95" s="132"/>
      <c r="B95" s="141" t="s">
        <v>28</v>
      </c>
      <c r="C95" s="22" t="s">
        <v>21</v>
      </c>
      <c r="D95" s="22" t="s">
        <v>18</v>
      </c>
      <c r="E95" s="23">
        <v>1</v>
      </c>
      <c r="F95" s="24">
        <v>43757</v>
      </c>
      <c r="G95" s="24">
        <v>37767</v>
      </c>
      <c r="H95" s="25">
        <f>G95/G97</f>
        <v>0.45961470591814629</v>
      </c>
      <c r="I95" s="26">
        <f>F95/G95</f>
        <v>1.1586040723382847</v>
      </c>
      <c r="J95" s="23">
        <f>E95*I95</f>
        <v>1.1586040723382847</v>
      </c>
      <c r="K95" s="27">
        <f>G95*J95</f>
        <v>43757</v>
      </c>
      <c r="L95" s="137">
        <f>K97/G97</f>
        <v>1.0728724245780141</v>
      </c>
    </row>
    <row r="96" spans="1:12">
      <c r="A96" s="132"/>
      <c r="B96" s="141"/>
      <c r="C96" s="22" t="s">
        <v>24</v>
      </c>
      <c r="D96" s="22" t="s">
        <v>18</v>
      </c>
      <c r="E96" s="23">
        <v>1</v>
      </c>
      <c r="F96" s="24">
        <v>44402</v>
      </c>
      <c r="G96" s="24">
        <v>44404</v>
      </c>
      <c r="H96" s="25">
        <f>G96/G97</f>
        <v>0.54038529408185365</v>
      </c>
      <c r="I96" s="26">
        <f>F96/G96</f>
        <v>0.99995495901270159</v>
      </c>
      <c r="J96" s="23">
        <f>E96*I96</f>
        <v>0.99995495901270159</v>
      </c>
      <c r="K96" s="27">
        <f>G96*J96</f>
        <v>44402</v>
      </c>
      <c r="L96" s="137"/>
    </row>
    <row r="97" spans="1:12">
      <c r="A97" s="132"/>
      <c r="B97" s="141"/>
      <c r="C97" s="22"/>
      <c r="D97" s="22"/>
      <c r="E97" s="23"/>
      <c r="F97" s="28">
        <f>SUM(F95:F96)</f>
        <v>88159</v>
      </c>
      <c r="G97" s="28">
        <f>SUM(G95:G96)</f>
        <v>82171</v>
      </c>
      <c r="H97" s="29">
        <f>SUM(H95:H96)</f>
        <v>1</v>
      </c>
      <c r="I97" s="30"/>
      <c r="J97" s="31"/>
      <c r="K97" s="32">
        <f>SUM(K95:K96)</f>
        <v>88159</v>
      </c>
      <c r="L97" s="137"/>
    </row>
    <row r="98" spans="1:12">
      <c r="A98" s="132"/>
      <c r="B98" s="33"/>
      <c r="C98" s="34"/>
      <c r="D98" s="34"/>
      <c r="E98" s="35"/>
      <c r="F98" s="36"/>
      <c r="G98" s="36"/>
      <c r="H98" s="37" t="s">
        <v>27</v>
      </c>
      <c r="I98" s="38"/>
      <c r="J98" s="35"/>
      <c r="K98" s="39"/>
      <c r="L98" s="40"/>
    </row>
    <row r="99" spans="1:12">
      <c r="A99" s="132"/>
      <c r="B99" s="141" t="s">
        <v>29</v>
      </c>
      <c r="C99" s="22" t="s">
        <v>21</v>
      </c>
      <c r="D99" s="22" t="s">
        <v>18</v>
      </c>
      <c r="E99" s="23">
        <v>1</v>
      </c>
      <c r="F99" s="24">
        <v>22020</v>
      </c>
      <c r="G99" s="24">
        <v>19920</v>
      </c>
      <c r="H99" s="25">
        <f>G99/G101</f>
        <v>0.35385025313082868</v>
      </c>
      <c r="I99" s="26">
        <f>F99/G99</f>
        <v>1.1054216867469879</v>
      </c>
      <c r="J99" s="23">
        <f>E99*I99</f>
        <v>1.1054216867469879</v>
      </c>
      <c r="K99" s="27">
        <f>G99*J99</f>
        <v>22020</v>
      </c>
      <c r="L99" s="137">
        <f>K101/G101</f>
        <v>1.0381028510524914</v>
      </c>
    </row>
    <row r="100" spans="1:12">
      <c r="A100" s="132"/>
      <c r="B100" s="141"/>
      <c r="C100" s="22" t="s">
        <v>24</v>
      </c>
      <c r="D100" s="22" t="s">
        <v>18</v>
      </c>
      <c r="E100" s="23">
        <v>1</v>
      </c>
      <c r="F100" s="24">
        <v>36420</v>
      </c>
      <c r="G100" s="24">
        <v>36375</v>
      </c>
      <c r="H100" s="25">
        <f>G100/G101</f>
        <v>0.64614974686917137</v>
      </c>
      <c r="I100" s="26">
        <f>F100/G100</f>
        <v>1.0012371134020619</v>
      </c>
      <c r="J100" s="23">
        <f>E100*I100</f>
        <v>1.0012371134020619</v>
      </c>
      <c r="K100" s="27">
        <f>G100*J100</f>
        <v>36420</v>
      </c>
      <c r="L100" s="137"/>
    </row>
    <row r="101" spans="1:12">
      <c r="A101" s="132"/>
      <c r="B101" s="141"/>
      <c r="C101" s="22"/>
      <c r="D101" s="22"/>
      <c r="E101" s="23"/>
      <c r="F101" s="28">
        <f>SUM(F99:F100)</f>
        <v>58440</v>
      </c>
      <c r="G101" s="28">
        <f>SUM(G99:G100)</f>
        <v>56295</v>
      </c>
      <c r="H101" s="29">
        <f>SUM(H99:H100)</f>
        <v>1</v>
      </c>
      <c r="I101" s="30"/>
      <c r="J101" s="31"/>
      <c r="K101" s="32">
        <f>SUM(K99:K100)</f>
        <v>58440</v>
      </c>
      <c r="L101" s="137"/>
    </row>
    <row r="102" spans="1:12">
      <c r="A102" s="132"/>
      <c r="B102" s="33"/>
      <c r="C102" s="34"/>
      <c r="D102" s="34"/>
      <c r="E102" s="35"/>
      <c r="F102" s="36"/>
      <c r="G102" s="36"/>
      <c r="H102" s="37" t="s">
        <v>27</v>
      </c>
      <c r="I102" s="38"/>
      <c r="J102" s="35"/>
      <c r="K102" s="39"/>
      <c r="L102" s="40"/>
    </row>
    <row r="103" spans="1:12">
      <c r="A103" s="132"/>
      <c r="B103" s="141" t="s">
        <v>32</v>
      </c>
      <c r="C103" s="22" t="str">
        <f>C99</f>
        <v xml:space="preserve">3 MG      </v>
      </c>
      <c r="D103" s="22" t="str">
        <f>D99</f>
        <v xml:space="preserve">TABLET    </v>
      </c>
      <c r="E103" s="23">
        <f>(E91*(F91/F103))+(E95*(F95/F103))+(E99*(F99/F103))</f>
        <v>1</v>
      </c>
      <c r="F103" s="24">
        <f>F91+F95+F99</f>
        <v>75675</v>
      </c>
      <c r="G103" s="24">
        <f>G91+G95+G99</f>
        <v>66367.63192301261</v>
      </c>
      <c r="H103" s="25">
        <f>G103/G105</f>
        <v>0.42192767298051242</v>
      </c>
      <c r="I103" s="26">
        <f>F103/G103</f>
        <v>1.1402395687069875</v>
      </c>
      <c r="J103" s="23">
        <f>E103*I103</f>
        <v>1.1402395687069875</v>
      </c>
      <c r="K103" s="27">
        <f>G103*J103</f>
        <v>75675</v>
      </c>
      <c r="L103" s="137">
        <f>K105/G105</f>
        <v>1.0594786723611722</v>
      </c>
    </row>
    <row r="104" spans="1:12">
      <c r="A104" s="132"/>
      <c r="B104" s="141"/>
      <c r="C104" s="22" t="str">
        <f>C100</f>
        <v xml:space="preserve">6 MG      </v>
      </c>
      <c r="D104" s="22" t="str">
        <f>D100</f>
        <v xml:space="preserve">TABLET    </v>
      </c>
      <c r="E104" s="23">
        <f>(E92*(F92/F104))+(E96*(F96/F104))+(E100*(F100/F104))</f>
        <v>1</v>
      </c>
      <c r="F104" s="24">
        <f>F92+F96+F100</f>
        <v>90977</v>
      </c>
      <c r="G104" s="24">
        <f>G92+G96+G100</f>
        <v>90928.597201257086</v>
      </c>
      <c r="H104" s="25">
        <f>G104/G105</f>
        <v>0.57807232701948763</v>
      </c>
      <c r="I104" s="26">
        <f>F104/G104</f>
        <v>1.0005323165674247</v>
      </c>
      <c r="J104" s="23">
        <f>E104*I104</f>
        <v>1.0005323165674247</v>
      </c>
      <c r="K104" s="27">
        <f>G104*J104</f>
        <v>90977</v>
      </c>
      <c r="L104" s="137"/>
    </row>
    <row r="105" spans="1:12" ht="13.5" thickBot="1">
      <c r="A105" s="133"/>
      <c r="B105" s="142"/>
      <c r="C105" s="41"/>
      <c r="D105" s="41"/>
      <c r="E105" s="42"/>
      <c r="F105" s="43">
        <f>SUM(F103:F104)</f>
        <v>166652</v>
      </c>
      <c r="G105" s="43">
        <f>SUM(G103:G104)</f>
        <v>157296.22912426968</v>
      </c>
      <c r="H105" s="44">
        <f>SUM(H103:H104)</f>
        <v>1</v>
      </c>
      <c r="I105" s="56" t="s">
        <v>27</v>
      </c>
      <c r="J105" s="57"/>
      <c r="K105" s="47">
        <f>SUM(K103:K104)</f>
        <v>166652</v>
      </c>
      <c r="L105" s="139"/>
    </row>
    <row r="106" spans="1:12" ht="14.25" thickTop="1" thickBot="1">
      <c r="A106" s="58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5"/>
    </row>
    <row r="107" spans="1:12" ht="13.5" thickTop="1">
      <c r="A107" s="131" t="s">
        <v>181</v>
      </c>
      <c r="B107" s="134" t="s">
        <v>16</v>
      </c>
      <c r="C107" s="16" t="s">
        <v>17</v>
      </c>
      <c r="D107" s="16" t="s">
        <v>18</v>
      </c>
      <c r="E107" s="17">
        <v>1</v>
      </c>
      <c r="F107" s="18">
        <v>487724</v>
      </c>
      <c r="G107" s="18">
        <f>F107/I107</f>
        <v>407939.39227330778</v>
      </c>
      <c r="H107" s="19">
        <f>G107/G110</f>
        <v>0.13461685941260121</v>
      </c>
      <c r="I107" s="20">
        <f>(F112+F117)/(G112+G117)</f>
        <v>1.1955795621552499</v>
      </c>
      <c r="J107" s="17">
        <f>I107*E107</f>
        <v>1.1955795621552499</v>
      </c>
      <c r="K107" s="21">
        <f>J107*G107</f>
        <v>487724</v>
      </c>
      <c r="L107" s="136">
        <f>K110/G110</f>
        <v>1.0477331508510501</v>
      </c>
    </row>
    <row r="108" spans="1:12">
      <c r="A108" s="132"/>
      <c r="B108" s="135"/>
      <c r="C108" s="22" t="s">
        <v>19</v>
      </c>
      <c r="D108" s="22" t="s">
        <v>18</v>
      </c>
      <c r="E108" s="23">
        <v>1</v>
      </c>
      <c r="F108" s="24">
        <v>981229</v>
      </c>
      <c r="G108" s="24">
        <f>F108/I108</f>
        <v>951912.64999425772</v>
      </c>
      <c r="H108" s="25">
        <f>G108/G110</f>
        <v>0.314123847327549</v>
      </c>
      <c r="I108" s="26">
        <f>(F113+F118)/(G113+G118)</f>
        <v>1.0307973110830275</v>
      </c>
      <c r="J108" s="23">
        <f>I108*E108</f>
        <v>1.0307973110830275</v>
      </c>
      <c r="K108" s="27">
        <f>J108*G108</f>
        <v>981229</v>
      </c>
      <c r="L108" s="137"/>
    </row>
    <row r="109" spans="1:12">
      <c r="A109" s="132"/>
      <c r="B109" s="135"/>
      <c r="C109" s="22" t="s">
        <v>21</v>
      </c>
      <c r="D109" s="22" t="s">
        <v>18</v>
      </c>
      <c r="E109" s="23">
        <v>1</v>
      </c>
      <c r="F109" s="24">
        <v>1706070</v>
      </c>
      <c r="G109" s="24">
        <f>F109/I109</f>
        <v>1670521.6720899497</v>
      </c>
      <c r="H109" s="25">
        <f>G109/G110</f>
        <v>0.55125929325984979</v>
      </c>
      <c r="I109" s="26">
        <f>(F114+F119)/(G114+G119)</f>
        <v>1.0212797765536179</v>
      </c>
      <c r="J109" s="23">
        <f>I109*E109</f>
        <v>1.0212797765536179</v>
      </c>
      <c r="K109" s="27">
        <f>J109*G109</f>
        <v>1706070</v>
      </c>
      <c r="L109" s="137"/>
    </row>
    <row r="110" spans="1:12">
      <c r="A110" s="132"/>
      <c r="B110" s="135"/>
      <c r="C110" s="22"/>
      <c r="D110" s="22"/>
      <c r="E110" s="23"/>
      <c r="F110" s="28">
        <f>SUM(F107:F109)</f>
        <v>3175023</v>
      </c>
      <c r="G110" s="28">
        <f>SUM(G107:G109)</f>
        <v>3030373.7143575153</v>
      </c>
      <c r="H110" s="29">
        <f>SUM(H107:H109)</f>
        <v>1</v>
      </c>
      <c r="I110" s="30"/>
      <c r="J110" s="31"/>
      <c r="K110" s="32">
        <f>SUM(K107:K109)</f>
        <v>3175023</v>
      </c>
      <c r="L110" s="137"/>
    </row>
    <row r="111" spans="1:12">
      <c r="A111" s="132"/>
      <c r="B111" s="33"/>
      <c r="C111" s="34"/>
      <c r="D111" s="34"/>
      <c r="E111" s="35"/>
      <c r="F111" s="36"/>
      <c r="G111" s="36"/>
      <c r="H111" s="37" t="s">
        <v>27</v>
      </c>
      <c r="I111" s="38"/>
      <c r="J111" s="35"/>
      <c r="K111" s="39"/>
      <c r="L111" s="40"/>
    </row>
    <row r="112" spans="1:12">
      <c r="A112" s="132"/>
      <c r="B112" s="135" t="s">
        <v>28</v>
      </c>
      <c r="C112" s="22" t="s">
        <v>17</v>
      </c>
      <c r="D112" s="22" t="s">
        <v>18</v>
      </c>
      <c r="E112" s="23">
        <v>1</v>
      </c>
      <c r="F112" s="24">
        <v>158863</v>
      </c>
      <c r="G112" s="24">
        <v>130683</v>
      </c>
      <c r="H112" s="25">
        <f>G112/G115</f>
        <v>3.9873863813193952E-2</v>
      </c>
      <c r="I112" s="26">
        <f>F112/G112</f>
        <v>1.2156363107672765</v>
      </c>
      <c r="J112" s="23">
        <f>I112*E112</f>
        <v>1.2156363107672765</v>
      </c>
      <c r="K112" s="27">
        <f>G112*J112</f>
        <v>158863</v>
      </c>
      <c r="L112" s="137">
        <f>K115/G115</f>
        <v>1.0348448927659342</v>
      </c>
    </row>
    <row r="113" spans="1:12">
      <c r="A113" s="132"/>
      <c r="B113" s="135"/>
      <c r="C113" s="22" t="s">
        <v>19</v>
      </c>
      <c r="D113" s="22" t="s">
        <v>18</v>
      </c>
      <c r="E113" s="23">
        <v>1</v>
      </c>
      <c r="F113" s="24">
        <v>841680.5</v>
      </c>
      <c r="G113" s="24">
        <v>813063</v>
      </c>
      <c r="H113" s="25">
        <f>G113/G115</f>
        <v>0.24808095416807785</v>
      </c>
      <c r="I113" s="26">
        <f>F113/G113</f>
        <v>1.0351971495443772</v>
      </c>
      <c r="J113" s="23">
        <f>I113*E113</f>
        <v>1.0351971495443772</v>
      </c>
      <c r="K113" s="27">
        <f>G113*J113</f>
        <v>841680.5</v>
      </c>
      <c r="L113" s="137"/>
    </row>
    <row r="114" spans="1:12">
      <c r="A114" s="132"/>
      <c r="B114" s="135"/>
      <c r="C114" s="22" t="s">
        <v>21</v>
      </c>
      <c r="D114" s="22" t="s">
        <v>18</v>
      </c>
      <c r="E114" s="23">
        <v>1</v>
      </c>
      <c r="F114" s="24">
        <v>2391067.5</v>
      </c>
      <c r="G114" s="24">
        <v>2333664</v>
      </c>
      <c r="H114" s="25">
        <f>G114/G115</f>
        <v>0.71204518201872824</v>
      </c>
      <c r="I114" s="26">
        <f>F114/G114</f>
        <v>1.0245980141100004</v>
      </c>
      <c r="J114" s="23">
        <f>I114*E114</f>
        <v>1.0245980141100004</v>
      </c>
      <c r="K114" s="27">
        <f>G114*J114</f>
        <v>2391067.5</v>
      </c>
      <c r="L114" s="137"/>
    </row>
    <row r="115" spans="1:12">
      <c r="A115" s="132"/>
      <c r="B115" s="135"/>
      <c r="C115" s="22"/>
      <c r="D115" s="22"/>
      <c r="E115" s="23"/>
      <c r="F115" s="28">
        <f>SUM(F112:F114)</f>
        <v>3391611</v>
      </c>
      <c r="G115" s="28">
        <f>SUM(G112:G114)</f>
        <v>3277410</v>
      </c>
      <c r="H115" s="29">
        <f>SUM(H112:H114)</f>
        <v>1</v>
      </c>
      <c r="I115" s="30"/>
      <c r="J115" s="31"/>
      <c r="K115" s="32">
        <f>SUM(K112:K114)</f>
        <v>3391611</v>
      </c>
      <c r="L115" s="137"/>
    </row>
    <row r="116" spans="1:12">
      <c r="A116" s="132"/>
      <c r="B116" s="33"/>
      <c r="C116" s="34"/>
      <c r="D116" s="34"/>
      <c r="E116" s="35"/>
      <c r="F116" s="36"/>
      <c r="G116" s="36"/>
      <c r="H116" s="37" t="s">
        <v>27</v>
      </c>
      <c r="I116" s="38"/>
      <c r="J116" s="35"/>
      <c r="K116" s="39"/>
      <c r="L116" s="40"/>
    </row>
    <row r="117" spans="1:12">
      <c r="A117" s="132"/>
      <c r="B117" s="135" t="s">
        <v>29</v>
      </c>
      <c r="C117" s="22" t="s">
        <v>17</v>
      </c>
      <c r="D117" s="22" t="s">
        <v>18</v>
      </c>
      <c r="E117" s="23">
        <v>1</v>
      </c>
      <c r="F117" s="24">
        <v>91697</v>
      </c>
      <c r="G117" s="24">
        <v>78889</v>
      </c>
      <c r="H117" s="25">
        <f>G117/G120</f>
        <v>3.8386622270167585E-2</v>
      </c>
      <c r="I117" s="26">
        <f>F117/G117</f>
        <v>1.1623547009088719</v>
      </c>
      <c r="J117" s="23">
        <f>I117*E117</f>
        <v>1.1623547009088719</v>
      </c>
      <c r="K117" s="27">
        <f>G117*J117</f>
        <v>91697</v>
      </c>
      <c r="L117" s="137">
        <f>K120/G120</f>
        <v>1.0235042579084306</v>
      </c>
    </row>
    <row r="118" spans="1:12">
      <c r="A118" s="132"/>
      <c r="B118" s="135"/>
      <c r="C118" s="22" t="s">
        <v>19</v>
      </c>
      <c r="D118" s="22" t="s">
        <v>18</v>
      </c>
      <c r="E118" s="23">
        <v>1</v>
      </c>
      <c r="F118" s="24">
        <v>512313</v>
      </c>
      <c r="G118" s="24">
        <v>500477</v>
      </c>
      <c r="H118" s="25">
        <f>G118/G120</f>
        <v>0.24352725416606452</v>
      </c>
      <c r="I118" s="26">
        <f>F118/G118</f>
        <v>1.0236494384357324</v>
      </c>
      <c r="J118" s="23">
        <f>I118*E118</f>
        <v>1.0236494384357324</v>
      </c>
      <c r="K118" s="27">
        <f>G118*J118</f>
        <v>512313.00000000006</v>
      </c>
      <c r="L118" s="137"/>
    </row>
    <row r="119" spans="1:12">
      <c r="A119" s="132"/>
      <c r="B119" s="135"/>
      <c r="C119" s="22" t="s">
        <v>21</v>
      </c>
      <c r="D119" s="22" t="s">
        <v>18</v>
      </c>
      <c r="E119" s="23">
        <v>1</v>
      </c>
      <c r="F119" s="24">
        <v>1499411</v>
      </c>
      <c r="G119" s="24">
        <v>1475751</v>
      </c>
      <c r="H119" s="25">
        <f>G119/G120</f>
        <v>0.71808612356376789</v>
      </c>
      <c r="I119" s="26">
        <f>F119/G119</f>
        <v>1.016032514970344</v>
      </c>
      <c r="J119" s="23">
        <f>I119*E119</f>
        <v>1.016032514970344</v>
      </c>
      <c r="K119" s="27">
        <f>G119*J119</f>
        <v>1499411</v>
      </c>
      <c r="L119" s="137"/>
    </row>
    <row r="120" spans="1:12">
      <c r="A120" s="132"/>
      <c r="B120" s="135"/>
      <c r="C120" s="22"/>
      <c r="D120" s="22"/>
      <c r="E120" s="23"/>
      <c r="F120" s="28">
        <f>SUM(F117:F119)</f>
        <v>2103421</v>
      </c>
      <c r="G120" s="28">
        <f>SUM(G117:G119)</f>
        <v>2055117</v>
      </c>
      <c r="H120" s="29">
        <f>SUM(H117:H119)</f>
        <v>1</v>
      </c>
      <c r="I120" s="30"/>
      <c r="J120" s="31"/>
      <c r="K120" s="32">
        <f>SUM(K117:K119)</f>
        <v>2103421</v>
      </c>
      <c r="L120" s="137"/>
    </row>
    <row r="121" spans="1:12">
      <c r="A121" s="132"/>
      <c r="B121" s="33"/>
      <c r="C121" s="34"/>
      <c r="D121" s="34"/>
      <c r="E121" s="35"/>
      <c r="F121" s="36"/>
      <c r="G121" s="36"/>
      <c r="H121" s="37" t="s">
        <v>27</v>
      </c>
      <c r="I121" s="38"/>
      <c r="J121" s="35"/>
      <c r="K121" s="39"/>
      <c r="L121" s="40"/>
    </row>
    <row r="122" spans="1:12">
      <c r="A122" s="132"/>
      <c r="B122" s="135" t="s">
        <v>32</v>
      </c>
      <c r="C122" s="22" t="str">
        <f t="shared" ref="C122:D124" si="2">C117</f>
        <v xml:space="preserve">1 MG      </v>
      </c>
      <c r="D122" s="22" t="str">
        <f t="shared" si="2"/>
        <v xml:space="preserve">TABLET    </v>
      </c>
      <c r="E122" s="23">
        <f>(E107*(F107/F122))+(E112*(F112/F122))+(E117*(F117/F122))</f>
        <v>1</v>
      </c>
      <c r="F122" s="24">
        <f t="shared" ref="F122:G124" si="3">F107+F112+F117</f>
        <v>738284</v>
      </c>
      <c r="G122" s="24">
        <f t="shared" si="3"/>
        <v>617511.39227330778</v>
      </c>
      <c r="H122" s="25">
        <f>G122/G125</f>
        <v>7.3839378627700056E-2</v>
      </c>
      <c r="I122" s="26">
        <f>F122/G122</f>
        <v>1.1955795621552499</v>
      </c>
      <c r="J122" s="23">
        <f>I122*E122</f>
        <v>1.1955795621552499</v>
      </c>
      <c r="K122" s="27">
        <f>G122*J122</f>
        <v>738284</v>
      </c>
      <c r="L122" s="137">
        <f>K125/G125</f>
        <v>1.0367281994769064</v>
      </c>
    </row>
    <row r="123" spans="1:12">
      <c r="A123" s="132"/>
      <c r="B123" s="135"/>
      <c r="C123" s="22" t="str">
        <f t="shared" si="2"/>
        <v xml:space="preserve">2 MG      </v>
      </c>
      <c r="D123" s="22" t="str">
        <f t="shared" si="2"/>
        <v xml:space="preserve">TABLET    </v>
      </c>
      <c r="E123" s="23">
        <f>(E108*(F108/F123))+(E113*(F113/F123))+(E118*(F118/F123))</f>
        <v>1</v>
      </c>
      <c r="F123" s="24">
        <f>F108+F113+F118</f>
        <v>2335222.5</v>
      </c>
      <c r="G123" s="24">
        <f t="shared" si="3"/>
        <v>2265452.6499942578</v>
      </c>
      <c r="H123" s="25">
        <f>G123/G125</f>
        <v>0.27089316582521483</v>
      </c>
      <c r="I123" s="26">
        <f>F123/G123</f>
        <v>1.0307973110830275</v>
      </c>
      <c r="J123" s="23">
        <f>I123*E123</f>
        <v>1.0307973110830275</v>
      </c>
      <c r="K123" s="27">
        <f>G123*J123</f>
        <v>2335222.5</v>
      </c>
      <c r="L123" s="137"/>
    </row>
    <row r="124" spans="1:12">
      <c r="A124" s="132"/>
      <c r="B124" s="135"/>
      <c r="C124" s="22" t="str">
        <f t="shared" si="2"/>
        <v xml:space="preserve">3 MG      </v>
      </c>
      <c r="D124" s="22" t="str">
        <f t="shared" si="2"/>
        <v xml:space="preserve">TABLET    </v>
      </c>
      <c r="E124" s="23">
        <f>(E109*(F109/F124))+(E114*(F114/F124))+(E119*(F119/F124))</f>
        <v>1</v>
      </c>
      <c r="F124" s="24">
        <f>F109+F114+F119</f>
        <v>5596548.5</v>
      </c>
      <c r="G124" s="24">
        <f t="shared" si="3"/>
        <v>5479936.6720899493</v>
      </c>
      <c r="H124" s="25">
        <f>G124/G125</f>
        <v>0.6552674555470851</v>
      </c>
      <c r="I124" s="26">
        <f>F124/G124</f>
        <v>1.0212797765536179</v>
      </c>
      <c r="J124" s="23">
        <f>I124*E124</f>
        <v>1.0212797765536179</v>
      </c>
      <c r="K124" s="27">
        <f>G124*J124</f>
        <v>5596548.5</v>
      </c>
      <c r="L124" s="137"/>
    </row>
    <row r="125" spans="1:12" ht="13.5" thickBot="1">
      <c r="A125" s="133"/>
      <c r="B125" s="138"/>
      <c r="C125" s="41"/>
      <c r="D125" s="41"/>
      <c r="E125" s="42"/>
      <c r="F125" s="43">
        <f>SUM(F122:F124)</f>
        <v>8670055</v>
      </c>
      <c r="G125" s="43">
        <f>SUM(G122:G124)</f>
        <v>8362900.7143575149</v>
      </c>
      <c r="H125" s="44">
        <f>SUM(H122:H124)</f>
        <v>1</v>
      </c>
      <c r="I125" s="56"/>
      <c r="J125" s="57"/>
      <c r="K125" s="47">
        <f>SUM(K122:K124)</f>
        <v>8670055</v>
      </c>
      <c r="L125" s="139"/>
    </row>
    <row r="126" spans="1:12" ht="14.25" thickTop="1" thickBot="1">
      <c r="A126" s="58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5"/>
    </row>
    <row r="127" spans="1:12" ht="13.5" thickTop="1">
      <c r="A127" s="131" t="s">
        <v>182</v>
      </c>
      <c r="B127" s="134" t="s">
        <v>16</v>
      </c>
      <c r="C127" s="16" t="s">
        <v>183</v>
      </c>
      <c r="D127" s="16" t="s">
        <v>18</v>
      </c>
      <c r="E127" s="17">
        <v>1</v>
      </c>
      <c r="F127" s="18">
        <v>76580</v>
      </c>
      <c r="G127" s="18">
        <f>F127/I127</f>
        <v>72046.577787571616</v>
      </c>
      <c r="H127" s="19">
        <f>G127/G128</f>
        <v>1</v>
      </c>
      <c r="I127" s="20">
        <f>(F130+F133)/(G130+G133)</f>
        <v>1.0629234913252246</v>
      </c>
      <c r="J127" s="17">
        <f>E127*I127</f>
        <v>1.0629234913252246</v>
      </c>
      <c r="K127" s="21">
        <f>G127*J127</f>
        <v>76580</v>
      </c>
      <c r="L127" s="136">
        <f>K128/G128</f>
        <v>1.0629234913252246</v>
      </c>
    </row>
    <row r="128" spans="1:12">
      <c r="A128" s="132"/>
      <c r="B128" s="135"/>
      <c r="C128" s="22"/>
      <c r="D128" s="22"/>
      <c r="E128" s="23"/>
      <c r="F128" s="28">
        <f>SUM(F127)</f>
        <v>76580</v>
      </c>
      <c r="G128" s="28">
        <f>SUM(G127:G127)</f>
        <v>72046.577787571616</v>
      </c>
      <c r="H128" s="29">
        <f>SUM(H127:H127)</f>
        <v>1</v>
      </c>
      <c r="I128" s="30"/>
      <c r="J128" s="31"/>
      <c r="K128" s="32">
        <f>SUM(K127:K127)</f>
        <v>76580</v>
      </c>
      <c r="L128" s="137"/>
    </row>
    <row r="129" spans="1:12">
      <c r="A129" s="132"/>
      <c r="B129" s="33"/>
      <c r="C129" s="34"/>
      <c r="D129" s="34"/>
      <c r="E129" s="35"/>
      <c r="F129" s="36"/>
      <c r="G129" s="36"/>
      <c r="H129" s="37" t="s">
        <v>27</v>
      </c>
      <c r="I129" s="38"/>
      <c r="J129" s="35"/>
      <c r="K129" s="39"/>
      <c r="L129" s="40"/>
    </row>
    <row r="130" spans="1:12">
      <c r="A130" s="132"/>
      <c r="B130" s="135" t="s">
        <v>28</v>
      </c>
      <c r="C130" s="22" t="s">
        <v>183</v>
      </c>
      <c r="D130" s="22" t="s">
        <v>18</v>
      </c>
      <c r="E130" s="23">
        <v>1</v>
      </c>
      <c r="F130" s="24">
        <v>129888</v>
      </c>
      <c r="G130" s="24">
        <v>121026</v>
      </c>
      <c r="H130" s="25">
        <f>G130/G131</f>
        <v>1</v>
      </c>
      <c r="I130" s="26">
        <f>F130/G130</f>
        <v>1.0732239353527342</v>
      </c>
      <c r="J130" s="23">
        <f>E130*I130</f>
        <v>1.0732239353527342</v>
      </c>
      <c r="K130" s="27">
        <f>G130*J130</f>
        <v>129888.00000000001</v>
      </c>
      <c r="L130" s="137">
        <f>K131/G131</f>
        <v>1.0732239353527342</v>
      </c>
    </row>
    <row r="131" spans="1:12">
      <c r="A131" s="132"/>
      <c r="B131" s="135"/>
      <c r="C131" s="22"/>
      <c r="D131" s="22"/>
      <c r="E131" s="23"/>
      <c r="F131" s="28">
        <f>SUM(F130)</f>
        <v>129888</v>
      </c>
      <c r="G131" s="28">
        <f>SUM(G130)</f>
        <v>121026</v>
      </c>
      <c r="H131" s="29">
        <f>SUM(H130:H130)</f>
        <v>1</v>
      </c>
      <c r="I131" s="30"/>
      <c r="J131" s="31"/>
      <c r="K131" s="32">
        <f>SUM(K130:K130)</f>
        <v>129888.00000000001</v>
      </c>
      <c r="L131" s="137"/>
    </row>
    <row r="132" spans="1:12">
      <c r="A132" s="132"/>
      <c r="B132" s="33"/>
      <c r="C132" s="34"/>
      <c r="D132" s="34"/>
      <c r="E132" s="35"/>
      <c r="F132" s="36"/>
      <c r="G132" s="36"/>
      <c r="H132" s="37" t="s">
        <v>27</v>
      </c>
      <c r="I132" s="38"/>
      <c r="J132" s="35"/>
      <c r="K132" s="39"/>
      <c r="L132" s="40"/>
    </row>
    <row r="133" spans="1:12">
      <c r="A133" s="132"/>
      <c r="B133" s="135" t="s">
        <v>29</v>
      </c>
      <c r="C133" s="22" t="s">
        <v>183</v>
      </c>
      <c r="D133" s="22" t="s">
        <v>18</v>
      </c>
      <c r="E133" s="23">
        <v>1</v>
      </c>
      <c r="F133" s="24">
        <v>187772</v>
      </c>
      <c r="G133" s="24">
        <v>177829</v>
      </c>
      <c r="H133" s="25">
        <f>G133/G134</f>
        <v>1</v>
      </c>
      <c r="I133" s="26">
        <f>F133/G133</f>
        <v>1.0559132649905245</v>
      </c>
      <c r="J133" s="23">
        <f>E133*I133</f>
        <v>1.0559132649905245</v>
      </c>
      <c r="K133" s="27">
        <f>G133*J133</f>
        <v>187771.99999999997</v>
      </c>
      <c r="L133" s="137">
        <f>K134/G134</f>
        <v>1.0559132649905245</v>
      </c>
    </row>
    <row r="134" spans="1:12">
      <c r="A134" s="132"/>
      <c r="B134" s="135"/>
      <c r="C134" s="22"/>
      <c r="D134" s="22"/>
      <c r="E134" s="23"/>
      <c r="F134" s="28">
        <f>SUM(F133)</f>
        <v>187772</v>
      </c>
      <c r="G134" s="28">
        <f>SUM(G133)</f>
        <v>177829</v>
      </c>
      <c r="H134" s="29">
        <f>SUM(H133:H133)</f>
        <v>1</v>
      </c>
      <c r="I134" s="30"/>
      <c r="J134" s="31"/>
      <c r="K134" s="32">
        <f>SUM(K133:K133)</f>
        <v>187771.99999999997</v>
      </c>
      <c r="L134" s="137"/>
    </row>
    <row r="135" spans="1:12">
      <c r="A135" s="132"/>
      <c r="B135" s="33"/>
      <c r="C135" s="34"/>
      <c r="D135" s="34"/>
      <c r="E135" s="35"/>
      <c r="F135" s="36"/>
      <c r="G135" s="36"/>
      <c r="H135" s="37" t="s">
        <v>27</v>
      </c>
      <c r="I135" s="38"/>
      <c r="J135" s="35"/>
      <c r="K135" s="39"/>
      <c r="L135" s="40"/>
    </row>
    <row r="136" spans="1:12">
      <c r="A136" s="132"/>
      <c r="B136" s="135" t="s">
        <v>32</v>
      </c>
      <c r="C136" s="22" t="str">
        <f>C133</f>
        <v xml:space="preserve">8 MG      </v>
      </c>
      <c r="D136" s="22" t="str">
        <f>D133</f>
        <v xml:space="preserve">TABLET    </v>
      </c>
      <c r="E136" s="23">
        <f>(E127*(F127/F136))+(E130*(F130/F136))+(E133*(F133/F136))</f>
        <v>1</v>
      </c>
      <c r="F136" s="24">
        <f>F127+F130+F133</f>
        <v>394240</v>
      </c>
      <c r="G136" s="24">
        <f>G127+G130+G133</f>
        <v>370901.57778757159</v>
      </c>
      <c r="H136" s="25">
        <f>G136/G137</f>
        <v>1</v>
      </c>
      <c r="I136" s="26">
        <f>F136/G136</f>
        <v>1.0629234913252248</v>
      </c>
      <c r="J136" s="23">
        <f>E136*I136</f>
        <v>1.0629234913252248</v>
      </c>
      <c r="K136" s="27">
        <f>G136*J136</f>
        <v>394240.00000000006</v>
      </c>
      <c r="L136" s="137">
        <f>K137/G137</f>
        <v>1.0629234913252248</v>
      </c>
    </row>
    <row r="137" spans="1:12" ht="13.5" thickBot="1">
      <c r="A137" s="133"/>
      <c r="B137" s="138"/>
      <c r="C137" s="41"/>
      <c r="D137" s="41"/>
      <c r="E137" s="42"/>
      <c r="F137" s="43">
        <f>SUM(F136:F136)</f>
        <v>394240</v>
      </c>
      <c r="G137" s="43">
        <f>SUM(G136:G136)</f>
        <v>370901.57778757159</v>
      </c>
      <c r="H137" s="44">
        <f>SUM(H136:H136)</f>
        <v>1</v>
      </c>
      <c r="I137" s="56" t="s">
        <v>27</v>
      </c>
      <c r="J137" s="57"/>
      <c r="K137" s="47">
        <f>SUM(K136:K136)</f>
        <v>394240.00000000006</v>
      </c>
      <c r="L137" s="139"/>
    </row>
    <row r="138" spans="1:12" ht="14.25" thickTop="1" thickBot="1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5"/>
    </row>
    <row r="139" spans="1:12" ht="13.5" thickTop="1">
      <c r="A139" s="131" t="s">
        <v>184</v>
      </c>
      <c r="B139" s="134" t="s">
        <v>16</v>
      </c>
      <c r="C139" s="16" t="s">
        <v>39</v>
      </c>
      <c r="D139" s="16" t="s">
        <v>35</v>
      </c>
      <c r="E139" s="17">
        <v>1</v>
      </c>
      <c r="F139" s="18">
        <v>1E-4</v>
      </c>
      <c r="G139" s="18">
        <v>1E-4</v>
      </c>
      <c r="H139" s="19">
        <f>G139/G140</f>
        <v>1</v>
      </c>
      <c r="I139" s="20">
        <f>(F142+F145)/(G142+G145)</f>
        <v>1</v>
      </c>
      <c r="J139" s="17">
        <f>E139*I139</f>
        <v>1</v>
      </c>
      <c r="K139" s="21">
        <f>G139*J139</f>
        <v>1E-4</v>
      </c>
      <c r="L139" s="136">
        <f>K140/G140</f>
        <v>1</v>
      </c>
    </row>
    <row r="140" spans="1:12">
      <c r="A140" s="132"/>
      <c r="B140" s="135"/>
      <c r="C140" s="22"/>
      <c r="D140" s="22"/>
      <c r="E140" s="23"/>
      <c r="F140" s="28">
        <f>SUM(F139)</f>
        <v>1E-4</v>
      </c>
      <c r="G140" s="28">
        <f>SUM(G139:G139)</f>
        <v>1E-4</v>
      </c>
      <c r="H140" s="29">
        <f>SUM(H139:H139)</f>
        <v>1</v>
      </c>
      <c r="I140" s="30"/>
      <c r="J140" s="31"/>
      <c r="K140" s="32">
        <f>SUM(K139:K139)</f>
        <v>1E-4</v>
      </c>
      <c r="L140" s="137"/>
    </row>
    <row r="141" spans="1:12">
      <c r="A141" s="132"/>
      <c r="B141" s="33"/>
      <c r="C141" s="34"/>
      <c r="D141" s="34"/>
      <c r="E141" s="35"/>
      <c r="F141" s="36"/>
      <c r="G141" s="36"/>
      <c r="H141" s="37" t="s">
        <v>27</v>
      </c>
      <c r="I141" s="38"/>
      <c r="J141" s="35"/>
      <c r="K141" s="39"/>
      <c r="L141" s="40"/>
    </row>
    <row r="142" spans="1:12">
      <c r="A142" s="132"/>
      <c r="B142" s="135" t="s">
        <v>28</v>
      </c>
      <c r="C142" s="22" t="s">
        <v>39</v>
      </c>
      <c r="D142" s="22" t="s">
        <v>35</v>
      </c>
      <c r="E142" s="23">
        <v>1</v>
      </c>
      <c r="F142" s="24">
        <v>510</v>
      </c>
      <c r="G142" s="24">
        <v>510</v>
      </c>
      <c r="H142" s="25">
        <f>G142/G143</f>
        <v>1</v>
      </c>
      <c r="I142" s="26">
        <f>F142/G142</f>
        <v>1</v>
      </c>
      <c r="J142" s="23">
        <f>E142*I142</f>
        <v>1</v>
      </c>
      <c r="K142" s="27">
        <f>G142*J142</f>
        <v>510</v>
      </c>
      <c r="L142" s="137">
        <f>K143/G143</f>
        <v>1</v>
      </c>
    </row>
    <row r="143" spans="1:12">
      <c r="A143" s="132"/>
      <c r="B143" s="135"/>
      <c r="C143" s="22"/>
      <c r="D143" s="22"/>
      <c r="E143" s="23"/>
      <c r="F143" s="28">
        <f>SUM(F142)</f>
        <v>510</v>
      </c>
      <c r="G143" s="28">
        <f>SUM(G142)</f>
        <v>510</v>
      </c>
      <c r="H143" s="29">
        <f>SUM(H142:H142)</f>
        <v>1</v>
      </c>
      <c r="I143" s="30"/>
      <c r="J143" s="31"/>
      <c r="K143" s="32">
        <f>SUM(K142:K142)</f>
        <v>510</v>
      </c>
      <c r="L143" s="137"/>
    </row>
    <row r="144" spans="1:12">
      <c r="A144" s="132"/>
      <c r="B144" s="33"/>
      <c r="C144" s="34"/>
      <c r="D144" s="34"/>
      <c r="E144" s="35"/>
      <c r="F144" s="36"/>
      <c r="G144" s="36"/>
      <c r="H144" s="37" t="s">
        <v>27</v>
      </c>
      <c r="I144" s="38"/>
      <c r="J144" s="35"/>
      <c r="K144" s="39"/>
      <c r="L144" s="40"/>
    </row>
    <row r="145" spans="1:12">
      <c r="A145" s="132"/>
      <c r="B145" s="135" t="s">
        <v>29</v>
      </c>
      <c r="C145" s="22" t="s">
        <v>39</v>
      </c>
      <c r="D145" s="22" t="s">
        <v>35</v>
      </c>
      <c r="E145" s="23">
        <v>1</v>
      </c>
      <c r="F145" s="24">
        <v>1E-4</v>
      </c>
      <c r="G145" s="24">
        <v>1E-4</v>
      </c>
      <c r="H145" s="25">
        <f>G145/G146</f>
        <v>1</v>
      </c>
      <c r="I145" s="26">
        <f>F145/G145</f>
        <v>1</v>
      </c>
      <c r="J145" s="23">
        <f>E145*I145</f>
        <v>1</v>
      </c>
      <c r="K145" s="27">
        <f>G145*J145</f>
        <v>1E-4</v>
      </c>
      <c r="L145" s="137">
        <f>K146/G146</f>
        <v>1</v>
      </c>
    </row>
    <row r="146" spans="1:12">
      <c r="A146" s="132"/>
      <c r="B146" s="135"/>
      <c r="C146" s="22"/>
      <c r="D146" s="22"/>
      <c r="E146" s="23"/>
      <c r="F146" s="28">
        <f>SUM(F145)</f>
        <v>1E-4</v>
      </c>
      <c r="G146" s="28">
        <f>SUM(G145)</f>
        <v>1E-4</v>
      </c>
      <c r="H146" s="29">
        <f>SUM(H145:H145)</f>
        <v>1</v>
      </c>
      <c r="I146" s="30"/>
      <c r="J146" s="31"/>
      <c r="K146" s="32">
        <f>SUM(K145:K145)</f>
        <v>1E-4</v>
      </c>
      <c r="L146" s="137"/>
    </row>
    <row r="147" spans="1:12">
      <c r="A147" s="132"/>
      <c r="B147" s="33"/>
      <c r="C147" s="34"/>
      <c r="D147" s="34"/>
      <c r="E147" s="35"/>
      <c r="F147" s="36"/>
      <c r="G147" s="36"/>
      <c r="H147" s="37" t="s">
        <v>27</v>
      </c>
      <c r="I147" s="38"/>
      <c r="J147" s="35"/>
      <c r="K147" s="39"/>
      <c r="L147" s="40"/>
    </row>
    <row r="148" spans="1:12">
      <c r="A148" s="132"/>
      <c r="B148" s="135" t="s">
        <v>32</v>
      </c>
      <c r="C148" s="22" t="str">
        <f>C145</f>
        <v xml:space="preserve">20 MG     </v>
      </c>
      <c r="D148" s="22" t="str">
        <f>D145</f>
        <v xml:space="preserve">CAPSULE   </v>
      </c>
      <c r="E148" s="23">
        <f>(E139*(F139/F148))+(E142*(F142/F148))+(E145*(F145/F148))</f>
        <v>1</v>
      </c>
      <c r="F148" s="24">
        <f>F139+F142+F145</f>
        <v>510.00019999999995</v>
      </c>
      <c r="G148" s="24">
        <f>G139+G142+G145</f>
        <v>510.00019999999995</v>
      </c>
      <c r="H148" s="25">
        <f>G148/G149</f>
        <v>1</v>
      </c>
      <c r="I148" s="26">
        <f>F148/G148</f>
        <v>1</v>
      </c>
      <c r="J148" s="23">
        <f>E148*I148</f>
        <v>1</v>
      </c>
      <c r="K148" s="27">
        <f>G148*J148</f>
        <v>510.00019999999995</v>
      </c>
      <c r="L148" s="137">
        <f>K149/G149</f>
        <v>1</v>
      </c>
    </row>
    <row r="149" spans="1:12" ht="13.5" thickBot="1">
      <c r="A149" s="133"/>
      <c r="B149" s="138"/>
      <c r="C149" s="41"/>
      <c r="D149" s="41"/>
      <c r="E149" s="42"/>
      <c r="F149" s="43">
        <f>SUM(F148:F148)</f>
        <v>510.00019999999995</v>
      </c>
      <c r="G149" s="43">
        <f>SUM(G148:G148)</f>
        <v>510.00019999999995</v>
      </c>
      <c r="H149" s="44">
        <f>SUM(H148:H148)</f>
        <v>1</v>
      </c>
      <c r="I149" s="56" t="s">
        <v>27</v>
      </c>
      <c r="J149" s="57"/>
      <c r="K149" s="47">
        <f>SUM(K148:K148)</f>
        <v>510.00019999999995</v>
      </c>
      <c r="L149" s="139"/>
    </row>
    <row r="150" spans="1:12" ht="14.25" thickTop="1" thickBot="1">
      <c r="A150" s="58"/>
      <c r="B150" s="59"/>
      <c r="C150" s="59"/>
      <c r="D150" s="59"/>
      <c r="E150" s="59"/>
      <c r="F150" s="81"/>
      <c r="G150" s="81"/>
      <c r="H150" s="59"/>
      <c r="I150" s="59"/>
      <c r="J150" s="59"/>
      <c r="K150" s="59"/>
      <c r="L150" s="55"/>
    </row>
    <row r="151" spans="1:12" ht="13.5" thickTop="1">
      <c r="A151" s="131" t="s">
        <v>185</v>
      </c>
      <c r="B151" s="140" t="s">
        <v>16</v>
      </c>
      <c r="C151" s="16" t="s">
        <v>26</v>
      </c>
      <c r="D151" s="16" t="s">
        <v>18</v>
      </c>
      <c r="E151" s="17">
        <v>1</v>
      </c>
      <c r="F151" s="24">
        <v>1E-4</v>
      </c>
      <c r="G151" s="24">
        <v>1E-4</v>
      </c>
      <c r="H151" s="19">
        <f>G151/G153</f>
        <v>0.5</v>
      </c>
      <c r="I151" s="20">
        <f>F151/G151</f>
        <v>1</v>
      </c>
      <c r="J151" s="17">
        <f>E151*I151</f>
        <v>1</v>
      </c>
      <c r="K151" s="21">
        <f>G151*J151</f>
        <v>1E-4</v>
      </c>
      <c r="L151" s="136">
        <f>K153/G153</f>
        <v>1</v>
      </c>
    </row>
    <row r="152" spans="1:12">
      <c r="A152" s="132"/>
      <c r="B152" s="141"/>
      <c r="C152" s="22" t="s">
        <v>38</v>
      </c>
      <c r="D152" s="22" t="s">
        <v>18</v>
      </c>
      <c r="E152" s="23">
        <v>1</v>
      </c>
      <c r="F152" s="24">
        <v>1E-4</v>
      </c>
      <c r="G152" s="24">
        <v>1E-4</v>
      </c>
      <c r="H152" s="25">
        <f>G152/G153</f>
        <v>0.5</v>
      </c>
      <c r="I152" s="26">
        <f>F152/G152</f>
        <v>1</v>
      </c>
      <c r="J152" s="23">
        <f>E152*I152</f>
        <v>1</v>
      </c>
      <c r="K152" s="27">
        <f>G152*J152</f>
        <v>1E-4</v>
      </c>
      <c r="L152" s="137"/>
    </row>
    <row r="153" spans="1:12">
      <c r="A153" s="132"/>
      <c r="B153" s="141"/>
      <c r="C153" s="22"/>
      <c r="D153" s="22"/>
      <c r="E153" s="23"/>
      <c r="F153" s="28">
        <f>SUM(F151:F152)</f>
        <v>2.0000000000000001E-4</v>
      </c>
      <c r="G153" s="28">
        <f>SUM(G151:G152)</f>
        <v>2.0000000000000001E-4</v>
      </c>
      <c r="H153" s="29">
        <f>SUM(H151:H152)</f>
        <v>1</v>
      </c>
      <c r="I153" s="30"/>
      <c r="J153" s="31"/>
      <c r="K153" s="32">
        <f>SUM(K151:K152)</f>
        <v>2.0000000000000001E-4</v>
      </c>
      <c r="L153" s="137"/>
    </row>
    <row r="154" spans="1:12">
      <c r="A154" s="132"/>
      <c r="B154" s="33"/>
      <c r="C154" s="34"/>
      <c r="D154" s="34"/>
      <c r="E154" s="35"/>
      <c r="F154" s="36"/>
      <c r="G154" s="36"/>
      <c r="H154" s="37" t="s">
        <v>27</v>
      </c>
      <c r="I154" s="38"/>
      <c r="J154" s="35"/>
      <c r="K154" s="39"/>
      <c r="L154" s="40"/>
    </row>
    <row r="155" spans="1:12">
      <c r="A155" s="132"/>
      <c r="B155" s="141" t="s">
        <v>28</v>
      </c>
      <c r="C155" s="22" t="s">
        <v>26</v>
      </c>
      <c r="D155" s="22" t="s">
        <v>18</v>
      </c>
      <c r="E155" s="23">
        <v>1</v>
      </c>
      <c r="F155" s="24">
        <v>276</v>
      </c>
      <c r="G155" s="24">
        <v>291</v>
      </c>
      <c r="H155" s="25">
        <f>G155/G157</f>
        <v>0.90654205607476634</v>
      </c>
      <c r="I155" s="26">
        <f>F155/G155</f>
        <v>0.94845360824742264</v>
      </c>
      <c r="J155" s="23">
        <f>E155*I155</f>
        <v>0.94845360824742264</v>
      </c>
      <c r="K155" s="27">
        <f>G155*J155</f>
        <v>276</v>
      </c>
      <c r="L155" s="137">
        <f>K157/G157</f>
        <v>0.95327102803738317</v>
      </c>
    </row>
    <row r="156" spans="1:12">
      <c r="A156" s="132"/>
      <c r="B156" s="141"/>
      <c r="C156" s="22" t="s">
        <v>38</v>
      </c>
      <c r="D156" s="22" t="s">
        <v>18</v>
      </c>
      <c r="E156" s="23">
        <v>1</v>
      </c>
      <c r="F156" s="24">
        <v>30</v>
      </c>
      <c r="G156" s="24">
        <v>30</v>
      </c>
      <c r="H156" s="25">
        <f>G156/G157</f>
        <v>9.3457943925233641E-2</v>
      </c>
      <c r="I156" s="26">
        <f>F156/G156</f>
        <v>1</v>
      </c>
      <c r="J156" s="23">
        <f>E156*I156</f>
        <v>1</v>
      </c>
      <c r="K156" s="27">
        <f>G156*J156</f>
        <v>30</v>
      </c>
      <c r="L156" s="137"/>
    </row>
    <row r="157" spans="1:12">
      <c r="A157" s="132"/>
      <c r="B157" s="141"/>
      <c r="C157" s="22"/>
      <c r="D157" s="22"/>
      <c r="E157" s="23"/>
      <c r="F157" s="28">
        <f>SUM(F155:F156)</f>
        <v>306</v>
      </c>
      <c r="G157" s="28">
        <f>SUM(G155:G156)</f>
        <v>321</v>
      </c>
      <c r="H157" s="29">
        <f>SUM(H155:H156)</f>
        <v>1</v>
      </c>
      <c r="I157" s="30"/>
      <c r="J157" s="31"/>
      <c r="K157" s="32">
        <f>SUM(K155:K156)</f>
        <v>306</v>
      </c>
      <c r="L157" s="137"/>
    </row>
    <row r="158" spans="1:12">
      <c r="A158" s="132"/>
      <c r="B158" s="33"/>
      <c r="C158" s="34"/>
      <c r="D158" s="34"/>
      <c r="E158" s="35"/>
      <c r="F158" s="36"/>
      <c r="G158" s="36"/>
      <c r="H158" s="37" t="s">
        <v>27</v>
      </c>
      <c r="I158" s="38"/>
      <c r="J158" s="35"/>
      <c r="K158" s="39"/>
      <c r="L158" s="40"/>
    </row>
    <row r="159" spans="1:12">
      <c r="A159" s="132"/>
      <c r="B159" s="141" t="s">
        <v>29</v>
      </c>
      <c r="C159" s="22" t="s">
        <v>26</v>
      </c>
      <c r="D159" s="22" t="s">
        <v>18</v>
      </c>
      <c r="E159" s="23">
        <v>1</v>
      </c>
      <c r="F159" s="24">
        <v>1E-4</v>
      </c>
      <c r="G159" s="24">
        <v>1E-4</v>
      </c>
      <c r="H159" s="25">
        <f>G159/G161</f>
        <v>0.5</v>
      </c>
      <c r="I159" s="26">
        <f>F159/G159</f>
        <v>1</v>
      </c>
      <c r="J159" s="23">
        <f>E159*I159</f>
        <v>1</v>
      </c>
      <c r="K159" s="27">
        <f>G159*J159</f>
        <v>1E-4</v>
      </c>
      <c r="L159" s="137">
        <f>K161/G161</f>
        <v>1</v>
      </c>
    </row>
    <row r="160" spans="1:12">
      <c r="A160" s="132"/>
      <c r="B160" s="141"/>
      <c r="C160" s="22" t="s">
        <v>38</v>
      </c>
      <c r="D160" s="22" t="s">
        <v>18</v>
      </c>
      <c r="E160" s="23">
        <v>1</v>
      </c>
      <c r="F160" s="24">
        <v>1E-4</v>
      </c>
      <c r="G160" s="24">
        <v>1E-4</v>
      </c>
      <c r="H160" s="25">
        <f>G160/G161</f>
        <v>0.5</v>
      </c>
      <c r="I160" s="26">
        <f>F160/G160</f>
        <v>1</v>
      </c>
      <c r="J160" s="23">
        <f>E160*I160</f>
        <v>1</v>
      </c>
      <c r="K160" s="27">
        <f>G160*J160</f>
        <v>1E-4</v>
      </c>
      <c r="L160" s="137"/>
    </row>
    <row r="161" spans="1:12">
      <c r="A161" s="132"/>
      <c r="B161" s="141"/>
      <c r="C161" s="22"/>
      <c r="D161" s="22"/>
      <c r="E161" s="23"/>
      <c r="F161" s="28">
        <f>SUM(F159:F160)</f>
        <v>2.0000000000000001E-4</v>
      </c>
      <c r="G161" s="28">
        <f>SUM(G159:G160)</f>
        <v>2.0000000000000001E-4</v>
      </c>
      <c r="H161" s="29">
        <f>SUM(H159:H160)</f>
        <v>1</v>
      </c>
      <c r="I161" s="30"/>
      <c r="J161" s="31"/>
      <c r="K161" s="32">
        <f>SUM(K159:K160)</f>
        <v>2.0000000000000001E-4</v>
      </c>
      <c r="L161" s="137"/>
    </row>
    <row r="162" spans="1:12">
      <c r="A162" s="132"/>
      <c r="B162" s="33"/>
      <c r="C162" s="34"/>
      <c r="D162" s="34"/>
      <c r="E162" s="35"/>
      <c r="F162" s="36"/>
      <c r="G162" s="36"/>
      <c r="H162" s="37" t="s">
        <v>27</v>
      </c>
      <c r="I162" s="38"/>
      <c r="J162" s="35"/>
      <c r="K162" s="39"/>
      <c r="L162" s="40"/>
    </row>
    <row r="163" spans="1:12">
      <c r="A163" s="132"/>
      <c r="B163" s="141" t="s">
        <v>32</v>
      </c>
      <c r="C163" s="22" t="str">
        <f>C159</f>
        <v xml:space="preserve">10 MG     </v>
      </c>
      <c r="D163" s="22" t="str">
        <f>D159</f>
        <v xml:space="preserve">TABLET    </v>
      </c>
      <c r="E163" s="23">
        <f>(E151*(F151/F163))+(E155*(F155/F163))+(E159*(F159/F163))</f>
        <v>1.0000000000000002</v>
      </c>
      <c r="F163" s="24">
        <f>F151+F155+F159</f>
        <v>276.00019999999995</v>
      </c>
      <c r="G163" s="24">
        <f>G151+G155+G159</f>
        <v>291.00019999999995</v>
      </c>
      <c r="H163" s="25">
        <f>G163/G165</f>
        <v>0.90654154948093524</v>
      </c>
      <c r="I163" s="26">
        <f>F163/G163</f>
        <v>0.94845364367447171</v>
      </c>
      <c r="J163" s="23">
        <f>E163*I163</f>
        <v>0.94845364367447194</v>
      </c>
      <c r="K163" s="27">
        <f>G163*J163</f>
        <v>276.00020000000001</v>
      </c>
      <c r="L163" s="137">
        <f>K165/G165</f>
        <v>0.95327108626655932</v>
      </c>
    </row>
    <row r="164" spans="1:12">
      <c r="A164" s="132"/>
      <c r="B164" s="141"/>
      <c r="C164" s="22" t="str">
        <f>C160</f>
        <v xml:space="preserve">15 MG     </v>
      </c>
      <c r="D164" s="22" t="str">
        <f>D160</f>
        <v xml:space="preserve">TABLET    </v>
      </c>
      <c r="E164" s="23">
        <f>(E152*(F152/F164))+(E156*(F156/F164))+(E160*(F160/F164))</f>
        <v>1</v>
      </c>
      <c r="F164" s="24">
        <f>F152+F156+F160</f>
        <v>30.0002</v>
      </c>
      <c r="G164" s="24">
        <f>G152+G156+G160</f>
        <v>30.0002</v>
      </c>
      <c r="H164" s="25">
        <f>G164/G165</f>
        <v>9.345845051906479E-2</v>
      </c>
      <c r="I164" s="26">
        <f>F164/G164</f>
        <v>1</v>
      </c>
      <c r="J164" s="23">
        <f>E164*I164</f>
        <v>1</v>
      </c>
      <c r="K164" s="27">
        <f>G164*J164</f>
        <v>30.0002</v>
      </c>
      <c r="L164" s="137"/>
    </row>
    <row r="165" spans="1:12" ht="13.5" thickBot="1">
      <c r="A165" s="133"/>
      <c r="B165" s="142"/>
      <c r="C165" s="41"/>
      <c r="D165" s="41"/>
      <c r="E165" s="42"/>
      <c r="F165" s="43">
        <f>SUM(F163:F164)</f>
        <v>306.00039999999996</v>
      </c>
      <c r="G165" s="43">
        <f>SUM(G163:G164)</f>
        <v>321.00039999999996</v>
      </c>
      <c r="H165" s="44">
        <f>SUM(H163:H164)</f>
        <v>1</v>
      </c>
      <c r="I165" s="56" t="s">
        <v>27</v>
      </c>
      <c r="J165" s="57"/>
      <c r="K165" s="47">
        <f>SUM(K163:K164)</f>
        <v>306.00040000000001</v>
      </c>
      <c r="L165" s="139"/>
    </row>
    <row r="166" spans="1:12" ht="13.5" thickTop="1"/>
  </sheetData>
  <mergeCells count="91">
    <mergeCell ref="A4:L5"/>
    <mergeCell ref="A7:A21"/>
    <mergeCell ref="B7:B9"/>
    <mergeCell ref="L7:L9"/>
    <mergeCell ref="B11:B13"/>
    <mergeCell ref="L11:L13"/>
    <mergeCell ref="B15:B17"/>
    <mergeCell ref="L15:L17"/>
    <mergeCell ref="B19:B21"/>
    <mergeCell ref="L19:L21"/>
    <mergeCell ref="A23:A37"/>
    <mergeCell ref="B23:B25"/>
    <mergeCell ref="L23:L25"/>
    <mergeCell ref="B27:B29"/>
    <mergeCell ref="L27:L29"/>
    <mergeCell ref="B31:B33"/>
    <mergeCell ref="L31:L33"/>
    <mergeCell ref="B35:B37"/>
    <mergeCell ref="L35:L37"/>
    <mergeCell ref="A39:A61"/>
    <mergeCell ref="B39:B43"/>
    <mergeCell ref="L39:L43"/>
    <mergeCell ref="B45:B49"/>
    <mergeCell ref="L45:L49"/>
    <mergeCell ref="B51:B55"/>
    <mergeCell ref="L51:L55"/>
    <mergeCell ref="B57:B61"/>
    <mergeCell ref="L57:L61"/>
    <mergeCell ref="A63:A73"/>
    <mergeCell ref="B63:B64"/>
    <mergeCell ref="L63:L64"/>
    <mergeCell ref="B66:B67"/>
    <mergeCell ref="L66:L67"/>
    <mergeCell ref="B69:B70"/>
    <mergeCell ref="L69:L70"/>
    <mergeCell ref="B72:B73"/>
    <mergeCell ref="L72:L73"/>
    <mergeCell ref="A75:A89"/>
    <mergeCell ref="B75:B77"/>
    <mergeCell ref="L75:L77"/>
    <mergeCell ref="B79:B81"/>
    <mergeCell ref="L79:L81"/>
    <mergeCell ref="B83:B85"/>
    <mergeCell ref="L83:L85"/>
    <mergeCell ref="B87:B89"/>
    <mergeCell ref="L87:L89"/>
    <mergeCell ref="A91:A105"/>
    <mergeCell ref="B91:B93"/>
    <mergeCell ref="L91:L93"/>
    <mergeCell ref="B95:B97"/>
    <mergeCell ref="L95:L97"/>
    <mergeCell ref="B99:B101"/>
    <mergeCell ref="L99:L101"/>
    <mergeCell ref="B103:B105"/>
    <mergeCell ref="L103:L105"/>
    <mergeCell ref="A107:A125"/>
    <mergeCell ref="B107:B110"/>
    <mergeCell ref="L107:L110"/>
    <mergeCell ref="B112:B115"/>
    <mergeCell ref="L112:L115"/>
    <mergeCell ref="B117:B120"/>
    <mergeCell ref="L117:L120"/>
    <mergeCell ref="B122:B125"/>
    <mergeCell ref="L122:L125"/>
    <mergeCell ref="A127:A137"/>
    <mergeCell ref="B127:B128"/>
    <mergeCell ref="L127:L128"/>
    <mergeCell ref="B130:B131"/>
    <mergeCell ref="L130:L131"/>
    <mergeCell ref="B133:B134"/>
    <mergeCell ref="L133:L134"/>
    <mergeCell ref="B136:B137"/>
    <mergeCell ref="L136:L137"/>
    <mergeCell ref="A139:A149"/>
    <mergeCell ref="B139:B140"/>
    <mergeCell ref="L139:L140"/>
    <mergeCell ref="B142:B143"/>
    <mergeCell ref="L142:L143"/>
    <mergeCell ref="B145:B146"/>
    <mergeCell ref="L145:L146"/>
    <mergeCell ref="B148:B149"/>
    <mergeCell ref="L148:L149"/>
    <mergeCell ref="A151:A165"/>
    <mergeCell ref="B151:B153"/>
    <mergeCell ref="L151:L153"/>
    <mergeCell ref="B155:B157"/>
    <mergeCell ref="L155:L157"/>
    <mergeCell ref="B159:B161"/>
    <mergeCell ref="L159:L161"/>
    <mergeCell ref="B163:B165"/>
    <mergeCell ref="L163:L165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S234"/>
  <sheetViews>
    <sheetView showGridLines="0" workbookViewId="0"/>
  </sheetViews>
  <sheetFormatPr defaultRowHeight="12.75"/>
  <cols>
    <col min="1" max="1" width="24.42578125" style="3" customWidth="1"/>
    <col min="2" max="2" width="7.85546875" style="3" customWidth="1"/>
    <col min="3" max="3" width="10" style="3" customWidth="1"/>
    <col min="4" max="4" width="12.5703125" style="3" bestFit="1" customWidth="1"/>
    <col min="5" max="5" width="13.5703125" style="3" bestFit="1" customWidth="1"/>
    <col min="6" max="17" width="14.28515625" style="3" customWidth="1"/>
    <col min="18" max="18" width="13.85546875" style="3" bestFit="1" customWidth="1"/>
    <col min="19" max="256" width="9.140625" style="3"/>
    <col min="257" max="257" width="24.42578125" style="3" customWidth="1"/>
    <col min="258" max="258" width="7.85546875" style="3" customWidth="1"/>
    <col min="259" max="259" width="10" style="3" customWidth="1"/>
    <col min="260" max="260" width="12.5703125" style="3" bestFit="1" customWidth="1"/>
    <col min="261" max="261" width="13.5703125" style="3" bestFit="1" customWidth="1"/>
    <col min="262" max="273" width="14.28515625" style="3" customWidth="1"/>
    <col min="274" max="274" width="13.85546875" style="3" bestFit="1" customWidth="1"/>
    <col min="275" max="512" width="9.140625" style="3"/>
    <col min="513" max="513" width="24.42578125" style="3" customWidth="1"/>
    <col min="514" max="514" width="7.85546875" style="3" customWidth="1"/>
    <col min="515" max="515" width="10" style="3" customWidth="1"/>
    <col min="516" max="516" width="12.5703125" style="3" bestFit="1" customWidth="1"/>
    <col min="517" max="517" width="13.5703125" style="3" bestFit="1" customWidth="1"/>
    <col min="518" max="529" width="14.28515625" style="3" customWidth="1"/>
    <col min="530" max="530" width="13.85546875" style="3" bestFit="1" customWidth="1"/>
    <col min="531" max="768" width="9.140625" style="3"/>
    <col min="769" max="769" width="24.42578125" style="3" customWidth="1"/>
    <col min="770" max="770" width="7.85546875" style="3" customWidth="1"/>
    <col min="771" max="771" width="10" style="3" customWidth="1"/>
    <col min="772" max="772" width="12.5703125" style="3" bestFit="1" customWidth="1"/>
    <col min="773" max="773" width="13.5703125" style="3" bestFit="1" customWidth="1"/>
    <col min="774" max="785" width="14.28515625" style="3" customWidth="1"/>
    <col min="786" max="786" width="13.85546875" style="3" bestFit="1" customWidth="1"/>
    <col min="787" max="1024" width="9.140625" style="3"/>
    <col min="1025" max="1025" width="24.42578125" style="3" customWidth="1"/>
    <col min="1026" max="1026" width="7.85546875" style="3" customWidth="1"/>
    <col min="1027" max="1027" width="10" style="3" customWidth="1"/>
    <col min="1028" max="1028" width="12.5703125" style="3" bestFit="1" customWidth="1"/>
    <col min="1029" max="1029" width="13.5703125" style="3" bestFit="1" customWidth="1"/>
    <col min="1030" max="1041" width="14.28515625" style="3" customWidth="1"/>
    <col min="1042" max="1042" width="13.85546875" style="3" bestFit="1" customWidth="1"/>
    <col min="1043" max="1280" width="9.140625" style="3"/>
    <col min="1281" max="1281" width="24.42578125" style="3" customWidth="1"/>
    <col min="1282" max="1282" width="7.85546875" style="3" customWidth="1"/>
    <col min="1283" max="1283" width="10" style="3" customWidth="1"/>
    <col min="1284" max="1284" width="12.5703125" style="3" bestFit="1" customWidth="1"/>
    <col min="1285" max="1285" width="13.5703125" style="3" bestFit="1" customWidth="1"/>
    <col min="1286" max="1297" width="14.28515625" style="3" customWidth="1"/>
    <col min="1298" max="1298" width="13.85546875" style="3" bestFit="1" customWidth="1"/>
    <col min="1299" max="1536" width="9.140625" style="3"/>
    <col min="1537" max="1537" width="24.42578125" style="3" customWidth="1"/>
    <col min="1538" max="1538" width="7.85546875" style="3" customWidth="1"/>
    <col min="1539" max="1539" width="10" style="3" customWidth="1"/>
    <col min="1540" max="1540" width="12.5703125" style="3" bestFit="1" customWidth="1"/>
    <col min="1541" max="1541" width="13.5703125" style="3" bestFit="1" customWidth="1"/>
    <col min="1542" max="1553" width="14.28515625" style="3" customWidth="1"/>
    <col min="1554" max="1554" width="13.85546875" style="3" bestFit="1" customWidth="1"/>
    <col min="1555" max="1792" width="9.140625" style="3"/>
    <col min="1793" max="1793" width="24.42578125" style="3" customWidth="1"/>
    <col min="1794" max="1794" width="7.85546875" style="3" customWidth="1"/>
    <col min="1795" max="1795" width="10" style="3" customWidth="1"/>
    <col min="1796" max="1796" width="12.5703125" style="3" bestFit="1" customWidth="1"/>
    <col min="1797" max="1797" width="13.5703125" style="3" bestFit="1" customWidth="1"/>
    <col min="1798" max="1809" width="14.28515625" style="3" customWidth="1"/>
    <col min="1810" max="1810" width="13.85546875" style="3" bestFit="1" customWidth="1"/>
    <col min="1811" max="2048" width="9.140625" style="3"/>
    <col min="2049" max="2049" width="24.42578125" style="3" customWidth="1"/>
    <col min="2050" max="2050" width="7.85546875" style="3" customWidth="1"/>
    <col min="2051" max="2051" width="10" style="3" customWidth="1"/>
    <col min="2052" max="2052" width="12.5703125" style="3" bestFit="1" customWidth="1"/>
    <col min="2053" max="2053" width="13.5703125" style="3" bestFit="1" customWidth="1"/>
    <col min="2054" max="2065" width="14.28515625" style="3" customWidth="1"/>
    <col min="2066" max="2066" width="13.85546875" style="3" bestFit="1" customWidth="1"/>
    <col min="2067" max="2304" width="9.140625" style="3"/>
    <col min="2305" max="2305" width="24.42578125" style="3" customWidth="1"/>
    <col min="2306" max="2306" width="7.85546875" style="3" customWidth="1"/>
    <col min="2307" max="2307" width="10" style="3" customWidth="1"/>
    <col min="2308" max="2308" width="12.5703125" style="3" bestFit="1" customWidth="1"/>
    <col min="2309" max="2309" width="13.5703125" style="3" bestFit="1" customWidth="1"/>
    <col min="2310" max="2321" width="14.28515625" style="3" customWidth="1"/>
    <col min="2322" max="2322" width="13.85546875" style="3" bestFit="1" customWidth="1"/>
    <col min="2323" max="2560" width="9.140625" style="3"/>
    <col min="2561" max="2561" width="24.42578125" style="3" customWidth="1"/>
    <col min="2562" max="2562" width="7.85546875" style="3" customWidth="1"/>
    <col min="2563" max="2563" width="10" style="3" customWidth="1"/>
    <col min="2564" max="2564" width="12.5703125" style="3" bestFit="1" customWidth="1"/>
    <col min="2565" max="2565" width="13.5703125" style="3" bestFit="1" customWidth="1"/>
    <col min="2566" max="2577" width="14.28515625" style="3" customWidth="1"/>
    <col min="2578" max="2578" width="13.85546875" style="3" bestFit="1" customWidth="1"/>
    <col min="2579" max="2816" width="9.140625" style="3"/>
    <col min="2817" max="2817" width="24.42578125" style="3" customWidth="1"/>
    <col min="2818" max="2818" width="7.85546875" style="3" customWidth="1"/>
    <col min="2819" max="2819" width="10" style="3" customWidth="1"/>
    <col min="2820" max="2820" width="12.5703125" style="3" bestFit="1" customWidth="1"/>
    <col min="2821" max="2821" width="13.5703125" style="3" bestFit="1" customWidth="1"/>
    <col min="2822" max="2833" width="14.28515625" style="3" customWidth="1"/>
    <col min="2834" max="2834" width="13.85546875" style="3" bestFit="1" customWidth="1"/>
    <col min="2835" max="3072" width="9.140625" style="3"/>
    <col min="3073" max="3073" width="24.42578125" style="3" customWidth="1"/>
    <col min="3074" max="3074" width="7.85546875" style="3" customWidth="1"/>
    <col min="3075" max="3075" width="10" style="3" customWidth="1"/>
    <col min="3076" max="3076" width="12.5703125" style="3" bestFit="1" customWidth="1"/>
    <col min="3077" max="3077" width="13.5703125" style="3" bestFit="1" customWidth="1"/>
    <col min="3078" max="3089" width="14.28515625" style="3" customWidth="1"/>
    <col min="3090" max="3090" width="13.85546875" style="3" bestFit="1" customWidth="1"/>
    <col min="3091" max="3328" width="9.140625" style="3"/>
    <col min="3329" max="3329" width="24.42578125" style="3" customWidth="1"/>
    <col min="3330" max="3330" width="7.85546875" style="3" customWidth="1"/>
    <col min="3331" max="3331" width="10" style="3" customWidth="1"/>
    <col min="3332" max="3332" width="12.5703125" style="3" bestFit="1" customWidth="1"/>
    <col min="3333" max="3333" width="13.5703125" style="3" bestFit="1" customWidth="1"/>
    <col min="3334" max="3345" width="14.28515625" style="3" customWidth="1"/>
    <col min="3346" max="3346" width="13.85546875" style="3" bestFit="1" customWidth="1"/>
    <col min="3347" max="3584" width="9.140625" style="3"/>
    <col min="3585" max="3585" width="24.42578125" style="3" customWidth="1"/>
    <col min="3586" max="3586" width="7.85546875" style="3" customWidth="1"/>
    <col min="3587" max="3587" width="10" style="3" customWidth="1"/>
    <col min="3588" max="3588" width="12.5703125" style="3" bestFit="1" customWidth="1"/>
    <col min="3589" max="3589" width="13.5703125" style="3" bestFit="1" customWidth="1"/>
    <col min="3590" max="3601" width="14.28515625" style="3" customWidth="1"/>
    <col min="3602" max="3602" width="13.85546875" style="3" bestFit="1" customWidth="1"/>
    <col min="3603" max="3840" width="9.140625" style="3"/>
    <col min="3841" max="3841" width="24.42578125" style="3" customWidth="1"/>
    <col min="3842" max="3842" width="7.85546875" style="3" customWidth="1"/>
    <col min="3843" max="3843" width="10" style="3" customWidth="1"/>
    <col min="3844" max="3844" width="12.5703125" style="3" bestFit="1" customWidth="1"/>
    <col min="3845" max="3845" width="13.5703125" style="3" bestFit="1" customWidth="1"/>
    <col min="3846" max="3857" width="14.28515625" style="3" customWidth="1"/>
    <col min="3858" max="3858" width="13.85546875" style="3" bestFit="1" customWidth="1"/>
    <col min="3859" max="4096" width="9.140625" style="3"/>
    <col min="4097" max="4097" width="24.42578125" style="3" customWidth="1"/>
    <col min="4098" max="4098" width="7.85546875" style="3" customWidth="1"/>
    <col min="4099" max="4099" width="10" style="3" customWidth="1"/>
    <col min="4100" max="4100" width="12.5703125" style="3" bestFit="1" customWidth="1"/>
    <col min="4101" max="4101" width="13.5703125" style="3" bestFit="1" customWidth="1"/>
    <col min="4102" max="4113" width="14.28515625" style="3" customWidth="1"/>
    <col min="4114" max="4114" width="13.85546875" style="3" bestFit="1" customWidth="1"/>
    <col min="4115" max="4352" width="9.140625" style="3"/>
    <col min="4353" max="4353" width="24.42578125" style="3" customWidth="1"/>
    <col min="4354" max="4354" width="7.85546875" style="3" customWidth="1"/>
    <col min="4355" max="4355" width="10" style="3" customWidth="1"/>
    <col min="4356" max="4356" width="12.5703125" style="3" bestFit="1" customWidth="1"/>
    <col min="4357" max="4357" width="13.5703125" style="3" bestFit="1" customWidth="1"/>
    <col min="4358" max="4369" width="14.28515625" style="3" customWidth="1"/>
    <col min="4370" max="4370" width="13.85546875" style="3" bestFit="1" customWidth="1"/>
    <col min="4371" max="4608" width="9.140625" style="3"/>
    <col min="4609" max="4609" width="24.42578125" style="3" customWidth="1"/>
    <col min="4610" max="4610" width="7.85546875" style="3" customWidth="1"/>
    <col min="4611" max="4611" width="10" style="3" customWidth="1"/>
    <col min="4612" max="4612" width="12.5703125" style="3" bestFit="1" customWidth="1"/>
    <col min="4613" max="4613" width="13.5703125" style="3" bestFit="1" customWidth="1"/>
    <col min="4614" max="4625" width="14.28515625" style="3" customWidth="1"/>
    <col min="4626" max="4626" width="13.85546875" style="3" bestFit="1" customWidth="1"/>
    <col min="4627" max="4864" width="9.140625" style="3"/>
    <col min="4865" max="4865" width="24.42578125" style="3" customWidth="1"/>
    <col min="4866" max="4866" width="7.85546875" style="3" customWidth="1"/>
    <col min="4867" max="4867" width="10" style="3" customWidth="1"/>
    <col min="4868" max="4868" width="12.5703125" style="3" bestFit="1" customWidth="1"/>
    <col min="4869" max="4869" width="13.5703125" style="3" bestFit="1" customWidth="1"/>
    <col min="4870" max="4881" width="14.28515625" style="3" customWidth="1"/>
    <col min="4882" max="4882" width="13.85546875" style="3" bestFit="1" customWidth="1"/>
    <col min="4883" max="5120" width="9.140625" style="3"/>
    <col min="5121" max="5121" width="24.42578125" style="3" customWidth="1"/>
    <col min="5122" max="5122" width="7.85546875" style="3" customWidth="1"/>
    <col min="5123" max="5123" width="10" style="3" customWidth="1"/>
    <col min="5124" max="5124" width="12.5703125" style="3" bestFit="1" customWidth="1"/>
    <col min="5125" max="5125" width="13.5703125" style="3" bestFit="1" customWidth="1"/>
    <col min="5126" max="5137" width="14.28515625" style="3" customWidth="1"/>
    <col min="5138" max="5138" width="13.85546875" style="3" bestFit="1" customWidth="1"/>
    <col min="5139" max="5376" width="9.140625" style="3"/>
    <col min="5377" max="5377" width="24.42578125" style="3" customWidth="1"/>
    <col min="5378" max="5378" width="7.85546875" style="3" customWidth="1"/>
    <col min="5379" max="5379" width="10" style="3" customWidth="1"/>
    <col min="5380" max="5380" width="12.5703125" style="3" bestFit="1" customWidth="1"/>
    <col min="5381" max="5381" width="13.5703125" style="3" bestFit="1" customWidth="1"/>
    <col min="5382" max="5393" width="14.28515625" style="3" customWidth="1"/>
    <col min="5394" max="5394" width="13.85546875" style="3" bestFit="1" customWidth="1"/>
    <col min="5395" max="5632" width="9.140625" style="3"/>
    <col min="5633" max="5633" width="24.42578125" style="3" customWidth="1"/>
    <col min="5634" max="5634" width="7.85546875" style="3" customWidth="1"/>
    <col min="5635" max="5635" width="10" style="3" customWidth="1"/>
    <col min="5636" max="5636" width="12.5703125" style="3" bestFit="1" customWidth="1"/>
    <col min="5637" max="5637" width="13.5703125" style="3" bestFit="1" customWidth="1"/>
    <col min="5638" max="5649" width="14.28515625" style="3" customWidth="1"/>
    <col min="5650" max="5650" width="13.85546875" style="3" bestFit="1" customWidth="1"/>
    <col min="5651" max="5888" width="9.140625" style="3"/>
    <col min="5889" max="5889" width="24.42578125" style="3" customWidth="1"/>
    <col min="5890" max="5890" width="7.85546875" style="3" customWidth="1"/>
    <col min="5891" max="5891" width="10" style="3" customWidth="1"/>
    <col min="5892" max="5892" width="12.5703125" style="3" bestFit="1" customWidth="1"/>
    <col min="5893" max="5893" width="13.5703125" style="3" bestFit="1" customWidth="1"/>
    <col min="5894" max="5905" width="14.28515625" style="3" customWidth="1"/>
    <col min="5906" max="5906" width="13.85546875" style="3" bestFit="1" customWidth="1"/>
    <col min="5907" max="6144" width="9.140625" style="3"/>
    <col min="6145" max="6145" width="24.42578125" style="3" customWidth="1"/>
    <col min="6146" max="6146" width="7.85546875" style="3" customWidth="1"/>
    <col min="6147" max="6147" width="10" style="3" customWidth="1"/>
    <col min="6148" max="6148" width="12.5703125" style="3" bestFit="1" customWidth="1"/>
    <col min="6149" max="6149" width="13.5703125" style="3" bestFit="1" customWidth="1"/>
    <col min="6150" max="6161" width="14.28515625" style="3" customWidth="1"/>
    <col min="6162" max="6162" width="13.85546875" style="3" bestFit="1" customWidth="1"/>
    <col min="6163" max="6400" width="9.140625" style="3"/>
    <col min="6401" max="6401" width="24.42578125" style="3" customWidth="1"/>
    <col min="6402" max="6402" width="7.85546875" style="3" customWidth="1"/>
    <col min="6403" max="6403" width="10" style="3" customWidth="1"/>
    <col min="6404" max="6404" width="12.5703125" style="3" bestFit="1" customWidth="1"/>
    <col min="6405" max="6405" width="13.5703125" style="3" bestFit="1" customWidth="1"/>
    <col min="6406" max="6417" width="14.28515625" style="3" customWidth="1"/>
    <col min="6418" max="6418" width="13.85546875" style="3" bestFit="1" customWidth="1"/>
    <col min="6419" max="6656" width="9.140625" style="3"/>
    <col min="6657" max="6657" width="24.42578125" style="3" customWidth="1"/>
    <col min="6658" max="6658" width="7.85546875" style="3" customWidth="1"/>
    <col min="6659" max="6659" width="10" style="3" customWidth="1"/>
    <col min="6660" max="6660" width="12.5703125" style="3" bestFit="1" customWidth="1"/>
    <col min="6661" max="6661" width="13.5703125" style="3" bestFit="1" customWidth="1"/>
    <col min="6662" max="6673" width="14.28515625" style="3" customWidth="1"/>
    <col min="6674" max="6674" width="13.85546875" style="3" bestFit="1" customWidth="1"/>
    <col min="6675" max="6912" width="9.140625" style="3"/>
    <col min="6913" max="6913" width="24.42578125" style="3" customWidth="1"/>
    <col min="6914" max="6914" width="7.85546875" style="3" customWidth="1"/>
    <col min="6915" max="6915" width="10" style="3" customWidth="1"/>
    <col min="6916" max="6916" width="12.5703125" style="3" bestFit="1" customWidth="1"/>
    <col min="6917" max="6917" width="13.5703125" style="3" bestFit="1" customWidth="1"/>
    <col min="6918" max="6929" width="14.28515625" style="3" customWidth="1"/>
    <col min="6930" max="6930" width="13.85546875" style="3" bestFit="1" customWidth="1"/>
    <col min="6931" max="7168" width="9.140625" style="3"/>
    <col min="7169" max="7169" width="24.42578125" style="3" customWidth="1"/>
    <col min="7170" max="7170" width="7.85546875" style="3" customWidth="1"/>
    <col min="7171" max="7171" width="10" style="3" customWidth="1"/>
    <col min="7172" max="7172" width="12.5703125" style="3" bestFit="1" customWidth="1"/>
    <col min="7173" max="7173" width="13.5703125" style="3" bestFit="1" customWidth="1"/>
    <col min="7174" max="7185" width="14.28515625" style="3" customWidth="1"/>
    <col min="7186" max="7186" width="13.85546875" style="3" bestFit="1" customWidth="1"/>
    <col min="7187" max="7424" width="9.140625" style="3"/>
    <col min="7425" max="7425" width="24.42578125" style="3" customWidth="1"/>
    <col min="7426" max="7426" width="7.85546875" style="3" customWidth="1"/>
    <col min="7427" max="7427" width="10" style="3" customWidth="1"/>
    <col min="7428" max="7428" width="12.5703125" style="3" bestFit="1" customWidth="1"/>
    <col min="7429" max="7429" width="13.5703125" style="3" bestFit="1" customWidth="1"/>
    <col min="7430" max="7441" width="14.28515625" style="3" customWidth="1"/>
    <col min="7442" max="7442" width="13.85546875" style="3" bestFit="1" customWidth="1"/>
    <col min="7443" max="7680" width="9.140625" style="3"/>
    <col min="7681" max="7681" width="24.42578125" style="3" customWidth="1"/>
    <col min="7682" max="7682" width="7.85546875" style="3" customWidth="1"/>
    <col min="7683" max="7683" width="10" style="3" customWidth="1"/>
    <col min="7684" max="7684" width="12.5703125" style="3" bestFit="1" customWidth="1"/>
    <col min="7685" max="7685" width="13.5703125" style="3" bestFit="1" customWidth="1"/>
    <col min="7686" max="7697" width="14.28515625" style="3" customWidth="1"/>
    <col min="7698" max="7698" width="13.85546875" style="3" bestFit="1" customWidth="1"/>
    <col min="7699" max="7936" width="9.140625" style="3"/>
    <col min="7937" max="7937" width="24.42578125" style="3" customWidth="1"/>
    <col min="7938" max="7938" width="7.85546875" style="3" customWidth="1"/>
    <col min="7939" max="7939" width="10" style="3" customWidth="1"/>
    <col min="7940" max="7940" width="12.5703125" style="3" bestFit="1" customWidth="1"/>
    <col min="7941" max="7941" width="13.5703125" style="3" bestFit="1" customWidth="1"/>
    <col min="7942" max="7953" width="14.28515625" style="3" customWidth="1"/>
    <col min="7954" max="7954" width="13.85546875" style="3" bestFit="1" customWidth="1"/>
    <col min="7955" max="8192" width="9.140625" style="3"/>
    <col min="8193" max="8193" width="24.42578125" style="3" customWidth="1"/>
    <col min="8194" max="8194" width="7.85546875" style="3" customWidth="1"/>
    <col min="8195" max="8195" width="10" style="3" customWidth="1"/>
    <col min="8196" max="8196" width="12.5703125" style="3" bestFit="1" customWidth="1"/>
    <col min="8197" max="8197" width="13.5703125" style="3" bestFit="1" customWidth="1"/>
    <col min="8198" max="8209" width="14.28515625" style="3" customWidth="1"/>
    <col min="8210" max="8210" width="13.85546875" style="3" bestFit="1" customWidth="1"/>
    <col min="8211" max="8448" width="9.140625" style="3"/>
    <col min="8449" max="8449" width="24.42578125" style="3" customWidth="1"/>
    <col min="8450" max="8450" width="7.85546875" style="3" customWidth="1"/>
    <col min="8451" max="8451" width="10" style="3" customWidth="1"/>
    <col min="8452" max="8452" width="12.5703125" style="3" bestFit="1" customWidth="1"/>
    <col min="8453" max="8453" width="13.5703125" style="3" bestFit="1" customWidth="1"/>
    <col min="8454" max="8465" width="14.28515625" style="3" customWidth="1"/>
    <col min="8466" max="8466" width="13.85546875" style="3" bestFit="1" customWidth="1"/>
    <col min="8467" max="8704" width="9.140625" style="3"/>
    <col min="8705" max="8705" width="24.42578125" style="3" customWidth="1"/>
    <col min="8706" max="8706" width="7.85546875" style="3" customWidth="1"/>
    <col min="8707" max="8707" width="10" style="3" customWidth="1"/>
    <col min="8708" max="8708" width="12.5703125" style="3" bestFit="1" customWidth="1"/>
    <col min="8709" max="8709" width="13.5703125" style="3" bestFit="1" customWidth="1"/>
    <col min="8710" max="8721" width="14.28515625" style="3" customWidth="1"/>
    <col min="8722" max="8722" width="13.85546875" style="3" bestFit="1" customWidth="1"/>
    <col min="8723" max="8960" width="9.140625" style="3"/>
    <col min="8961" max="8961" width="24.42578125" style="3" customWidth="1"/>
    <col min="8962" max="8962" width="7.85546875" style="3" customWidth="1"/>
    <col min="8963" max="8963" width="10" style="3" customWidth="1"/>
    <col min="8964" max="8964" width="12.5703125" style="3" bestFit="1" customWidth="1"/>
    <col min="8965" max="8965" width="13.5703125" style="3" bestFit="1" customWidth="1"/>
    <col min="8966" max="8977" width="14.28515625" style="3" customWidth="1"/>
    <col min="8978" max="8978" width="13.85546875" style="3" bestFit="1" customWidth="1"/>
    <col min="8979" max="9216" width="9.140625" style="3"/>
    <col min="9217" max="9217" width="24.42578125" style="3" customWidth="1"/>
    <col min="9218" max="9218" width="7.85546875" style="3" customWidth="1"/>
    <col min="9219" max="9219" width="10" style="3" customWidth="1"/>
    <col min="9220" max="9220" width="12.5703125" style="3" bestFit="1" customWidth="1"/>
    <col min="9221" max="9221" width="13.5703125" style="3" bestFit="1" customWidth="1"/>
    <col min="9222" max="9233" width="14.28515625" style="3" customWidth="1"/>
    <col min="9234" max="9234" width="13.85546875" style="3" bestFit="1" customWidth="1"/>
    <col min="9235" max="9472" width="9.140625" style="3"/>
    <col min="9473" max="9473" width="24.42578125" style="3" customWidth="1"/>
    <col min="9474" max="9474" width="7.85546875" style="3" customWidth="1"/>
    <col min="9475" max="9475" width="10" style="3" customWidth="1"/>
    <col min="9476" max="9476" width="12.5703125" style="3" bestFit="1" customWidth="1"/>
    <col min="9477" max="9477" width="13.5703125" style="3" bestFit="1" customWidth="1"/>
    <col min="9478" max="9489" width="14.28515625" style="3" customWidth="1"/>
    <col min="9490" max="9490" width="13.85546875" style="3" bestFit="1" customWidth="1"/>
    <col min="9491" max="9728" width="9.140625" style="3"/>
    <col min="9729" max="9729" width="24.42578125" style="3" customWidth="1"/>
    <col min="9730" max="9730" width="7.85546875" style="3" customWidth="1"/>
    <col min="9731" max="9731" width="10" style="3" customWidth="1"/>
    <col min="9732" max="9732" width="12.5703125" style="3" bestFit="1" customWidth="1"/>
    <col min="9733" max="9733" width="13.5703125" style="3" bestFit="1" customWidth="1"/>
    <col min="9734" max="9745" width="14.28515625" style="3" customWidth="1"/>
    <col min="9746" max="9746" width="13.85546875" style="3" bestFit="1" customWidth="1"/>
    <col min="9747" max="9984" width="9.140625" style="3"/>
    <col min="9985" max="9985" width="24.42578125" style="3" customWidth="1"/>
    <col min="9986" max="9986" width="7.85546875" style="3" customWidth="1"/>
    <col min="9987" max="9987" width="10" style="3" customWidth="1"/>
    <col min="9988" max="9988" width="12.5703125" style="3" bestFit="1" customWidth="1"/>
    <col min="9989" max="9989" width="13.5703125" style="3" bestFit="1" customWidth="1"/>
    <col min="9990" max="10001" width="14.28515625" style="3" customWidth="1"/>
    <col min="10002" max="10002" width="13.85546875" style="3" bestFit="1" customWidth="1"/>
    <col min="10003" max="10240" width="9.140625" style="3"/>
    <col min="10241" max="10241" width="24.42578125" style="3" customWidth="1"/>
    <col min="10242" max="10242" width="7.85546875" style="3" customWidth="1"/>
    <col min="10243" max="10243" width="10" style="3" customWidth="1"/>
    <col min="10244" max="10244" width="12.5703125" style="3" bestFit="1" customWidth="1"/>
    <col min="10245" max="10245" width="13.5703125" style="3" bestFit="1" customWidth="1"/>
    <col min="10246" max="10257" width="14.28515625" style="3" customWidth="1"/>
    <col min="10258" max="10258" width="13.85546875" style="3" bestFit="1" customWidth="1"/>
    <col min="10259" max="10496" width="9.140625" style="3"/>
    <col min="10497" max="10497" width="24.42578125" style="3" customWidth="1"/>
    <col min="10498" max="10498" width="7.85546875" style="3" customWidth="1"/>
    <col min="10499" max="10499" width="10" style="3" customWidth="1"/>
    <col min="10500" max="10500" width="12.5703125" style="3" bestFit="1" customWidth="1"/>
    <col min="10501" max="10501" width="13.5703125" style="3" bestFit="1" customWidth="1"/>
    <col min="10502" max="10513" width="14.28515625" style="3" customWidth="1"/>
    <col min="10514" max="10514" width="13.85546875" style="3" bestFit="1" customWidth="1"/>
    <col min="10515" max="10752" width="9.140625" style="3"/>
    <col min="10753" max="10753" width="24.42578125" style="3" customWidth="1"/>
    <col min="10754" max="10754" width="7.85546875" style="3" customWidth="1"/>
    <col min="10755" max="10755" width="10" style="3" customWidth="1"/>
    <col min="10756" max="10756" width="12.5703125" style="3" bestFit="1" customWidth="1"/>
    <col min="10757" max="10757" width="13.5703125" style="3" bestFit="1" customWidth="1"/>
    <col min="10758" max="10769" width="14.28515625" style="3" customWidth="1"/>
    <col min="10770" max="10770" width="13.85546875" style="3" bestFit="1" customWidth="1"/>
    <col min="10771" max="11008" width="9.140625" style="3"/>
    <col min="11009" max="11009" width="24.42578125" style="3" customWidth="1"/>
    <col min="11010" max="11010" width="7.85546875" style="3" customWidth="1"/>
    <col min="11011" max="11011" width="10" style="3" customWidth="1"/>
    <col min="11012" max="11012" width="12.5703125" style="3" bestFit="1" customWidth="1"/>
    <col min="11013" max="11013" width="13.5703125" style="3" bestFit="1" customWidth="1"/>
    <col min="11014" max="11025" width="14.28515625" style="3" customWidth="1"/>
    <col min="11026" max="11026" width="13.85546875" style="3" bestFit="1" customWidth="1"/>
    <col min="11027" max="11264" width="9.140625" style="3"/>
    <col min="11265" max="11265" width="24.42578125" style="3" customWidth="1"/>
    <col min="11266" max="11266" width="7.85546875" style="3" customWidth="1"/>
    <col min="11267" max="11267" width="10" style="3" customWidth="1"/>
    <col min="11268" max="11268" width="12.5703125" style="3" bestFit="1" customWidth="1"/>
    <col min="11269" max="11269" width="13.5703125" style="3" bestFit="1" customWidth="1"/>
    <col min="11270" max="11281" width="14.28515625" style="3" customWidth="1"/>
    <col min="11282" max="11282" width="13.85546875" style="3" bestFit="1" customWidth="1"/>
    <col min="11283" max="11520" width="9.140625" style="3"/>
    <col min="11521" max="11521" width="24.42578125" style="3" customWidth="1"/>
    <col min="11522" max="11522" width="7.85546875" style="3" customWidth="1"/>
    <col min="11523" max="11523" width="10" style="3" customWidth="1"/>
    <col min="11524" max="11524" width="12.5703125" style="3" bestFit="1" customWidth="1"/>
    <col min="11525" max="11525" width="13.5703125" style="3" bestFit="1" customWidth="1"/>
    <col min="11526" max="11537" width="14.28515625" style="3" customWidth="1"/>
    <col min="11538" max="11538" width="13.85546875" style="3" bestFit="1" customWidth="1"/>
    <col min="11539" max="11776" width="9.140625" style="3"/>
    <col min="11777" max="11777" width="24.42578125" style="3" customWidth="1"/>
    <col min="11778" max="11778" width="7.85546875" style="3" customWidth="1"/>
    <col min="11779" max="11779" width="10" style="3" customWidth="1"/>
    <col min="11780" max="11780" width="12.5703125" style="3" bestFit="1" customWidth="1"/>
    <col min="11781" max="11781" width="13.5703125" style="3" bestFit="1" customWidth="1"/>
    <col min="11782" max="11793" width="14.28515625" style="3" customWidth="1"/>
    <col min="11794" max="11794" width="13.85546875" style="3" bestFit="1" customWidth="1"/>
    <col min="11795" max="12032" width="9.140625" style="3"/>
    <col min="12033" max="12033" width="24.42578125" style="3" customWidth="1"/>
    <col min="12034" max="12034" width="7.85546875" style="3" customWidth="1"/>
    <col min="12035" max="12035" width="10" style="3" customWidth="1"/>
    <col min="12036" max="12036" width="12.5703125" style="3" bestFit="1" customWidth="1"/>
    <col min="12037" max="12037" width="13.5703125" style="3" bestFit="1" customWidth="1"/>
    <col min="12038" max="12049" width="14.28515625" style="3" customWidth="1"/>
    <col min="12050" max="12050" width="13.85546875" style="3" bestFit="1" customWidth="1"/>
    <col min="12051" max="12288" width="9.140625" style="3"/>
    <col min="12289" max="12289" width="24.42578125" style="3" customWidth="1"/>
    <col min="12290" max="12290" width="7.85546875" style="3" customWidth="1"/>
    <col min="12291" max="12291" width="10" style="3" customWidth="1"/>
    <col min="12292" max="12292" width="12.5703125" style="3" bestFit="1" customWidth="1"/>
    <col min="12293" max="12293" width="13.5703125" style="3" bestFit="1" customWidth="1"/>
    <col min="12294" max="12305" width="14.28515625" style="3" customWidth="1"/>
    <col min="12306" max="12306" width="13.85546875" style="3" bestFit="1" customWidth="1"/>
    <col min="12307" max="12544" width="9.140625" style="3"/>
    <col min="12545" max="12545" width="24.42578125" style="3" customWidth="1"/>
    <col min="12546" max="12546" width="7.85546875" style="3" customWidth="1"/>
    <col min="12547" max="12547" width="10" style="3" customWidth="1"/>
    <col min="12548" max="12548" width="12.5703125" style="3" bestFit="1" customWidth="1"/>
    <col min="12549" max="12549" width="13.5703125" style="3" bestFit="1" customWidth="1"/>
    <col min="12550" max="12561" width="14.28515625" style="3" customWidth="1"/>
    <col min="12562" max="12562" width="13.85546875" style="3" bestFit="1" customWidth="1"/>
    <col min="12563" max="12800" width="9.140625" style="3"/>
    <col min="12801" max="12801" width="24.42578125" style="3" customWidth="1"/>
    <col min="12802" max="12802" width="7.85546875" style="3" customWidth="1"/>
    <col min="12803" max="12803" width="10" style="3" customWidth="1"/>
    <col min="12804" max="12804" width="12.5703125" style="3" bestFit="1" customWidth="1"/>
    <col min="12805" max="12805" width="13.5703125" style="3" bestFit="1" customWidth="1"/>
    <col min="12806" max="12817" width="14.28515625" style="3" customWidth="1"/>
    <col min="12818" max="12818" width="13.85546875" style="3" bestFit="1" customWidth="1"/>
    <col min="12819" max="13056" width="9.140625" style="3"/>
    <col min="13057" max="13057" width="24.42578125" style="3" customWidth="1"/>
    <col min="13058" max="13058" width="7.85546875" style="3" customWidth="1"/>
    <col min="13059" max="13059" width="10" style="3" customWidth="1"/>
    <col min="13060" max="13060" width="12.5703125" style="3" bestFit="1" customWidth="1"/>
    <col min="13061" max="13061" width="13.5703125" style="3" bestFit="1" customWidth="1"/>
    <col min="13062" max="13073" width="14.28515625" style="3" customWidth="1"/>
    <col min="13074" max="13074" width="13.85546875" style="3" bestFit="1" customWidth="1"/>
    <col min="13075" max="13312" width="9.140625" style="3"/>
    <col min="13313" max="13313" width="24.42578125" style="3" customWidth="1"/>
    <col min="13314" max="13314" width="7.85546875" style="3" customWidth="1"/>
    <col min="13315" max="13315" width="10" style="3" customWidth="1"/>
    <col min="13316" max="13316" width="12.5703125" style="3" bestFit="1" customWidth="1"/>
    <col min="13317" max="13317" width="13.5703125" style="3" bestFit="1" customWidth="1"/>
    <col min="13318" max="13329" width="14.28515625" style="3" customWidth="1"/>
    <col min="13330" max="13330" width="13.85546875" style="3" bestFit="1" customWidth="1"/>
    <col min="13331" max="13568" width="9.140625" style="3"/>
    <col min="13569" max="13569" width="24.42578125" style="3" customWidth="1"/>
    <col min="13570" max="13570" width="7.85546875" style="3" customWidth="1"/>
    <col min="13571" max="13571" width="10" style="3" customWidth="1"/>
    <col min="13572" max="13572" width="12.5703125" style="3" bestFit="1" customWidth="1"/>
    <col min="13573" max="13573" width="13.5703125" style="3" bestFit="1" customWidth="1"/>
    <col min="13574" max="13585" width="14.28515625" style="3" customWidth="1"/>
    <col min="13586" max="13586" width="13.85546875" style="3" bestFit="1" customWidth="1"/>
    <col min="13587" max="13824" width="9.140625" style="3"/>
    <col min="13825" max="13825" width="24.42578125" style="3" customWidth="1"/>
    <col min="13826" max="13826" width="7.85546875" style="3" customWidth="1"/>
    <col min="13827" max="13827" width="10" style="3" customWidth="1"/>
    <col min="13828" max="13828" width="12.5703125" style="3" bestFit="1" customWidth="1"/>
    <col min="13829" max="13829" width="13.5703125" style="3" bestFit="1" customWidth="1"/>
    <col min="13830" max="13841" width="14.28515625" style="3" customWidth="1"/>
    <col min="13842" max="13842" width="13.85546875" style="3" bestFit="1" customWidth="1"/>
    <col min="13843" max="14080" width="9.140625" style="3"/>
    <col min="14081" max="14081" width="24.42578125" style="3" customWidth="1"/>
    <col min="14082" max="14082" width="7.85546875" style="3" customWidth="1"/>
    <col min="14083" max="14083" width="10" style="3" customWidth="1"/>
    <col min="14084" max="14084" width="12.5703125" style="3" bestFit="1" customWidth="1"/>
    <col min="14085" max="14085" width="13.5703125" style="3" bestFit="1" customWidth="1"/>
    <col min="14086" max="14097" width="14.28515625" style="3" customWidth="1"/>
    <col min="14098" max="14098" width="13.85546875" style="3" bestFit="1" customWidth="1"/>
    <col min="14099" max="14336" width="9.140625" style="3"/>
    <col min="14337" max="14337" width="24.42578125" style="3" customWidth="1"/>
    <col min="14338" max="14338" width="7.85546875" style="3" customWidth="1"/>
    <col min="14339" max="14339" width="10" style="3" customWidth="1"/>
    <col min="14340" max="14340" width="12.5703125" style="3" bestFit="1" customWidth="1"/>
    <col min="14341" max="14341" width="13.5703125" style="3" bestFit="1" customWidth="1"/>
    <col min="14342" max="14353" width="14.28515625" style="3" customWidth="1"/>
    <col min="14354" max="14354" width="13.85546875" style="3" bestFit="1" customWidth="1"/>
    <col min="14355" max="14592" width="9.140625" style="3"/>
    <col min="14593" max="14593" width="24.42578125" style="3" customWidth="1"/>
    <col min="14594" max="14594" width="7.85546875" style="3" customWidth="1"/>
    <col min="14595" max="14595" width="10" style="3" customWidth="1"/>
    <col min="14596" max="14596" width="12.5703125" style="3" bestFit="1" customWidth="1"/>
    <col min="14597" max="14597" width="13.5703125" style="3" bestFit="1" customWidth="1"/>
    <col min="14598" max="14609" width="14.28515625" style="3" customWidth="1"/>
    <col min="14610" max="14610" width="13.85546875" style="3" bestFit="1" customWidth="1"/>
    <col min="14611" max="14848" width="9.140625" style="3"/>
    <col min="14849" max="14849" width="24.42578125" style="3" customWidth="1"/>
    <col min="14850" max="14850" width="7.85546875" style="3" customWidth="1"/>
    <col min="14851" max="14851" width="10" style="3" customWidth="1"/>
    <col min="14852" max="14852" width="12.5703125" style="3" bestFit="1" customWidth="1"/>
    <col min="14853" max="14853" width="13.5703125" style="3" bestFit="1" customWidth="1"/>
    <col min="14854" max="14865" width="14.28515625" style="3" customWidth="1"/>
    <col min="14866" max="14866" width="13.85546875" style="3" bestFit="1" customWidth="1"/>
    <col min="14867" max="15104" width="9.140625" style="3"/>
    <col min="15105" max="15105" width="24.42578125" style="3" customWidth="1"/>
    <col min="15106" max="15106" width="7.85546875" style="3" customWidth="1"/>
    <col min="15107" max="15107" width="10" style="3" customWidth="1"/>
    <col min="15108" max="15108" width="12.5703125" style="3" bestFit="1" customWidth="1"/>
    <col min="15109" max="15109" width="13.5703125" style="3" bestFit="1" customWidth="1"/>
    <col min="15110" max="15121" width="14.28515625" style="3" customWidth="1"/>
    <col min="15122" max="15122" width="13.85546875" style="3" bestFit="1" customWidth="1"/>
    <col min="15123" max="15360" width="9.140625" style="3"/>
    <col min="15361" max="15361" width="24.42578125" style="3" customWidth="1"/>
    <col min="15362" max="15362" width="7.85546875" style="3" customWidth="1"/>
    <col min="15363" max="15363" width="10" style="3" customWidth="1"/>
    <col min="15364" max="15364" width="12.5703125" style="3" bestFit="1" customWidth="1"/>
    <col min="15365" max="15365" width="13.5703125" style="3" bestFit="1" customWidth="1"/>
    <col min="15366" max="15377" width="14.28515625" style="3" customWidth="1"/>
    <col min="15378" max="15378" width="13.85546875" style="3" bestFit="1" customWidth="1"/>
    <col min="15379" max="15616" width="9.140625" style="3"/>
    <col min="15617" max="15617" width="24.42578125" style="3" customWidth="1"/>
    <col min="15618" max="15618" width="7.85546875" style="3" customWidth="1"/>
    <col min="15619" max="15619" width="10" style="3" customWidth="1"/>
    <col min="15620" max="15620" width="12.5703125" style="3" bestFit="1" customWidth="1"/>
    <col min="15621" max="15621" width="13.5703125" style="3" bestFit="1" customWidth="1"/>
    <col min="15622" max="15633" width="14.28515625" style="3" customWidth="1"/>
    <col min="15634" max="15634" width="13.85546875" style="3" bestFit="1" customWidth="1"/>
    <col min="15635" max="15872" width="9.140625" style="3"/>
    <col min="15873" max="15873" width="24.42578125" style="3" customWidth="1"/>
    <col min="15874" max="15874" width="7.85546875" style="3" customWidth="1"/>
    <col min="15875" max="15875" width="10" style="3" customWidth="1"/>
    <col min="15876" max="15876" width="12.5703125" style="3" bestFit="1" customWidth="1"/>
    <col min="15877" max="15877" width="13.5703125" style="3" bestFit="1" customWidth="1"/>
    <col min="15878" max="15889" width="14.28515625" style="3" customWidth="1"/>
    <col min="15890" max="15890" width="13.85546875" style="3" bestFit="1" customWidth="1"/>
    <col min="15891" max="16128" width="9.140625" style="3"/>
    <col min="16129" max="16129" width="24.42578125" style="3" customWidth="1"/>
    <col min="16130" max="16130" width="7.85546875" style="3" customWidth="1"/>
    <col min="16131" max="16131" width="10" style="3" customWidth="1"/>
    <col min="16132" max="16132" width="12.5703125" style="3" bestFit="1" customWidth="1"/>
    <col min="16133" max="16133" width="13.5703125" style="3" bestFit="1" customWidth="1"/>
    <col min="16134" max="16145" width="14.28515625" style="3" customWidth="1"/>
    <col min="16146" max="16146" width="13.85546875" style="3" bestFit="1" customWidth="1"/>
    <col min="16147" max="16384" width="9.140625" style="3"/>
  </cols>
  <sheetData>
    <row r="1" spans="1:19" ht="15.75">
      <c r="A1" s="1" t="s">
        <v>186</v>
      </c>
    </row>
    <row r="2" spans="1:19">
      <c r="A2" s="4" t="s">
        <v>1</v>
      </c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60"/>
      <c r="B4" s="60"/>
      <c r="C4" s="60"/>
      <c r="D4" s="60"/>
      <c r="E4" s="60"/>
      <c r="F4" s="145" t="s">
        <v>16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2"/>
    </row>
    <row r="5" spans="1:19" ht="30" customHeight="1">
      <c r="A5" s="61" t="s">
        <v>3</v>
      </c>
      <c r="B5" s="61" t="s">
        <v>44</v>
      </c>
      <c r="C5" s="61" t="s">
        <v>45</v>
      </c>
      <c r="D5" s="61" t="s">
        <v>5</v>
      </c>
      <c r="E5" s="61" t="s">
        <v>6</v>
      </c>
      <c r="F5" s="62" t="s">
        <v>46</v>
      </c>
      <c r="G5" s="62" t="s">
        <v>47</v>
      </c>
      <c r="H5" s="62" t="s">
        <v>48</v>
      </c>
      <c r="I5" s="62" t="s">
        <v>49</v>
      </c>
      <c r="J5" s="62" t="s">
        <v>50</v>
      </c>
      <c r="K5" s="62" t="s">
        <v>51</v>
      </c>
      <c r="L5" s="62" t="s">
        <v>52</v>
      </c>
      <c r="M5" s="62" t="s">
        <v>53</v>
      </c>
      <c r="N5" s="62" t="s">
        <v>54</v>
      </c>
      <c r="O5" s="62" t="s">
        <v>55</v>
      </c>
      <c r="P5" s="62" t="s">
        <v>56</v>
      </c>
      <c r="Q5" s="62" t="s">
        <v>57</v>
      </c>
      <c r="R5" s="62" t="s">
        <v>58</v>
      </c>
      <c r="S5" s="2"/>
    </row>
    <row r="6" spans="1:19">
      <c r="A6" s="63" t="s">
        <v>179</v>
      </c>
      <c r="B6" s="64">
        <v>1</v>
      </c>
      <c r="C6" s="65">
        <v>10</v>
      </c>
      <c r="D6" s="63" t="s">
        <v>23</v>
      </c>
      <c r="E6" s="63" t="s">
        <v>35</v>
      </c>
      <c r="F6" s="66">
        <v>90</v>
      </c>
      <c r="G6" s="66">
        <v>60</v>
      </c>
      <c r="H6" s="66">
        <v>30</v>
      </c>
      <c r="I6" s="66">
        <v>30</v>
      </c>
      <c r="J6" s="66">
        <v>60</v>
      </c>
      <c r="K6" s="66">
        <v>30</v>
      </c>
      <c r="L6" s="66">
        <v>60</v>
      </c>
      <c r="M6" s="66">
        <v>0</v>
      </c>
      <c r="N6" s="66">
        <v>30</v>
      </c>
      <c r="O6" s="66">
        <v>0</v>
      </c>
      <c r="P6" s="66">
        <v>0</v>
      </c>
      <c r="Q6" s="66">
        <v>120</v>
      </c>
      <c r="R6" s="67">
        <f>SUM(F6:Q6)</f>
        <v>510</v>
      </c>
      <c r="S6" s="2"/>
    </row>
    <row r="7" spans="1:19">
      <c r="A7" s="63" t="s">
        <v>179</v>
      </c>
      <c r="B7" s="64">
        <v>1</v>
      </c>
      <c r="C7" s="65">
        <v>30</v>
      </c>
      <c r="D7" s="63" t="s">
        <v>23</v>
      </c>
      <c r="E7" s="63" t="s">
        <v>35</v>
      </c>
      <c r="F7" s="66">
        <v>30</v>
      </c>
      <c r="G7" s="66">
        <v>0</v>
      </c>
      <c r="H7" s="66">
        <v>0</v>
      </c>
      <c r="I7" s="66">
        <v>0</v>
      </c>
      <c r="J7" s="66">
        <v>0</v>
      </c>
      <c r="K7" s="66">
        <v>120</v>
      </c>
      <c r="L7" s="66">
        <v>44</v>
      </c>
      <c r="M7" s="66">
        <v>90</v>
      </c>
      <c r="N7" s="66">
        <v>0</v>
      </c>
      <c r="O7" s="66">
        <v>0</v>
      </c>
      <c r="P7" s="66">
        <v>0</v>
      </c>
      <c r="Q7" s="66">
        <v>0</v>
      </c>
      <c r="R7" s="67">
        <f t="shared" ref="R7:R59" si="0">SUM(F7:Q7)</f>
        <v>284</v>
      </c>
      <c r="S7" s="2"/>
    </row>
    <row r="8" spans="1:19">
      <c r="A8" s="63" t="s">
        <v>179</v>
      </c>
      <c r="B8" s="64">
        <v>1</v>
      </c>
      <c r="C8" s="65">
        <v>100</v>
      </c>
      <c r="D8" s="63" t="s">
        <v>23</v>
      </c>
      <c r="E8" s="63" t="s">
        <v>35</v>
      </c>
      <c r="F8" s="66">
        <v>5859</v>
      </c>
      <c r="G8" s="66">
        <v>7447</v>
      </c>
      <c r="H8" s="66">
        <v>7705</v>
      </c>
      <c r="I8" s="66">
        <v>8402</v>
      </c>
      <c r="J8" s="66">
        <v>8487</v>
      </c>
      <c r="K8" s="66">
        <v>8650</v>
      </c>
      <c r="L8" s="66">
        <v>7991</v>
      </c>
      <c r="M8" s="66">
        <v>8430</v>
      </c>
      <c r="N8" s="66">
        <v>8674</v>
      </c>
      <c r="O8" s="66">
        <v>7292</v>
      </c>
      <c r="P8" s="66">
        <v>7795</v>
      </c>
      <c r="Q8" s="66">
        <v>8964</v>
      </c>
      <c r="R8" s="67">
        <f t="shared" si="0"/>
        <v>95696</v>
      </c>
      <c r="S8" s="2"/>
    </row>
    <row r="9" spans="1:19">
      <c r="A9" s="63" t="s">
        <v>179</v>
      </c>
      <c r="B9" s="64">
        <v>1</v>
      </c>
      <c r="C9" s="65">
        <v>100</v>
      </c>
      <c r="D9" s="63" t="s">
        <v>26</v>
      </c>
      <c r="E9" s="63" t="s">
        <v>35</v>
      </c>
      <c r="F9" s="66">
        <v>7476</v>
      </c>
      <c r="G9" s="66">
        <v>8796</v>
      </c>
      <c r="H9" s="66">
        <v>8261</v>
      </c>
      <c r="I9" s="66">
        <v>8548</v>
      </c>
      <c r="J9" s="66">
        <v>7220</v>
      </c>
      <c r="K9" s="66">
        <v>8409</v>
      </c>
      <c r="L9" s="66">
        <v>7673</v>
      </c>
      <c r="M9" s="66">
        <v>7950</v>
      </c>
      <c r="N9" s="66">
        <v>9632</v>
      </c>
      <c r="O9" s="66">
        <v>7587</v>
      </c>
      <c r="P9" s="66">
        <v>8543</v>
      </c>
      <c r="Q9" s="66">
        <v>9247</v>
      </c>
      <c r="R9" s="67">
        <f t="shared" si="0"/>
        <v>99342</v>
      </c>
      <c r="S9" s="2"/>
    </row>
    <row r="10" spans="1:19">
      <c r="A10" s="63" t="s">
        <v>184</v>
      </c>
      <c r="B10" s="64">
        <v>1</v>
      </c>
      <c r="C10" s="65">
        <v>30</v>
      </c>
      <c r="D10" s="63" t="s">
        <v>39</v>
      </c>
      <c r="E10" s="63" t="s">
        <v>35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7">
        <f t="shared" si="0"/>
        <v>0</v>
      </c>
      <c r="S10" s="2"/>
    </row>
    <row r="11" spans="1:19">
      <c r="A11" s="63" t="s">
        <v>170</v>
      </c>
      <c r="B11" s="64">
        <v>1</v>
      </c>
      <c r="C11" s="65">
        <v>15</v>
      </c>
      <c r="D11" s="63" t="s">
        <v>23</v>
      </c>
      <c r="E11" s="63" t="s">
        <v>18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7">
        <f t="shared" si="0"/>
        <v>0</v>
      </c>
      <c r="S11" s="2"/>
    </row>
    <row r="12" spans="1:19">
      <c r="A12" s="63" t="s">
        <v>170</v>
      </c>
      <c r="B12" s="64">
        <v>1</v>
      </c>
      <c r="C12" s="65">
        <v>20</v>
      </c>
      <c r="D12" s="63" t="s">
        <v>23</v>
      </c>
      <c r="E12" s="63" t="s">
        <v>18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7">
        <f t="shared" si="0"/>
        <v>0</v>
      </c>
      <c r="S12" s="2"/>
    </row>
    <row r="13" spans="1:19">
      <c r="A13" s="63" t="s">
        <v>170</v>
      </c>
      <c r="B13" s="64">
        <v>1</v>
      </c>
      <c r="C13" s="65">
        <v>22</v>
      </c>
      <c r="D13" s="63" t="s">
        <v>23</v>
      </c>
      <c r="E13" s="63" t="s">
        <v>18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7">
        <f t="shared" si="0"/>
        <v>0</v>
      </c>
      <c r="S13" s="2"/>
    </row>
    <row r="14" spans="1:19">
      <c r="A14" s="63" t="s">
        <v>170</v>
      </c>
      <c r="B14" s="64">
        <v>1</v>
      </c>
      <c r="C14" s="65">
        <v>30</v>
      </c>
      <c r="D14" s="63" t="s">
        <v>23</v>
      </c>
      <c r="E14" s="63" t="s">
        <v>18</v>
      </c>
      <c r="F14" s="66">
        <v>13363</v>
      </c>
      <c r="G14" s="66">
        <v>16371</v>
      </c>
      <c r="H14" s="66">
        <v>15338</v>
      </c>
      <c r="I14" s="66">
        <v>14531</v>
      </c>
      <c r="J14" s="66">
        <v>15759</v>
      </c>
      <c r="K14" s="66">
        <v>14711</v>
      </c>
      <c r="L14" s="66">
        <v>16799</v>
      </c>
      <c r="M14" s="66">
        <v>16411</v>
      </c>
      <c r="N14" s="66">
        <v>15683</v>
      </c>
      <c r="O14" s="66">
        <v>11967</v>
      </c>
      <c r="P14" s="66">
        <v>16929</v>
      </c>
      <c r="Q14" s="66">
        <v>18644</v>
      </c>
      <c r="R14" s="67">
        <f t="shared" si="0"/>
        <v>186506</v>
      </c>
      <c r="S14" s="2"/>
    </row>
    <row r="15" spans="1:19">
      <c r="A15" s="63" t="s">
        <v>170</v>
      </c>
      <c r="B15" s="64">
        <v>1</v>
      </c>
      <c r="C15" s="65">
        <v>45</v>
      </c>
      <c r="D15" s="63" t="s">
        <v>23</v>
      </c>
      <c r="E15" s="63" t="s">
        <v>18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7">
        <f t="shared" si="0"/>
        <v>0</v>
      </c>
      <c r="S15" s="2"/>
    </row>
    <row r="16" spans="1:19">
      <c r="A16" s="63" t="s">
        <v>170</v>
      </c>
      <c r="B16" s="64">
        <v>1</v>
      </c>
      <c r="C16" s="65">
        <v>60</v>
      </c>
      <c r="D16" s="63" t="s">
        <v>23</v>
      </c>
      <c r="E16" s="63" t="s">
        <v>18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7">
        <f t="shared" si="0"/>
        <v>0</v>
      </c>
      <c r="S16" s="2"/>
    </row>
    <row r="17" spans="1:19">
      <c r="A17" s="63" t="s">
        <v>170</v>
      </c>
      <c r="B17" s="64">
        <v>1</v>
      </c>
      <c r="C17" s="65">
        <v>100</v>
      </c>
      <c r="D17" s="63" t="s">
        <v>23</v>
      </c>
      <c r="E17" s="63" t="s">
        <v>18</v>
      </c>
      <c r="F17" s="66">
        <v>247287</v>
      </c>
      <c r="G17" s="66">
        <v>276353</v>
      </c>
      <c r="H17" s="66">
        <v>279096</v>
      </c>
      <c r="I17" s="66">
        <v>274766</v>
      </c>
      <c r="J17" s="66">
        <v>264443</v>
      </c>
      <c r="K17" s="66">
        <v>280055</v>
      </c>
      <c r="L17" s="66">
        <v>258592</v>
      </c>
      <c r="M17" s="66">
        <v>275912</v>
      </c>
      <c r="N17" s="66">
        <v>295634</v>
      </c>
      <c r="O17" s="66">
        <v>234426</v>
      </c>
      <c r="P17" s="66">
        <v>267162</v>
      </c>
      <c r="Q17" s="66">
        <v>282150</v>
      </c>
      <c r="R17" s="67">
        <f t="shared" si="0"/>
        <v>3235876</v>
      </c>
      <c r="S17" s="2"/>
    </row>
    <row r="18" spans="1:19">
      <c r="A18" s="63" t="s">
        <v>170</v>
      </c>
      <c r="B18" s="64">
        <v>1</v>
      </c>
      <c r="C18" s="65">
        <v>500</v>
      </c>
      <c r="D18" s="63" t="s">
        <v>23</v>
      </c>
      <c r="E18" s="63" t="s">
        <v>18</v>
      </c>
      <c r="F18" s="66">
        <v>31548</v>
      </c>
      <c r="G18" s="66">
        <v>34132</v>
      </c>
      <c r="H18" s="66">
        <v>34043</v>
      </c>
      <c r="I18" s="66">
        <v>34308</v>
      </c>
      <c r="J18" s="66">
        <v>34055</v>
      </c>
      <c r="K18" s="66">
        <v>34600</v>
      </c>
      <c r="L18" s="66">
        <v>32417</v>
      </c>
      <c r="M18" s="66">
        <v>33572</v>
      </c>
      <c r="N18" s="66">
        <v>34367</v>
      </c>
      <c r="O18" s="66">
        <v>28739</v>
      </c>
      <c r="P18" s="66">
        <v>33873</v>
      </c>
      <c r="Q18" s="66">
        <v>33109</v>
      </c>
      <c r="R18" s="67">
        <f t="shared" si="0"/>
        <v>398763</v>
      </c>
      <c r="S18" s="2"/>
    </row>
    <row r="19" spans="1:19">
      <c r="A19" s="63" t="s">
        <v>170</v>
      </c>
      <c r="B19" s="64">
        <v>1</v>
      </c>
      <c r="C19" s="65">
        <v>1000</v>
      </c>
      <c r="D19" s="63" t="s">
        <v>23</v>
      </c>
      <c r="E19" s="63" t="s">
        <v>18</v>
      </c>
      <c r="F19" s="66">
        <v>30778</v>
      </c>
      <c r="G19" s="66">
        <v>33357</v>
      </c>
      <c r="H19" s="66">
        <v>31210</v>
      </c>
      <c r="I19" s="66">
        <v>31955</v>
      </c>
      <c r="J19" s="66">
        <v>31292</v>
      </c>
      <c r="K19" s="66">
        <v>33983</v>
      </c>
      <c r="L19" s="66">
        <v>33172</v>
      </c>
      <c r="M19" s="66">
        <v>33798</v>
      </c>
      <c r="N19" s="66">
        <v>36247</v>
      </c>
      <c r="O19" s="66">
        <v>30855</v>
      </c>
      <c r="P19" s="66">
        <v>33971</v>
      </c>
      <c r="Q19" s="66">
        <v>36461</v>
      </c>
      <c r="R19" s="67">
        <f t="shared" si="0"/>
        <v>397079</v>
      </c>
      <c r="S19" s="2"/>
    </row>
    <row r="20" spans="1:19">
      <c r="A20" s="63" t="s">
        <v>170</v>
      </c>
      <c r="B20" s="64">
        <v>1</v>
      </c>
      <c r="C20" s="65">
        <v>10</v>
      </c>
      <c r="D20" s="63" t="s">
        <v>26</v>
      </c>
      <c r="E20" s="63" t="s">
        <v>18</v>
      </c>
      <c r="F20" s="66">
        <v>6</v>
      </c>
      <c r="G20" s="66">
        <v>0</v>
      </c>
      <c r="H20" s="66">
        <v>0</v>
      </c>
      <c r="I20" s="66">
        <v>6</v>
      </c>
      <c r="J20" s="66">
        <v>6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6</v>
      </c>
      <c r="R20" s="67">
        <f t="shared" si="0"/>
        <v>24</v>
      </c>
      <c r="S20" s="2"/>
    </row>
    <row r="21" spans="1:19">
      <c r="A21" s="63" t="s">
        <v>170</v>
      </c>
      <c r="B21" s="64">
        <v>1</v>
      </c>
      <c r="C21" s="65">
        <v>15</v>
      </c>
      <c r="D21" s="63" t="s">
        <v>26</v>
      </c>
      <c r="E21" s="63" t="s">
        <v>18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7">
        <f t="shared" si="0"/>
        <v>0</v>
      </c>
      <c r="S21" s="2"/>
    </row>
    <row r="22" spans="1:19">
      <c r="A22" s="63" t="s">
        <v>170</v>
      </c>
      <c r="B22" s="64">
        <v>1</v>
      </c>
      <c r="C22" s="65">
        <v>20</v>
      </c>
      <c r="D22" s="63" t="s">
        <v>26</v>
      </c>
      <c r="E22" s="63" t="s">
        <v>18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7">
        <f t="shared" si="0"/>
        <v>0</v>
      </c>
      <c r="S22" s="2"/>
    </row>
    <row r="23" spans="1:19">
      <c r="A23" s="63" t="s">
        <v>170</v>
      </c>
      <c r="B23" s="64">
        <v>1</v>
      </c>
      <c r="C23" s="65">
        <v>28</v>
      </c>
      <c r="D23" s="63" t="s">
        <v>26</v>
      </c>
      <c r="E23" s="63" t="s">
        <v>18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7">
        <f t="shared" si="0"/>
        <v>0</v>
      </c>
      <c r="S23" s="2"/>
    </row>
    <row r="24" spans="1:19">
      <c r="A24" s="63" t="s">
        <v>170</v>
      </c>
      <c r="B24" s="64">
        <v>1</v>
      </c>
      <c r="C24" s="65">
        <v>30</v>
      </c>
      <c r="D24" s="63" t="s">
        <v>26</v>
      </c>
      <c r="E24" s="63" t="s">
        <v>18</v>
      </c>
      <c r="F24" s="66">
        <v>20634</v>
      </c>
      <c r="G24" s="66">
        <v>22469</v>
      </c>
      <c r="H24" s="66">
        <v>21993</v>
      </c>
      <c r="I24" s="66">
        <v>21299</v>
      </c>
      <c r="J24" s="66">
        <v>19286</v>
      </c>
      <c r="K24" s="66">
        <v>20043</v>
      </c>
      <c r="L24" s="66">
        <v>18773</v>
      </c>
      <c r="M24" s="66">
        <v>19832</v>
      </c>
      <c r="N24" s="66">
        <v>23084</v>
      </c>
      <c r="O24" s="66">
        <v>16865</v>
      </c>
      <c r="P24" s="66">
        <v>21921</v>
      </c>
      <c r="Q24" s="66">
        <v>21240</v>
      </c>
      <c r="R24" s="67">
        <f t="shared" si="0"/>
        <v>247439</v>
      </c>
      <c r="S24" s="2"/>
    </row>
    <row r="25" spans="1:19">
      <c r="A25" s="63" t="s">
        <v>170</v>
      </c>
      <c r="B25" s="64">
        <v>1</v>
      </c>
      <c r="C25" s="65">
        <v>60</v>
      </c>
      <c r="D25" s="63" t="s">
        <v>26</v>
      </c>
      <c r="E25" s="63" t="s">
        <v>18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7">
        <f t="shared" si="0"/>
        <v>0</v>
      </c>
      <c r="S25" s="2"/>
    </row>
    <row r="26" spans="1:19">
      <c r="A26" s="63" t="s">
        <v>170</v>
      </c>
      <c r="B26" s="64">
        <v>1</v>
      </c>
      <c r="C26" s="65">
        <v>100</v>
      </c>
      <c r="D26" s="63" t="s">
        <v>26</v>
      </c>
      <c r="E26" s="63" t="s">
        <v>18</v>
      </c>
      <c r="F26" s="66">
        <v>490559</v>
      </c>
      <c r="G26" s="66">
        <v>519139</v>
      </c>
      <c r="H26" s="66">
        <v>513220</v>
      </c>
      <c r="I26" s="66">
        <v>503556</v>
      </c>
      <c r="J26" s="66">
        <v>488633</v>
      </c>
      <c r="K26" s="66">
        <v>494265</v>
      </c>
      <c r="L26" s="66">
        <v>460952</v>
      </c>
      <c r="M26" s="66">
        <v>490248</v>
      </c>
      <c r="N26" s="66">
        <v>495477</v>
      </c>
      <c r="O26" s="66">
        <v>408096</v>
      </c>
      <c r="P26" s="66">
        <v>482513</v>
      </c>
      <c r="Q26" s="66">
        <v>474507</v>
      </c>
      <c r="R26" s="67">
        <f t="shared" si="0"/>
        <v>5821165</v>
      </c>
      <c r="S26" s="2"/>
    </row>
    <row r="27" spans="1:19">
      <c r="A27" s="63" t="s">
        <v>170</v>
      </c>
      <c r="B27" s="64">
        <v>1</v>
      </c>
      <c r="C27" s="65">
        <v>500</v>
      </c>
      <c r="D27" s="63" t="s">
        <v>26</v>
      </c>
      <c r="E27" s="63" t="s">
        <v>18</v>
      </c>
      <c r="F27" s="66">
        <v>70495</v>
      </c>
      <c r="G27" s="66">
        <v>69664</v>
      </c>
      <c r="H27" s="66">
        <v>69991</v>
      </c>
      <c r="I27" s="66">
        <v>68995</v>
      </c>
      <c r="J27" s="66">
        <v>67444</v>
      </c>
      <c r="K27" s="66">
        <v>66385</v>
      </c>
      <c r="L27" s="66">
        <v>60543</v>
      </c>
      <c r="M27" s="66">
        <v>64515</v>
      </c>
      <c r="N27" s="66">
        <v>67167</v>
      </c>
      <c r="O27" s="66">
        <v>53697</v>
      </c>
      <c r="P27" s="66">
        <v>63038</v>
      </c>
      <c r="Q27" s="66">
        <v>67696</v>
      </c>
      <c r="R27" s="67">
        <f t="shared" si="0"/>
        <v>789630</v>
      </c>
      <c r="S27" s="2"/>
    </row>
    <row r="28" spans="1:19">
      <c r="A28" s="63" t="s">
        <v>170</v>
      </c>
      <c r="B28" s="64">
        <v>1</v>
      </c>
      <c r="C28" s="65">
        <v>1000</v>
      </c>
      <c r="D28" s="63" t="s">
        <v>26</v>
      </c>
      <c r="E28" s="63" t="s">
        <v>18</v>
      </c>
      <c r="F28" s="66">
        <v>54437</v>
      </c>
      <c r="G28" s="66">
        <v>55401</v>
      </c>
      <c r="H28" s="66">
        <v>58029</v>
      </c>
      <c r="I28" s="66">
        <v>55435</v>
      </c>
      <c r="J28" s="66">
        <v>55962</v>
      </c>
      <c r="K28" s="66">
        <v>56287</v>
      </c>
      <c r="L28" s="66">
        <v>51075</v>
      </c>
      <c r="M28" s="66">
        <v>53811</v>
      </c>
      <c r="N28" s="66">
        <v>57754</v>
      </c>
      <c r="O28" s="66">
        <v>47269</v>
      </c>
      <c r="P28" s="66">
        <v>56672</v>
      </c>
      <c r="Q28" s="66">
        <v>55519</v>
      </c>
      <c r="R28" s="67">
        <f t="shared" si="0"/>
        <v>657651</v>
      </c>
      <c r="S28" s="2"/>
    </row>
    <row r="29" spans="1:19">
      <c r="A29" s="63" t="s">
        <v>170</v>
      </c>
      <c r="B29" s="64">
        <v>1</v>
      </c>
      <c r="C29" s="65">
        <v>1500</v>
      </c>
      <c r="D29" s="63" t="s">
        <v>26</v>
      </c>
      <c r="E29" s="63" t="s">
        <v>18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7">
        <f t="shared" si="0"/>
        <v>0</v>
      </c>
      <c r="S29" s="2"/>
    </row>
    <row r="30" spans="1:19">
      <c r="A30" s="63" t="s">
        <v>180</v>
      </c>
      <c r="B30" s="64">
        <v>1</v>
      </c>
      <c r="C30" s="65">
        <v>30</v>
      </c>
      <c r="D30" s="63" t="s">
        <v>21</v>
      </c>
      <c r="E30" s="63" t="s">
        <v>18</v>
      </c>
      <c r="F30" s="66">
        <v>285</v>
      </c>
      <c r="G30" s="66">
        <v>360</v>
      </c>
      <c r="H30" s="66">
        <v>294</v>
      </c>
      <c r="I30" s="66">
        <v>622</v>
      </c>
      <c r="J30" s="66">
        <v>278</v>
      </c>
      <c r="K30" s="66">
        <v>705</v>
      </c>
      <c r="L30" s="66">
        <v>786</v>
      </c>
      <c r="M30" s="66">
        <v>701</v>
      </c>
      <c r="N30" s="66">
        <v>1019</v>
      </c>
      <c r="O30" s="66">
        <v>795</v>
      </c>
      <c r="P30" s="66">
        <v>735</v>
      </c>
      <c r="Q30" s="66">
        <v>670</v>
      </c>
      <c r="R30" s="67">
        <f t="shared" si="0"/>
        <v>7250</v>
      </c>
      <c r="S30" s="2"/>
    </row>
    <row r="31" spans="1:19">
      <c r="A31" s="63" t="s">
        <v>180</v>
      </c>
      <c r="B31" s="64">
        <v>1</v>
      </c>
      <c r="C31" s="65">
        <v>100</v>
      </c>
      <c r="D31" s="63" t="s">
        <v>21</v>
      </c>
      <c r="E31" s="63" t="s">
        <v>18</v>
      </c>
      <c r="F31" s="66">
        <v>150</v>
      </c>
      <c r="G31" s="66">
        <v>210</v>
      </c>
      <c r="H31" s="66">
        <v>136</v>
      </c>
      <c r="I31" s="66">
        <v>285</v>
      </c>
      <c r="J31" s="66">
        <v>345</v>
      </c>
      <c r="K31" s="66">
        <v>210</v>
      </c>
      <c r="L31" s="66">
        <v>272</v>
      </c>
      <c r="M31" s="66">
        <v>110</v>
      </c>
      <c r="N31" s="66">
        <v>192</v>
      </c>
      <c r="O31" s="66">
        <v>35</v>
      </c>
      <c r="P31" s="66">
        <v>225</v>
      </c>
      <c r="Q31" s="66">
        <v>478</v>
      </c>
      <c r="R31" s="67">
        <f t="shared" si="0"/>
        <v>2648</v>
      </c>
      <c r="S31" s="2"/>
    </row>
    <row r="32" spans="1:19">
      <c r="A32" s="63" t="s">
        <v>180</v>
      </c>
      <c r="B32" s="64">
        <v>1</v>
      </c>
      <c r="C32" s="65">
        <v>30</v>
      </c>
      <c r="D32" s="63" t="s">
        <v>24</v>
      </c>
      <c r="E32" s="63" t="s">
        <v>18</v>
      </c>
      <c r="F32" s="66">
        <v>591</v>
      </c>
      <c r="G32" s="66">
        <v>350</v>
      </c>
      <c r="H32" s="66">
        <v>513</v>
      </c>
      <c r="I32" s="66">
        <v>615</v>
      </c>
      <c r="J32" s="66">
        <v>453</v>
      </c>
      <c r="K32" s="66">
        <v>705</v>
      </c>
      <c r="L32" s="66">
        <v>705</v>
      </c>
      <c r="M32" s="66">
        <v>382</v>
      </c>
      <c r="N32" s="66">
        <v>660</v>
      </c>
      <c r="O32" s="66">
        <v>816</v>
      </c>
      <c r="P32" s="66">
        <v>538</v>
      </c>
      <c r="Q32" s="66">
        <v>905</v>
      </c>
      <c r="R32" s="67">
        <f t="shared" si="0"/>
        <v>7233</v>
      </c>
      <c r="S32" s="2"/>
    </row>
    <row r="33" spans="1:19">
      <c r="A33" s="63" t="s">
        <v>180</v>
      </c>
      <c r="B33" s="64">
        <v>1</v>
      </c>
      <c r="C33" s="65">
        <v>100</v>
      </c>
      <c r="D33" s="63" t="s">
        <v>24</v>
      </c>
      <c r="E33" s="63" t="s">
        <v>18</v>
      </c>
      <c r="F33" s="66">
        <v>0</v>
      </c>
      <c r="G33" s="66">
        <v>390</v>
      </c>
      <c r="H33" s="66">
        <v>344</v>
      </c>
      <c r="I33" s="66">
        <v>150</v>
      </c>
      <c r="J33" s="66">
        <v>270</v>
      </c>
      <c r="K33" s="66">
        <v>270</v>
      </c>
      <c r="L33" s="66">
        <v>245</v>
      </c>
      <c r="M33" s="66">
        <v>284</v>
      </c>
      <c r="N33" s="66">
        <v>240</v>
      </c>
      <c r="O33" s="66">
        <v>159</v>
      </c>
      <c r="P33" s="66">
        <v>150</v>
      </c>
      <c r="Q33" s="66">
        <v>420</v>
      </c>
      <c r="R33" s="67">
        <f t="shared" si="0"/>
        <v>2922</v>
      </c>
      <c r="S33" s="2"/>
    </row>
    <row r="34" spans="1:19">
      <c r="A34" s="63" t="s">
        <v>181</v>
      </c>
      <c r="B34" s="64">
        <v>1</v>
      </c>
      <c r="C34" s="65">
        <v>30</v>
      </c>
      <c r="D34" s="63" t="s">
        <v>17</v>
      </c>
      <c r="E34" s="63" t="s">
        <v>18</v>
      </c>
      <c r="F34" s="66">
        <v>20922</v>
      </c>
      <c r="G34" s="66">
        <v>21930</v>
      </c>
      <c r="H34" s="66">
        <v>26459</v>
      </c>
      <c r="I34" s="66">
        <v>27370</v>
      </c>
      <c r="J34" s="66">
        <v>27234</v>
      </c>
      <c r="K34" s="66">
        <v>32615</v>
      </c>
      <c r="L34" s="66">
        <v>33084</v>
      </c>
      <c r="M34" s="66">
        <v>36192</v>
      </c>
      <c r="N34" s="66">
        <v>39320</v>
      </c>
      <c r="O34" s="66">
        <v>33794</v>
      </c>
      <c r="P34" s="66">
        <v>38409</v>
      </c>
      <c r="Q34" s="66">
        <v>38758</v>
      </c>
      <c r="R34" s="67">
        <f t="shared" si="0"/>
        <v>376087</v>
      </c>
      <c r="S34" s="2"/>
    </row>
    <row r="35" spans="1:19">
      <c r="A35" s="63" t="s">
        <v>181</v>
      </c>
      <c r="B35" s="64">
        <v>1</v>
      </c>
      <c r="C35" s="65">
        <v>90</v>
      </c>
      <c r="D35" s="63" t="s">
        <v>17</v>
      </c>
      <c r="E35" s="63" t="s">
        <v>18</v>
      </c>
      <c r="F35" s="66">
        <v>60</v>
      </c>
      <c r="G35" s="66">
        <v>30</v>
      </c>
      <c r="H35" s="66">
        <v>60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7">
        <f t="shared" si="0"/>
        <v>150</v>
      </c>
      <c r="S35" s="2"/>
    </row>
    <row r="36" spans="1:19">
      <c r="A36" s="63" t="s">
        <v>181</v>
      </c>
      <c r="B36" s="64">
        <v>1</v>
      </c>
      <c r="C36" s="65">
        <v>100</v>
      </c>
      <c r="D36" s="63" t="s">
        <v>17</v>
      </c>
      <c r="E36" s="63" t="s">
        <v>18</v>
      </c>
      <c r="F36" s="66">
        <v>8171</v>
      </c>
      <c r="G36" s="66">
        <v>9270</v>
      </c>
      <c r="H36" s="66">
        <v>8359</v>
      </c>
      <c r="I36" s="66">
        <v>8647</v>
      </c>
      <c r="J36" s="66">
        <v>8907</v>
      </c>
      <c r="K36" s="66">
        <v>9125</v>
      </c>
      <c r="L36" s="66">
        <v>9524</v>
      </c>
      <c r="M36" s="66">
        <v>10072</v>
      </c>
      <c r="N36" s="66">
        <v>10612</v>
      </c>
      <c r="O36" s="66">
        <v>7995</v>
      </c>
      <c r="P36" s="66">
        <v>9905</v>
      </c>
      <c r="Q36" s="66">
        <v>10900</v>
      </c>
      <c r="R36" s="67">
        <f t="shared" si="0"/>
        <v>111487</v>
      </c>
      <c r="S36" s="2"/>
    </row>
    <row r="37" spans="1:19">
      <c r="A37" s="63" t="s">
        <v>181</v>
      </c>
      <c r="B37" s="64">
        <v>1</v>
      </c>
      <c r="C37" s="65">
        <v>30</v>
      </c>
      <c r="D37" s="63" t="s">
        <v>19</v>
      </c>
      <c r="E37" s="63" t="s">
        <v>18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7">
        <f t="shared" si="0"/>
        <v>0</v>
      </c>
      <c r="S37" s="2"/>
    </row>
    <row r="38" spans="1:19">
      <c r="A38" s="63" t="s">
        <v>181</v>
      </c>
      <c r="B38" s="64">
        <v>1</v>
      </c>
      <c r="C38" s="65">
        <v>90</v>
      </c>
      <c r="D38" s="63" t="s">
        <v>19</v>
      </c>
      <c r="E38" s="63" t="s">
        <v>18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7">
        <f t="shared" si="0"/>
        <v>0</v>
      </c>
      <c r="S38" s="2"/>
    </row>
    <row r="39" spans="1:19">
      <c r="A39" s="63" t="s">
        <v>181</v>
      </c>
      <c r="B39" s="64">
        <v>1</v>
      </c>
      <c r="C39" s="65">
        <v>100</v>
      </c>
      <c r="D39" s="63" t="s">
        <v>19</v>
      </c>
      <c r="E39" s="63" t="s">
        <v>18</v>
      </c>
      <c r="F39" s="66">
        <v>84487</v>
      </c>
      <c r="G39" s="66">
        <v>89150</v>
      </c>
      <c r="H39" s="66">
        <v>89463</v>
      </c>
      <c r="I39" s="66">
        <v>85620</v>
      </c>
      <c r="J39" s="66">
        <v>78398</v>
      </c>
      <c r="K39" s="66">
        <v>81552</v>
      </c>
      <c r="L39" s="66">
        <v>77463</v>
      </c>
      <c r="M39" s="66">
        <v>81657</v>
      </c>
      <c r="N39" s="66">
        <v>81668</v>
      </c>
      <c r="O39" s="66">
        <v>70724</v>
      </c>
      <c r="P39" s="66">
        <v>79718</v>
      </c>
      <c r="Q39" s="66">
        <v>81329</v>
      </c>
      <c r="R39" s="67">
        <f t="shared" si="0"/>
        <v>981229</v>
      </c>
      <c r="S39" s="2"/>
    </row>
    <row r="40" spans="1:19">
      <c r="A40" s="63" t="s">
        <v>181</v>
      </c>
      <c r="B40" s="64">
        <v>1</v>
      </c>
      <c r="C40" s="65">
        <v>1000</v>
      </c>
      <c r="D40" s="63" t="s">
        <v>19</v>
      </c>
      <c r="E40" s="63" t="s">
        <v>18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7">
        <f t="shared" si="0"/>
        <v>0</v>
      </c>
      <c r="S40" s="2"/>
    </row>
    <row r="41" spans="1:19">
      <c r="A41" s="63" t="s">
        <v>181</v>
      </c>
      <c r="B41" s="64">
        <v>1</v>
      </c>
      <c r="C41" s="65">
        <v>30</v>
      </c>
      <c r="D41" s="63" t="s">
        <v>21</v>
      </c>
      <c r="E41" s="63" t="s">
        <v>18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7">
        <f t="shared" si="0"/>
        <v>0</v>
      </c>
      <c r="S41" s="2"/>
    </row>
    <row r="42" spans="1:19">
      <c r="A42" s="63" t="s">
        <v>181</v>
      </c>
      <c r="B42" s="64">
        <v>1</v>
      </c>
      <c r="C42" s="65">
        <v>90</v>
      </c>
      <c r="D42" s="63" t="s">
        <v>21</v>
      </c>
      <c r="E42" s="63" t="s">
        <v>18</v>
      </c>
      <c r="F42" s="66">
        <v>356</v>
      </c>
      <c r="G42" s="66">
        <v>391</v>
      </c>
      <c r="H42" s="66">
        <v>481</v>
      </c>
      <c r="I42" s="66">
        <v>494</v>
      </c>
      <c r="J42" s="66">
        <v>645</v>
      </c>
      <c r="K42" s="66">
        <v>540</v>
      </c>
      <c r="L42" s="66">
        <v>450</v>
      </c>
      <c r="M42" s="66">
        <v>468</v>
      </c>
      <c r="N42" s="66">
        <v>600</v>
      </c>
      <c r="O42" s="66">
        <v>420</v>
      </c>
      <c r="P42" s="66">
        <v>300</v>
      </c>
      <c r="Q42" s="66">
        <v>644</v>
      </c>
      <c r="R42" s="67">
        <f t="shared" si="0"/>
        <v>5789</v>
      </c>
      <c r="S42" s="2"/>
    </row>
    <row r="43" spans="1:19">
      <c r="A43" s="63" t="s">
        <v>181</v>
      </c>
      <c r="B43" s="64">
        <v>1</v>
      </c>
      <c r="C43" s="65">
        <v>100</v>
      </c>
      <c r="D43" s="63" t="s">
        <v>21</v>
      </c>
      <c r="E43" s="63" t="s">
        <v>18</v>
      </c>
      <c r="F43" s="66">
        <v>146812</v>
      </c>
      <c r="G43" s="66">
        <v>156494</v>
      </c>
      <c r="H43" s="66">
        <v>162472</v>
      </c>
      <c r="I43" s="66">
        <v>152213</v>
      </c>
      <c r="J43" s="66">
        <v>142956</v>
      </c>
      <c r="K43" s="66">
        <v>142258</v>
      </c>
      <c r="L43" s="66">
        <v>134367</v>
      </c>
      <c r="M43" s="66">
        <v>136125</v>
      </c>
      <c r="N43" s="66">
        <v>136089</v>
      </c>
      <c r="O43" s="66">
        <v>119432</v>
      </c>
      <c r="P43" s="66">
        <v>135800</v>
      </c>
      <c r="Q43" s="66">
        <v>135263</v>
      </c>
      <c r="R43" s="67">
        <f t="shared" si="0"/>
        <v>1700281</v>
      </c>
      <c r="S43" s="2"/>
    </row>
    <row r="44" spans="1:19">
      <c r="A44" s="63" t="s">
        <v>181</v>
      </c>
      <c r="B44" s="64">
        <v>1</v>
      </c>
      <c r="C44" s="65">
        <v>1000</v>
      </c>
      <c r="D44" s="63" t="s">
        <v>21</v>
      </c>
      <c r="E44" s="63" t="s">
        <v>18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7">
        <f t="shared" si="0"/>
        <v>0</v>
      </c>
      <c r="S44" s="2"/>
    </row>
    <row r="45" spans="1:19">
      <c r="A45" s="63" t="s">
        <v>182</v>
      </c>
      <c r="B45" s="64">
        <v>1</v>
      </c>
      <c r="C45" s="65">
        <v>30</v>
      </c>
      <c r="D45" s="63" t="s">
        <v>183</v>
      </c>
      <c r="E45" s="63" t="s">
        <v>18</v>
      </c>
      <c r="F45" s="66">
        <v>2630</v>
      </c>
      <c r="G45" s="66">
        <v>3560</v>
      </c>
      <c r="H45" s="66">
        <v>4404</v>
      </c>
      <c r="I45" s="66">
        <v>4534</v>
      </c>
      <c r="J45" s="66">
        <v>5133</v>
      </c>
      <c r="K45" s="66">
        <v>4248</v>
      </c>
      <c r="L45" s="66">
        <v>5460</v>
      </c>
      <c r="M45" s="66">
        <v>6256</v>
      </c>
      <c r="N45" s="66">
        <v>6023</v>
      </c>
      <c r="O45" s="66">
        <v>5270</v>
      </c>
      <c r="P45" s="66">
        <v>6759</v>
      </c>
      <c r="Q45" s="66">
        <v>5859</v>
      </c>
      <c r="R45" s="67">
        <f t="shared" si="0"/>
        <v>60136</v>
      </c>
      <c r="S45" s="2"/>
    </row>
    <row r="46" spans="1:19">
      <c r="A46" s="63" t="s">
        <v>182</v>
      </c>
      <c r="B46" s="64">
        <v>1</v>
      </c>
      <c r="C46" s="65">
        <v>100</v>
      </c>
      <c r="D46" s="63" t="s">
        <v>183</v>
      </c>
      <c r="E46" s="63" t="s">
        <v>18</v>
      </c>
      <c r="F46" s="66">
        <v>1613</v>
      </c>
      <c r="G46" s="66">
        <v>1530</v>
      </c>
      <c r="H46" s="66">
        <v>1865</v>
      </c>
      <c r="I46" s="66">
        <v>1809</v>
      </c>
      <c r="J46" s="66">
        <v>1874</v>
      </c>
      <c r="K46" s="66">
        <v>1390</v>
      </c>
      <c r="L46" s="66">
        <v>1360</v>
      </c>
      <c r="M46" s="66">
        <v>1299</v>
      </c>
      <c r="N46" s="66">
        <v>864</v>
      </c>
      <c r="O46" s="66">
        <v>1150</v>
      </c>
      <c r="P46" s="66">
        <v>640</v>
      </c>
      <c r="Q46" s="66">
        <v>1050</v>
      </c>
      <c r="R46" s="67">
        <f t="shared" si="0"/>
        <v>16444</v>
      </c>
      <c r="S46" s="2"/>
    </row>
    <row r="47" spans="1:19">
      <c r="A47" s="63" t="s">
        <v>185</v>
      </c>
      <c r="B47" s="64">
        <v>1</v>
      </c>
      <c r="C47" s="65">
        <v>30</v>
      </c>
      <c r="D47" s="63" t="s">
        <v>26</v>
      </c>
      <c r="E47" s="63" t="s">
        <v>18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7">
        <f t="shared" si="0"/>
        <v>0</v>
      </c>
      <c r="S47" s="2"/>
    </row>
    <row r="48" spans="1:19">
      <c r="A48" s="63" t="s">
        <v>185</v>
      </c>
      <c r="B48" s="64">
        <v>1</v>
      </c>
      <c r="C48" s="65">
        <v>30</v>
      </c>
      <c r="D48" s="63" t="s">
        <v>38</v>
      </c>
      <c r="E48" s="63" t="s">
        <v>18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7">
        <f t="shared" si="0"/>
        <v>0</v>
      </c>
      <c r="S48" s="2"/>
    </row>
    <row r="49" spans="1:19">
      <c r="A49" s="63" t="s">
        <v>170</v>
      </c>
      <c r="B49" s="64">
        <v>1</v>
      </c>
      <c r="C49" s="65">
        <v>30</v>
      </c>
      <c r="D49" s="63" t="s">
        <v>171</v>
      </c>
      <c r="E49" s="63" t="s">
        <v>172</v>
      </c>
      <c r="F49" s="66">
        <v>293</v>
      </c>
      <c r="G49" s="66">
        <v>150</v>
      </c>
      <c r="H49" s="66">
        <v>182</v>
      </c>
      <c r="I49" s="66">
        <v>225</v>
      </c>
      <c r="J49" s="66">
        <v>240</v>
      </c>
      <c r="K49" s="66">
        <v>180</v>
      </c>
      <c r="L49" s="66">
        <v>300</v>
      </c>
      <c r="M49" s="66">
        <v>150</v>
      </c>
      <c r="N49" s="66">
        <v>180</v>
      </c>
      <c r="O49" s="66">
        <v>90</v>
      </c>
      <c r="P49" s="66">
        <v>200</v>
      </c>
      <c r="Q49" s="66">
        <v>156</v>
      </c>
      <c r="R49" s="67">
        <f t="shared" si="0"/>
        <v>2346</v>
      </c>
      <c r="S49" s="2"/>
    </row>
    <row r="50" spans="1:19">
      <c r="A50" s="63" t="s">
        <v>170</v>
      </c>
      <c r="B50" s="64">
        <v>1</v>
      </c>
      <c r="C50" s="65">
        <v>100</v>
      </c>
      <c r="D50" s="63" t="s">
        <v>171</v>
      </c>
      <c r="E50" s="63" t="s">
        <v>172</v>
      </c>
      <c r="F50" s="66">
        <v>35158</v>
      </c>
      <c r="G50" s="66">
        <v>30374</v>
      </c>
      <c r="H50" s="66">
        <v>34016</v>
      </c>
      <c r="I50" s="66">
        <v>30869</v>
      </c>
      <c r="J50" s="66">
        <v>31114</v>
      </c>
      <c r="K50" s="66">
        <v>33380</v>
      </c>
      <c r="L50" s="66">
        <v>31568</v>
      </c>
      <c r="M50" s="66">
        <v>34283</v>
      </c>
      <c r="N50" s="66">
        <v>34970</v>
      </c>
      <c r="O50" s="66">
        <v>29234</v>
      </c>
      <c r="P50" s="66">
        <v>35613</v>
      </c>
      <c r="Q50" s="66">
        <v>37910</v>
      </c>
      <c r="R50" s="67">
        <f t="shared" si="0"/>
        <v>398489</v>
      </c>
      <c r="S50" s="2"/>
    </row>
    <row r="51" spans="1:19">
      <c r="A51" s="63" t="s">
        <v>170</v>
      </c>
      <c r="B51" s="64">
        <v>1</v>
      </c>
      <c r="C51" s="65">
        <v>500</v>
      </c>
      <c r="D51" s="63" t="s">
        <v>171</v>
      </c>
      <c r="E51" s="63" t="s">
        <v>172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7">
        <f t="shared" si="0"/>
        <v>0</v>
      </c>
      <c r="S51" s="2"/>
    </row>
    <row r="52" spans="1:19">
      <c r="A52" s="63" t="s">
        <v>170</v>
      </c>
      <c r="B52" s="64">
        <v>1</v>
      </c>
      <c r="C52" s="65">
        <v>30</v>
      </c>
      <c r="D52" s="63" t="s">
        <v>173</v>
      </c>
      <c r="E52" s="63" t="s">
        <v>172</v>
      </c>
      <c r="F52" s="66">
        <v>1250</v>
      </c>
      <c r="G52" s="66">
        <v>898</v>
      </c>
      <c r="H52" s="66">
        <v>876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7">
        <f t="shared" si="0"/>
        <v>3024</v>
      </c>
      <c r="S52" s="2"/>
    </row>
    <row r="53" spans="1:19">
      <c r="A53" s="63" t="s">
        <v>170</v>
      </c>
      <c r="B53" s="64">
        <v>1</v>
      </c>
      <c r="C53" s="65">
        <v>100</v>
      </c>
      <c r="D53" s="63" t="s">
        <v>173</v>
      </c>
      <c r="E53" s="63" t="s">
        <v>172</v>
      </c>
      <c r="F53" s="66">
        <v>71837</v>
      </c>
      <c r="G53" s="66">
        <v>78843</v>
      </c>
      <c r="H53" s="66">
        <v>80834</v>
      </c>
      <c r="I53" s="66">
        <v>74280</v>
      </c>
      <c r="J53" s="66">
        <v>78918</v>
      </c>
      <c r="K53" s="66">
        <v>78574</v>
      </c>
      <c r="L53" s="66">
        <v>73899</v>
      </c>
      <c r="M53" s="66">
        <v>80604</v>
      </c>
      <c r="N53" s="66">
        <v>82484</v>
      </c>
      <c r="O53" s="66">
        <v>69277</v>
      </c>
      <c r="P53" s="66">
        <v>83786</v>
      </c>
      <c r="Q53" s="66">
        <v>82580</v>
      </c>
      <c r="R53" s="67">
        <f t="shared" si="0"/>
        <v>935916</v>
      </c>
      <c r="S53" s="2"/>
    </row>
    <row r="54" spans="1:19">
      <c r="A54" s="63" t="s">
        <v>170</v>
      </c>
      <c r="B54" s="64">
        <v>1</v>
      </c>
      <c r="C54" s="65">
        <v>500</v>
      </c>
      <c r="D54" s="63" t="s">
        <v>173</v>
      </c>
      <c r="E54" s="63" t="s">
        <v>172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7">
        <f t="shared" si="0"/>
        <v>0</v>
      </c>
      <c r="S54" s="2"/>
    </row>
    <row r="55" spans="1:19">
      <c r="A55" s="63" t="s">
        <v>170</v>
      </c>
      <c r="B55" s="64">
        <v>1</v>
      </c>
      <c r="C55" s="65">
        <v>30</v>
      </c>
      <c r="D55" s="63" t="s">
        <v>174</v>
      </c>
      <c r="E55" s="63" t="s">
        <v>175</v>
      </c>
      <c r="F55" s="66">
        <v>30</v>
      </c>
      <c r="G55" s="66">
        <v>90</v>
      </c>
      <c r="H55" s="66">
        <v>30</v>
      </c>
      <c r="I55" s="66">
        <v>30</v>
      </c>
      <c r="J55" s="66">
        <v>0</v>
      </c>
      <c r="K55" s="66">
        <v>150</v>
      </c>
      <c r="L55" s="66">
        <v>0</v>
      </c>
      <c r="M55" s="66">
        <v>30</v>
      </c>
      <c r="N55" s="66">
        <v>90</v>
      </c>
      <c r="O55" s="66">
        <v>0</v>
      </c>
      <c r="P55" s="66">
        <v>0</v>
      </c>
      <c r="Q55" s="66">
        <v>60</v>
      </c>
      <c r="R55" s="67">
        <f t="shared" si="0"/>
        <v>510</v>
      </c>
      <c r="S55" s="2"/>
    </row>
    <row r="56" spans="1:19">
      <c r="A56" s="63" t="s">
        <v>170</v>
      </c>
      <c r="B56" s="64">
        <v>1</v>
      </c>
      <c r="C56" s="65">
        <v>30</v>
      </c>
      <c r="D56" s="63" t="s">
        <v>176</v>
      </c>
      <c r="E56" s="63" t="s">
        <v>175</v>
      </c>
      <c r="F56" s="66">
        <v>0</v>
      </c>
      <c r="G56" s="66">
        <v>30</v>
      </c>
      <c r="H56" s="66">
        <v>30</v>
      </c>
      <c r="I56" s="66">
        <v>45</v>
      </c>
      <c r="J56" s="66">
        <v>0</v>
      </c>
      <c r="K56" s="66">
        <v>75</v>
      </c>
      <c r="L56" s="66">
        <v>45</v>
      </c>
      <c r="M56" s="66">
        <v>75</v>
      </c>
      <c r="N56" s="66">
        <v>105</v>
      </c>
      <c r="O56" s="66">
        <v>30</v>
      </c>
      <c r="P56" s="66">
        <v>60</v>
      </c>
      <c r="Q56" s="66">
        <v>30</v>
      </c>
      <c r="R56" s="67">
        <f t="shared" si="0"/>
        <v>525</v>
      </c>
      <c r="S56" s="2"/>
    </row>
    <row r="57" spans="1:19">
      <c r="A57" s="63" t="s">
        <v>170</v>
      </c>
      <c r="B57" s="64">
        <v>1</v>
      </c>
      <c r="C57" s="65">
        <v>30</v>
      </c>
      <c r="D57" s="63" t="s">
        <v>23</v>
      </c>
      <c r="E57" s="63" t="s">
        <v>175</v>
      </c>
      <c r="F57" s="66">
        <v>0</v>
      </c>
      <c r="G57" s="66">
        <v>180</v>
      </c>
      <c r="H57" s="66">
        <v>120</v>
      </c>
      <c r="I57" s="66">
        <v>30</v>
      </c>
      <c r="J57" s="66">
        <v>30</v>
      </c>
      <c r="K57" s="66">
        <v>90</v>
      </c>
      <c r="L57" s="66">
        <v>30</v>
      </c>
      <c r="M57" s="66">
        <v>240</v>
      </c>
      <c r="N57" s="66">
        <v>30</v>
      </c>
      <c r="O57" s="66">
        <v>0</v>
      </c>
      <c r="P57" s="66">
        <v>150</v>
      </c>
      <c r="Q57" s="66">
        <v>30</v>
      </c>
      <c r="R57" s="67">
        <f t="shared" si="0"/>
        <v>930</v>
      </c>
      <c r="S57" s="2"/>
    </row>
    <row r="58" spans="1:19">
      <c r="A58" s="63" t="s">
        <v>170</v>
      </c>
      <c r="B58" s="64">
        <v>1</v>
      </c>
      <c r="C58" s="65">
        <v>30</v>
      </c>
      <c r="D58" s="63" t="s">
        <v>26</v>
      </c>
      <c r="E58" s="63" t="s">
        <v>175</v>
      </c>
      <c r="F58" s="66">
        <v>210</v>
      </c>
      <c r="G58" s="66">
        <v>150</v>
      </c>
      <c r="H58" s="66">
        <v>150</v>
      </c>
      <c r="I58" s="66">
        <v>30</v>
      </c>
      <c r="J58" s="66">
        <v>60</v>
      </c>
      <c r="K58" s="66">
        <v>180</v>
      </c>
      <c r="L58" s="66">
        <v>60</v>
      </c>
      <c r="M58" s="66">
        <v>120</v>
      </c>
      <c r="N58" s="66">
        <v>120</v>
      </c>
      <c r="O58" s="66">
        <v>90</v>
      </c>
      <c r="P58" s="66">
        <v>150</v>
      </c>
      <c r="Q58" s="66">
        <v>180</v>
      </c>
      <c r="R58" s="67">
        <f t="shared" si="0"/>
        <v>1500</v>
      </c>
      <c r="S58" s="2"/>
    </row>
    <row r="59" spans="1:19">
      <c r="A59" s="63" t="s">
        <v>170</v>
      </c>
      <c r="B59" s="64">
        <v>1</v>
      </c>
      <c r="C59" s="65">
        <v>7.7</v>
      </c>
      <c r="D59" s="63" t="s">
        <v>177</v>
      </c>
      <c r="E59" s="68" t="s">
        <v>178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7">
        <f t="shared" si="0"/>
        <v>0</v>
      </c>
      <c r="S59" s="2"/>
    </row>
    <row r="60" spans="1:19" ht="14.25">
      <c r="A60" s="2"/>
      <c r="B60" s="2"/>
      <c r="C60" s="2"/>
      <c r="D60" s="2"/>
      <c r="E60" s="70" t="s">
        <v>59</v>
      </c>
      <c r="F60" s="71">
        <f>SUM(F6:F59)</f>
        <v>1347417</v>
      </c>
      <c r="G60" s="71">
        <f t="shared" ref="G60:R60" si="1">SUM(G6:G59)</f>
        <v>1437569</v>
      </c>
      <c r="H60" s="71">
        <f t="shared" si="1"/>
        <v>1450004</v>
      </c>
      <c r="I60" s="71">
        <f t="shared" si="1"/>
        <v>1409699</v>
      </c>
      <c r="J60" s="71">
        <f t="shared" si="1"/>
        <v>1369502</v>
      </c>
      <c r="K60" s="71">
        <f t="shared" si="1"/>
        <v>1403785</v>
      </c>
      <c r="L60" s="71">
        <f t="shared" si="1"/>
        <v>1317709</v>
      </c>
      <c r="M60" s="71">
        <f t="shared" si="1"/>
        <v>1393617</v>
      </c>
      <c r="N60" s="71">
        <f t="shared" si="1"/>
        <v>1439015</v>
      </c>
      <c r="O60" s="71">
        <f t="shared" si="1"/>
        <v>1186104</v>
      </c>
      <c r="P60" s="71">
        <f t="shared" si="1"/>
        <v>1385555</v>
      </c>
      <c r="Q60" s="71">
        <f t="shared" si="1"/>
        <v>1404885</v>
      </c>
      <c r="R60" s="72">
        <f t="shared" si="1"/>
        <v>16544861</v>
      </c>
      <c r="S60" s="2"/>
    </row>
    <row r="62" spans="1:19">
      <c r="F62" s="145" t="s">
        <v>60</v>
      </c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</row>
    <row r="63" spans="1:19" ht="30" customHeight="1">
      <c r="A63" s="61" t="s">
        <v>3</v>
      </c>
      <c r="B63" s="61" t="s">
        <v>44</v>
      </c>
      <c r="C63" s="61" t="s">
        <v>45</v>
      </c>
      <c r="D63" s="61" t="s">
        <v>5</v>
      </c>
      <c r="E63" s="61" t="s">
        <v>6</v>
      </c>
      <c r="F63" s="62" t="s">
        <v>46</v>
      </c>
      <c r="G63" s="62" t="s">
        <v>47</v>
      </c>
      <c r="H63" s="62" t="s">
        <v>48</v>
      </c>
      <c r="I63" s="62" t="s">
        <v>49</v>
      </c>
      <c r="J63" s="62" t="s">
        <v>50</v>
      </c>
      <c r="K63" s="62" t="s">
        <v>51</v>
      </c>
      <c r="L63" s="62" t="s">
        <v>52</v>
      </c>
      <c r="M63" s="62" t="s">
        <v>53</v>
      </c>
      <c r="N63" s="62" t="s">
        <v>54</v>
      </c>
      <c r="O63" s="62" t="s">
        <v>55</v>
      </c>
      <c r="P63" s="62" t="s">
        <v>56</v>
      </c>
      <c r="Q63" s="62" t="s">
        <v>57</v>
      </c>
      <c r="R63" s="73" t="s">
        <v>58</v>
      </c>
    </row>
    <row r="64" spans="1:19">
      <c r="A64" s="63" t="s">
        <v>179</v>
      </c>
      <c r="B64" s="64">
        <v>1</v>
      </c>
      <c r="C64" s="65">
        <v>10</v>
      </c>
      <c r="D64" s="63" t="s">
        <v>23</v>
      </c>
      <c r="E64" s="63" t="s">
        <v>35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74">
        <v>0</v>
      </c>
      <c r="R64" s="75">
        <f>SUM(F64:Q64)</f>
        <v>0</v>
      </c>
    </row>
    <row r="65" spans="1:18">
      <c r="A65" s="63" t="s">
        <v>179</v>
      </c>
      <c r="B65" s="64">
        <v>1</v>
      </c>
      <c r="C65" s="65">
        <v>30</v>
      </c>
      <c r="D65" s="63" t="s">
        <v>23</v>
      </c>
      <c r="E65" s="63" t="s">
        <v>35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74">
        <v>0</v>
      </c>
      <c r="R65" s="75">
        <f t="shared" ref="R65:R117" si="2">SUM(F65:Q65)</f>
        <v>0</v>
      </c>
    </row>
    <row r="66" spans="1:18">
      <c r="A66" s="63" t="s">
        <v>179</v>
      </c>
      <c r="B66" s="64">
        <v>1</v>
      </c>
      <c r="C66" s="65">
        <v>100</v>
      </c>
      <c r="D66" s="63" t="s">
        <v>23</v>
      </c>
      <c r="E66" s="63" t="s">
        <v>35</v>
      </c>
      <c r="F66" s="66">
        <v>9642</v>
      </c>
      <c r="G66" s="66">
        <v>11105</v>
      </c>
      <c r="H66" s="66">
        <v>10162</v>
      </c>
      <c r="I66" s="66">
        <v>9682</v>
      </c>
      <c r="J66" s="66">
        <v>10314</v>
      </c>
      <c r="K66" s="66">
        <v>10070</v>
      </c>
      <c r="L66" s="66">
        <v>10293</v>
      </c>
      <c r="M66" s="66">
        <v>9642</v>
      </c>
      <c r="N66" s="66">
        <v>10249</v>
      </c>
      <c r="O66" s="66">
        <v>8664</v>
      </c>
      <c r="P66" s="66">
        <v>10664</v>
      </c>
      <c r="Q66" s="74">
        <v>10615</v>
      </c>
      <c r="R66" s="75">
        <f t="shared" si="2"/>
        <v>121102</v>
      </c>
    </row>
    <row r="67" spans="1:18">
      <c r="A67" s="63" t="s">
        <v>179</v>
      </c>
      <c r="B67" s="64">
        <v>1</v>
      </c>
      <c r="C67" s="65">
        <v>100</v>
      </c>
      <c r="D67" s="63" t="s">
        <v>26</v>
      </c>
      <c r="E67" s="63" t="s">
        <v>35</v>
      </c>
      <c r="F67" s="66">
        <v>31570</v>
      </c>
      <c r="G67" s="66">
        <v>34975</v>
      </c>
      <c r="H67" s="66">
        <v>34830</v>
      </c>
      <c r="I67" s="66">
        <v>33199</v>
      </c>
      <c r="J67" s="66">
        <v>31418</v>
      </c>
      <c r="K67" s="66">
        <v>33796</v>
      </c>
      <c r="L67" s="66">
        <v>32216</v>
      </c>
      <c r="M67" s="66">
        <v>32585</v>
      </c>
      <c r="N67" s="66">
        <v>31338</v>
      </c>
      <c r="O67" s="66">
        <v>29638</v>
      </c>
      <c r="P67" s="66">
        <v>31325</v>
      </c>
      <c r="Q67" s="74">
        <v>32499.5</v>
      </c>
      <c r="R67" s="75">
        <f t="shared" si="2"/>
        <v>389389.5</v>
      </c>
    </row>
    <row r="68" spans="1:18">
      <c r="A68" s="63" t="s">
        <v>184</v>
      </c>
      <c r="B68" s="64">
        <v>1</v>
      </c>
      <c r="C68" s="65">
        <v>30</v>
      </c>
      <c r="D68" s="63" t="s">
        <v>39</v>
      </c>
      <c r="E68" s="63" t="s">
        <v>35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30</v>
      </c>
      <c r="L68" s="66">
        <v>30</v>
      </c>
      <c r="M68" s="66">
        <v>60</v>
      </c>
      <c r="N68" s="66">
        <v>60</v>
      </c>
      <c r="O68" s="66">
        <v>120</v>
      </c>
      <c r="P68" s="66">
        <v>120</v>
      </c>
      <c r="Q68" s="74">
        <v>90</v>
      </c>
      <c r="R68" s="75">
        <f t="shared" si="2"/>
        <v>510</v>
      </c>
    </row>
    <row r="69" spans="1:18">
      <c r="A69" s="63" t="s">
        <v>170</v>
      </c>
      <c r="B69" s="64">
        <v>1</v>
      </c>
      <c r="C69" s="65">
        <v>15</v>
      </c>
      <c r="D69" s="63" t="s">
        <v>23</v>
      </c>
      <c r="E69" s="63" t="s">
        <v>18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15</v>
      </c>
      <c r="N69" s="66">
        <v>0</v>
      </c>
      <c r="O69" s="66">
        <v>0</v>
      </c>
      <c r="P69" s="66">
        <v>0</v>
      </c>
      <c r="Q69" s="74">
        <v>0</v>
      </c>
      <c r="R69" s="75">
        <f t="shared" si="2"/>
        <v>15</v>
      </c>
    </row>
    <row r="70" spans="1:18">
      <c r="A70" s="63" t="s">
        <v>170</v>
      </c>
      <c r="B70" s="64">
        <v>1</v>
      </c>
      <c r="C70" s="65">
        <v>20</v>
      </c>
      <c r="D70" s="63" t="s">
        <v>23</v>
      </c>
      <c r="E70" s="63" t="s">
        <v>18</v>
      </c>
      <c r="F70" s="66">
        <v>120</v>
      </c>
      <c r="G70" s="66">
        <v>300</v>
      </c>
      <c r="H70" s="66">
        <v>50</v>
      </c>
      <c r="I70" s="66">
        <v>60</v>
      </c>
      <c r="J70" s="66">
        <v>30</v>
      </c>
      <c r="K70" s="66">
        <v>20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74">
        <v>0</v>
      </c>
      <c r="R70" s="75">
        <f t="shared" si="2"/>
        <v>580</v>
      </c>
    </row>
    <row r="71" spans="1:18">
      <c r="A71" s="63" t="s">
        <v>170</v>
      </c>
      <c r="B71" s="64">
        <v>1</v>
      </c>
      <c r="C71" s="65">
        <v>22</v>
      </c>
      <c r="D71" s="63" t="s">
        <v>23</v>
      </c>
      <c r="E71" s="63" t="s">
        <v>18</v>
      </c>
      <c r="F71" s="66">
        <v>0</v>
      </c>
      <c r="G71" s="66">
        <v>0</v>
      </c>
      <c r="H71" s="66">
        <v>0</v>
      </c>
      <c r="I71" s="66">
        <v>0</v>
      </c>
      <c r="J71" s="66">
        <v>22</v>
      </c>
      <c r="K71" s="66">
        <v>0</v>
      </c>
      <c r="L71" s="66">
        <v>0</v>
      </c>
      <c r="M71" s="66">
        <v>22</v>
      </c>
      <c r="N71" s="66">
        <v>0</v>
      </c>
      <c r="O71" s="66">
        <v>0</v>
      </c>
      <c r="P71" s="66">
        <v>22</v>
      </c>
      <c r="Q71" s="74">
        <v>22</v>
      </c>
      <c r="R71" s="75">
        <f t="shared" si="2"/>
        <v>88</v>
      </c>
    </row>
    <row r="72" spans="1:18">
      <c r="A72" s="63" t="s">
        <v>170</v>
      </c>
      <c r="B72" s="64">
        <v>1</v>
      </c>
      <c r="C72" s="65">
        <v>30</v>
      </c>
      <c r="D72" s="63" t="s">
        <v>23</v>
      </c>
      <c r="E72" s="63" t="s">
        <v>18</v>
      </c>
      <c r="F72" s="66">
        <v>300</v>
      </c>
      <c r="G72" s="66">
        <v>150</v>
      </c>
      <c r="H72" s="66">
        <v>150</v>
      </c>
      <c r="I72" s="66">
        <v>120</v>
      </c>
      <c r="J72" s="66">
        <v>220</v>
      </c>
      <c r="K72" s="66">
        <v>180</v>
      </c>
      <c r="L72" s="66">
        <v>150</v>
      </c>
      <c r="M72" s="66">
        <v>210</v>
      </c>
      <c r="N72" s="66">
        <v>135</v>
      </c>
      <c r="O72" s="66">
        <v>120</v>
      </c>
      <c r="P72" s="66">
        <v>90</v>
      </c>
      <c r="Q72" s="74">
        <v>60</v>
      </c>
      <c r="R72" s="75">
        <f t="shared" si="2"/>
        <v>1885</v>
      </c>
    </row>
    <row r="73" spans="1:18">
      <c r="A73" s="63" t="s">
        <v>170</v>
      </c>
      <c r="B73" s="64">
        <v>1</v>
      </c>
      <c r="C73" s="65">
        <v>45</v>
      </c>
      <c r="D73" s="63" t="s">
        <v>23</v>
      </c>
      <c r="E73" s="63" t="s">
        <v>18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30</v>
      </c>
      <c r="O73" s="66">
        <v>0</v>
      </c>
      <c r="P73" s="66">
        <v>0</v>
      </c>
      <c r="Q73" s="74">
        <v>0</v>
      </c>
      <c r="R73" s="75">
        <f t="shared" si="2"/>
        <v>30</v>
      </c>
    </row>
    <row r="74" spans="1:18">
      <c r="A74" s="63" t="s">
        <v>170</v>
      </c>
      <c r="B74" s="64">
        <v>1</v>
      </c>
      <c r="C74" s="65">
        <v>60</v>
      </c>
      <c r="D74" s="63" t="s">
        <v>23</v>
      </c>
      <c r="E74" s="63" t="s">
        <v>18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60</v>
      </c>
      <c r="O74" s="66">
        <v>60</v>
      </c>
      <c r="P74" s="66">
        <v>60</v>
      </c>
      <c r="Q74" s="74">
        <v>0</v>
      </c>
      <c r="R74" s="75">
        <f t="shared" si="2"/>
        <v>180</v>
      </c>
    </row>
    <row r="75" spans="1:18">
      <c r="A75" s="63" t="s">
        <v>170</v>
      </c>
      <c r="B75" s="64">
        <v>1</v>
      </c>
      <c r="C75" s="65">
        <v>100</v>
      </c>
      <c r="D75" s="63" t="s">
        <v>23</v>
      </c>
      <c r="E75" s="63" t="s">
        <v>18</v>
      </c>
      <c r="F75" s="66">
        <v>288599</v>
      </c>
      <c r="G75" s="66">
        <v>297297</v>
      </c>
      <c r="H75" s="66">
        <v>304023</v>
      </c>
      <c r="I75" s="66">
        <v>288885</v>
      </c>
      <c r="J75" s="66">
        <v>276056</v>
      </c>
      <c r="K75" s="66">
        <v>290250</v>
      </c>
      <c r="L75" s="66">
        <v>277890</v>
      </c>
      <c r="M75" s="66">
        <v>279698</v>
      </c>
      <c r="N75" s="66">
        <v>286336</v>
      </c>
      <c r="O75" s="66">
        <v>245312.6</v>
      </c>
      <c r="P75" s="66">
        <v>280040</v>
      </c>
      <c r="Q75" s="74">
        <v>275986</v>
      </c>
      <c r="R75" s="75">
        <f t="shared" si="2"/>
        <v>3390372.6</v>
      </c>
    </row>
    <row r="76" spans="1:18">
      <c r="A76" s="63" t="s">
        <v>170</v>
      </c>
      <c r="B76" s="64">
        <v>1</v>
      </c>
      <c r="C76" s="65">
        <v>500</v>
      </c>
      <c r="D76" s="63" t="s">
        <v>23</v>
      </c>
      <c r="E76" s="63" t="s">
        <v>18</v>
      </c>
      <c r="F76" s="66">
        <v>79625</v>
      </c>
      <c r="G76" s="66">
        <v>89491</v>
      </c>
      <c r="H76" s="66">
        <v>87495</v>
      </c>
      <c r="I76" s="66">
        <v>88955.5</v>
      </c>
      <c r="J76" s="66">
        <v>87757</v>
      </c>
      <c r="K76" s="66">
        <v>87025</v>
      </c>
      <c r="L76" s="66">
        <v>85511.5</v>
      </c>
      <c r="M76" s="66">
        <v>85248</v>
      </c>
      <c r="N76" s="66">
        <v>91568.5</v>
      </c>
      <c r="O76" s="66">
        <v>78100</v>
      </c>
      <c r="P76" s="66">
        <v>89651.5</v>
      </c>
      <c r="Q76" s="74">
        <v>87552.5</v>
      </c>
      <c r="R76" s="75">
        <f t="shared" si="2"/>
        <v>1037980.5</v>
      </c>
    </row>
    <row r="77" spans="1:18">
      <c r="A77" s="63" t="s">
        <v>170</v>
      </c>
      <c r="B77" s="64">
        <v>1</v>
      </c>
      <c r="C77" s="65">
        <v>1000</v>
      </c>
      <c r="D77" s="63" t="s">
        <v>23</v>
      </c>
      <c r="E77" s="63" t="s">
        <v>18</v>
      </c>
      <c r="F77" s="66">
        <v>18527.5</v>
      </c>
      <c r="G77" s="66">
        <v>20919.5</v>
      </c>
      <c r="H77" s="66">
        <v>21120.5</v>
      </c>
      <c r="I77" s="66">
        <v>20221</v>
      </c>
      <c r="J77" s="66">
        <v>19503</v>
      </c>
      <c r="K77" s="66">
        <v>20268</v>
      </c>
      <c r="L77" s="66">
        <v>18107</v>
      </c>
      <c r="M77" s="66">
        <v>19139</v>
      </c>
      <c r="N77" s="66">
        <v>19133</v>
      </c>
      <c r="O77" s="66">
        <v>16291</v>
      </c>
      <c r="P77" s="66">
        <v>18543.5</v>
      </c>
      <c r="Q77" s="74">
        <v>17441</v>
      </c>
      <c r="R77" s="75">
        <f t="shared" si="2"/>
        <v>229214</v>
      </c>
    </row>
    <row r="78" spans="1:18">
      <c r="A78" s="63" t="s">
        <v>170</v>
      </c>
      <c r="B78" s="64">
        <v>1</v>
      </c>
      <c r="C78" s="65">
        <v>10</v>
      </c>
      <c r="D78" s="63" t="s">
        <v>26</v>
      </c>
      <c r="E78" s="63" t="s">
        <v>18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74">
        <v>0</v>
      </c>
      <c r="R78" s="75">
        <f t="shared" si="2"/>
        <v>0</v>
      </c>
    </row>
    <row r="79" spans="1:18">
      <c r="A79" s="63" t="s">
        <v>170</v>
      </c>
      <c r="B79" s="64">
        <v>1</v>
      </c>
      <c r="C79" s="65">
        <v>15</v>
      </c>
      <c r="D79" s="63" t="s">
        <v>26</v>
      </c>
      <c r="E79" s="63" t="s">
        <v>18</v>
      </c>
      <c r="F79" s="66">
        <v>30</v>
      </c>
      <c r="G79" s="66">
        <v>90</v>
      </c>
      <c r="H79" s="66">
        <v>30</v>
      </c>
      <c r="I79" s="66">
        <v>0</v>
      </c>
      <c r="J79" s="66">
        <v>45</v>
      </c>
      <c r="K79" s="66">
        <v>0</v>
      </c>
      <c r="L79" s="66">
        <v>45</v>
      </c>
      <c r="M79" s="66">
        <v>45</v>
      </c>
      <c r="N79" s="66">
        <v>30</v>
      </c>
      <c r="O79" s="66">
        <v>60</v>
      </c>
      <c r="P79" s="66">
        <v>30</v>
      </c>
      <c r="Q79" s="74">
        <v>45</v>
      </c>
      <c r="R79" s="75">
        <f t="shared" si="2"/>
        <v>450</v>
      </c>
    </row>
    <row r="80" spans="1:18">
      <c r="A80" s="63" t="s">
        <v>170</v>
      </c>
      <c r="B80" s="64">
        <v>1</v>
      </c>
      <c r="C80" s="65">
        <v>20</v>
      </c>
      <c r="D80" s="63" t="s">
        <v>26</v>
      </c>
      <c r="E80" s="63" t="s">
        <v>18</v>
      </c>
      <c r="F80" s="66">
        <v>30</v>
      </c>
      <c r="G80" s="66">
        <v>0</v>
      </c>
      <c r="H80" s="66">
        <v>0</v>
      </c>
      <c r="I80" s="66">
        <v>30</v>
      </c>
      <c r="J80" s="66">
        <v>20</v>
      </c>
      <c r="K80" s="66">
        <v>0</v>
      </c>
      <c r="L80" s="66">
        <v>0</v>
      </c>
      <c r="M80" s="66">
        <v>0</v>
      </c>
      <c r="N80" s="66">
        <v>50</v>
      </c>
      <c r="O80" s="66">
        <v>30</v>
      </c>
      <c r="P80" s="66">
        <v>30</v>
      </c>
      <c r="Q80" s="74">
        <v>30</v>
      </c>
      <c r="R80" s="75">
        <f t="shared" si="2"/>
        <v>220</v>
      </c>
    </row>
    <row r="81" spans="1:18">
      <c r="A81" s="63" t="s">
        <v>170</v>
      </c>
      <c r="B81" s="64">
        <v>1</v>
      </c>
      <c r="C81" s="65">
        <v>28</v>
      </c>
      <c r="D81" s="63" t="s">
        <v>26</v>
      </c>
      <c r="E81" s="63" t="s">
        <v>18</v>
      </c>
      <c r="F81" s="66">
        <v>0</v>
      </c>
      <c r="G81" s="66">
        <v>28</v>
      </c>
      <c r="H81" s="66">
        <v>28</v>
      </c>
      <c r="I81" s="66">
        <v>0</v>
      </c>
      <c r="J81" s="66">
        <v>0</v>
      </c>
      <c r="K81" s="66">
        <v>0</v>
      </c>
      <c r="L81" s="66">
        <v>0</v>
      </c>
      <c r="M81" s="66">
        <v>28</v>
      </c>
      <c r="N81" s="66">
        <v>28</v>
      </c>
      <c r="O81" s="66">
        <v>28</v>
      </c>
      <c r="P81" s="66">
        <v>0</v>
      </c>
      <c r="Q81" s="74">
        <v>0</v>
      </c>
      <c r="R81" s="75">
        <f t="shared" si="2"/>
        <v>140</v>
      </c>
    </row>
    <row r="82" spans="1:18">
      <c r="A82" s="63" t="s">
        <v>170</v>
      </c>
      <c r="B82" s="64">
        <v>1</v>
      </c>
      <c r="C82" s="65">
        <v>30</v>
      </c>
      <c r="D82" s="63" t="s">
        <v>26</v>
      </c>
      <c r="E82" s="63" t="s">
        <v>18</v>
      </c>
      <c r="F82" s="66">
        <v>255</v>
      </c>
      <c r="G82" s="66">
        <v>405</v>
      </c>
      <c r="H82" s="66">
        <v>630</v>
      </c>
      <c r="I82" s="66">
        <v>390</v>
      </c>
      <c r="J82" s="66">
        <v>300</v>
      </c>
      <c r="K82" s="66">
        <v>296</v>
      </c>
      <c r="L82" s="66">
        <v>326</v>
      </c>
      <c r="M82" s="66">
        <v>296</v>
      </c>
      <c r="N82" s="66">
        <v>416</v>
      </c>
      <c r="O82" s="66">
        <v>386</v>
      </c>
      <c r="P82" s="66">
        <v>356</v>
      </c>
      <c r="Q82" s="74">
        <v>386</v>
      </c>
      <c r="R82" s="75">
        <f t="shared" si="2"/>
        <v>4442</v>
      </c>
    </row>
    <row r="83" spans="1:18">
      <c r="A83" s="63" t="s">
        <v>170</v>
      </c>
      <c r="B83" s="64">
        <v>1</v>
      </c>
      <c r="C83" s="65">
        <v>60</v>
      </c>
      <c r="D83" s="63" t="s">
        <v>26</v>
      </c>
      <c r="E83" s="63" t="s">
        <v>18</v>
      </c>
      <c r="F83" s="66">
        <v>30</v>
      </c>
      <c r="G83" s="66">
        <v>30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74">
        <v>0</v>
      </c>
      <c r="R83" s="75">
        <f t="shared" si="2"/>
        <v>60</v>
      </c>
    </row>
    <row r="84" spans="1:18">
      <c r="A84" s="63" t="s">
        <v>170</v>
      </c>
      <c r="B84" s="64">
        <v>1</v>
      </c>
      <c r="C84" s="65">
        <v>100</v>
      </c>
      <c r="D84" s="63" t="s">
        <v>26</v>
      </c>
      <c r="E84" s="63" t="s">
        <v>18</v>
      </c>
      <c r="F84" s="66">
        <v>500947.5</v>
      </c>
      <c r="G84" s="66">
        <v>518873</v>
      </c>
      <c r="H84" s="66">
        <v>510769.5</v>
      </c>
      <c r="I84" s="66">
        <v>496417</v>
      </c>
      <c r="J84" s="66">
        <v>467105</v>
      </c>
      <c r="K84" s="66">
        <v>478687</v>
      </c>
      <c r="L84" s="66">
        <v>455881</v>
      </c>
      <c r="M84" s="66">
        <v>456704.7</v>
      </c>
      <c r="N84" s="66">
        <v>463144</v>
      </c>
      <c r="O84" s="66">
        <v>404836</v>
      </c>
      <c r="P84" s="66">
        <v>458573.7</v>
      </c>
      <c r="Q84" s="74">
        <v>445785</v>
      </c>
      <c r="R84" s="75">
        <f t="shared" si="2"/>
        <v>5657723.4000000004</v>
      </c>
    </row>
    <row r="85" spans="1:18">
      <c r="A85" s="63" t="s">
        <v>170</v>
      </c>
      <c r="B85" s="64">
        <v>1</v>
      </c>
      <c r="C85" s="65">
        <v>500</v>
      </c>
      <c r="D85" s="63" t="s">
        <v>26</v>
      </c>
      <c r="E85" s="63" t="s">
        <v>18</v>
      </c>
      <c r="F85" s="66">
        <v>524794.69999999995</v>
      </c>
      <c r="G85" s="66">
        <v>544659</v>
      </c>
      <c r="H85" s="66">
        <v>538438.69999999995</v>
      </c>
      <c r="I85" s="66">
        <v>528957</v>
      </c>
      <c r="J85" s="66">
        <v>494336</v>
      </c>
      <c r="K85" s="66">
        <v>519254</v>
      </c>
      <c r="L85" s="66">
        <v>493320</v>
      </c>
      <c r="M85" s="66">
        <v>493042</v>
      </c>
      <c r="N85" s="66">
        <v>506924</v>
      </c>
      <c r="O85" s="66">
        <v>443609.5</v>
      </c>
      <c r="P85" s="66">
        <v>500806</v>
      </c>
      <c r="Q85" s="74">
        <v>500056</v>
      </c>
      <c r="R85" s="75">
        <f t="shared" si="2"/>
        <v>6088196.9000000004</v>
      </c>
    </row>
    <row r="86" spans="1:18">
      <c r="A86" s="63" t="s">
        <v>170</v>
      </c>
      <c r="B86" s="64">
        <v>1</v>
      </c>
      <c r="C86" s="65">
        <v>1000</v>
      </c>
      <c r="D86" s="63" t="s">
        <v>26</v>
      </c>
      <c r="E86" s="63" t="s">
        <v>18</v>
      </c>
      <c r="F86" s="66">
        <v>112645</v>
      </c>
      <c r="G86" s="66">
        <v>116723</v>
      </c>
      <c r="H86" s="66">
        <v>119970</v>
      </c>
      <c r="I86" s="66">
        <v>116795</v>
      </c>
      <c r="J86" s="66">
        <v>107507</v>
      </c>
      <c r="K86" s="66">
        <v>113257</v>
      </c>
      <c r="L86" s="66">
        <v>106812.5</v>
      </c>
      <c r="M86" s="66">
        <v>107716</v>
      </c>
      <c r="N86" s="66">
        <v>106764</v>
      </c>
      <c r="O86" s="66">
        <v>91105.3</v>
      </c>
      <c r="P86" s="66">
        <v>109167</v>
      </c>
      <c r="Q86" s="74">
        <v>105042</v>
      </c>
      <c r="R86" s="75">
        <f t="shared" si="2"/>
        <v>1313503.8</v>
      </c>
    </row>
    <row r="87" spans="1:18">
      <c r="A87" s="63" t="s">
        <v>170</v>
      </c>
      <c r="B87" s="64">
        <v>1</v>
      </c>
      <c r="C87" s="65">
        <v>1500</v>
      </c>
      <c r="D87" s="63" t="s">
        <v>26</v>
      </c>
      <c r="E87" s="63" t="s">
        <v>18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74">
        <v>30</v>
      </c>
      <c r="R87" s="75">
        <f t="shared" si="2"/>
        <v>30</v>
      </c>
    </row>
    <row r="88" spans="1:18">
      <c r="A88" s="63" t="s">
        <v>180</v>
      </c>
      <c r="B88" s="64">
        <v>1</v>
      </c>
      <c r="C88" s="65">
        <v>30</v>
      </c>
      <c r="D88" s="63" t="s">
        <v>21</v>
      </c>
      <c r="E88" s="63" t="s">
        <v>18</v>
      </c>
      <c r="F88" s="66">
        <v>2945</v>
      </c>
      <c r="G88" s="66">
        <v>2940</v>
      </c>
      <c r="H88" s="66">
        <v>3054</v>
      </c>
      <c r="I88" s="66">
        <v>2875</v>
      </c>
      <c r="J88" s="66">
        <v>3195</v>
      </c>
      <c r="K88" s="66">
        <v>3208</v>
      </c>
      <c r="L88" s="66">
        <v>3400</v>
      </c>
      <c r="M88" s="66">
        <v>3465</v>
      </c>
      <c r="N88" s="66">
        <v>3249</v>
      </c>
      <c r="O88" s="66">
        <v>3551</v>
      </c>
      <c r="P88" s="66">
        <v>3874</v>
      </c>
      <c r="Q88" s="74">
        <v>4078</v>
      </c>
      <c r="R88" s="75">
        <f t="shared" si="2"/>
        <v>39834</v>
      </c>
    </row>
    <row r="89" spans="1:18">
      <c r="A89" s="63" t="s">
        <v>180</v>
      </c>
      <c r="B89" s="64">
        <v>1</v>
      </c>
      <c r="C89" s="65">
        <v>100</v>
      </c>
      <c r="D89" s="63" t="s">
        <v>21</v>
      </c>
      <c r="E89" s="63" t="s">
        <v>18</v>
      </c>
      <c r="F89" s="66">
        <v>420</v>
      </c>
      <c r="G89" s="66">
        <v>476</v>
      </c>
      <c r="H89" s="66">
        <v>380</v>
      </c>
      <c r="I89" s="66">
        <v>230</v>
      </c>
      <c r="J89" s="66">
        <v>331</v>
      </c>
      <c r="K89" s="66">
        <v>330</v>
      </c>
      <c r="L89" s="66">
        <v>316</v>
      </c>
      <c r="M89" s="66">
        <v>160</v>
      </c>
      <c r="N89" s="66">
        <v>450</v>
      </c>
      <c r="O89" s="66">
        <v>240</v>
      </c>
      <c r="P89" s="66">
        <v>240</v>
      </c>
      <c r="Q89" s="74">
        <v>350</v>
      </c>
      <c r="R89" s="75">
        <f t="shared" si="2"/>
        <v>3923</v>
      </c>
    </row>
    <row r="90" spans="1:18">
      <c r="A90" s="63" t="s">
        <v>180</v>
      </c>
      <c r="B90" s="64">
        <v>1</v>
      </c>
      <c r="C90" s="65">
        <v>30</v>
      </c>
      <c r="D90" s="63" t="s">
        <v>24</v>
      </c>
      <c r="E90" s="63" t="s">
        <v>18</v>
      </c>
      <c r="F90" s="66">
        <v>3614</v>
      </c>
      <c r="G90" s="66">
        <v>3480</v>
      </c>
      <c r="H90" s="66">
        <v>2783</v>
      </c>
      <c r="I90" s="66">
        <v>3303</v>
      </c>
      <c r="J90" s="66">
        <v>2500</v>
      </c>
      <c r="K90" s="66">
        <v>3550</v>
      </c>
      <c r="L90" s="66">
        <v>3605</v>
      </c>
      <c r="M90" s="66">
        <v>3179</v>
      </c>
      <c r="N90" s="66">
        <v>3300</v>
      </c>
      <c r="O90" s="66">
        <v>3329</v>
      </c>
      <c r="P90" s="66">
        <v>3828</v>
      </c>
      <c r="Q90" s="74">
        <v>3518</v>
      </c>
      <c r="R90" s="75">
        <f t="shared" si="2"/>
        <v>39989</v>
      </c>
    </row>
    <row r="91" spans="1:18">
      <c r="A91" s="63" t="s">
        <v>180</v>
      </c>
      <c r="B91" s="64">
        <v>1</v>
      </c>
      <c r="C91" s="65">
        <v>100</v>
      </c>
      <c r="D91" s="63" t="s">
        <v>24</v>
      </c>
      <c r="E91" s="63" t="s">
        <v>18</v>
      </c>
      <c r="F91" s="66">
        <v>600</v>
      </c>
      <c r="G91" s="66">
        <v>393</v>
      </c>
      <c r="H91" s="66">
        <v>360</v>
      </c>
      <c r="I91" s="66">
        <v>270</v>
      </c>
      <c r="J91" s="66">
        <v>300</v>
      </c>
      <c r="K91" s="66">
        <v>420</v>
      </c>
      <c r="L91" s="66">
        <v>510</v>
      </c>
      <c r="M91" s="66">
        <v>330</v>
      </c>
      <c r="N91" s="66">
        <v>398</v>
      </c>
      <c r="O91" s="66">
        <v>180</v>
      </c>
      <c r="P91" s="66">
        <v>150</v>
      </c>
      <c r="Q91" s="74">
        <v>502</v>
      </c>
      <c r="R91" s="75">
        <f t="shared" si="2"/>
        <v>4413</v>
      </c>
    </row>
    <row r="92" spans="1:18">
      <c r="A92" s="63" t="s">
        <v>181</v>
      </c>
      <c r="B92" s="64">
        <v>1</v>
      </c>
      <c r="C92" s="65">
        <v>30</v>
      </c>
      <c r="D92" s="63" t="s">
        <v>17</v>
      </c>
      <c r="E92" s="63" t="s">
        <v>18</v>
      </c>
      <c r="F92" s="66">
        <v>10417</v>
      </c>
      <c r="G92" s="66">
        <v>12300</v>
      </c>
      <c r="H92" s="66">
        <v>10504</v>
      </c>
      <c r="I92" s="66">
        <v>6172</v>
      </c>
      <c r="J92" s="66">
        <v>5738</v>
      </c>
      <c r="K92" s="66">
        <v>5981</v>
      </c>
      <c r="L92" s="66">
        <v>6958</v>
      </c>
      <c r="M92" s="66">
        <v>5812</v>
      </c>
      <c r="N92" s="66">
        <v>6794</v>
      </c>
      <c r="O92" s="66">
        <v>6429</v>
      </c>
      <c r="P92" s="66">
        <v>5879</v>
      </c>
      <c r="Q92" s="74">
        <v>5777</v>
      </c>
      <c r="R92" s="75">
        <f t="shared" si="2"/>
        <v>88761</v>
      </c>
    </row>
    <row r="93" spans="1:18">
      <c r="A93" s="63" t="s">
        <v>181</v>
      </c>
      <c r="B93" s="64">
        <v>1</v>
      </c>
      <c r="C93" s="65">
        <v>90</v>
      </c>
      <c r="D93" s="63" t="s">
        <v>17</v>
      </c>
      <c r="E93" s="63" t="s">
        <v>18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74">
        <v>0</v>
      </c>
      <c r="R93" s="75">
        <f t="shared" si="2"/>
        <v>0</v>
      </c>
    </row>
    <row r="94" spans="1:18">
      <c r="A94" s="63" t="s">
        <v>181</v>
      </c>
      <c r="B94" s="64">
        <v>1</v>
      </c>
      <c r="C94" s="65">
        <v>100</v>
      </c>
      <c r="D94" s="63" t="s">
        <v>17</v>
      </c>
      <c r="E94" s="63" t="s">
        <v>18</v>
      </c>
      <c r="F94" s="66">
        <v>0</v>
      </c>
      <c r="G94" s="66">
        <v>0</v>
      </c>
      <c r="H94" s="66">
        <v>1174</v>
      </c>
      <c r="I94" s="66">
        <v>5754</v>
      </c>
      <c r="J94" s="66">
        <v>7212</v>
      </c>
      <c r="K94" s="66">
        <v>7327</v>
      </c>
      <c r="L94" s="66">
        <v>7249</v>
      </c>
      <c r="M94" s="66">
        <v>8427</v>
      </c>
      <c r="N94" s="66">
        <v>8944</v>
      </c>
      <c r="O94" s="66">
        <v>7145</v>
      </c>
      <c r="P94" s="66">
        <v>8206</v>
      </c>
      <c r="Q94" s="74">
        <v>8664</v>
      </c>
      <c r="R94" s="75">
        <f t="shared" si="2"/>
        <v>70102</v>
      </c>
    </row>
    <row r="95" spans="1:18">
      <c r="A95" s="63" t="s">
        <v>181</v>
      </c>
      <c r="B95" s="64">
        <v>1</v>
      </c>
      <c r="C95" s="65">
        <v>30</v>
      </c>
      <c r="D95" s="63" t="s">
        <v>19</v>
      </c>
      <c r="E95" s="63" t="s">
        <v>18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74">
        <v>120</v>
      </c>
      <c r="R95" s="75">
        <f t="shared" si="2"/>
        <v>120</v>
      </c>
    </row>
    <row r="96" spans="1:18">
      <c r="A96" s="63" t="s">
        <v>181</v>
      </c>
      <c r="B96" s="64">
        <v>1</v>
      </c>
      <c r="C96" s="65">
        <v>90</v>
      </c>
      <c r="D96" s="63" t="s">
        <v>19</v>
      </c>
      <c r="E96" s="63" t="s">
        <v>18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74">
        <v>0</v>
      </c>
      <c r="R96" s="75">
        <f t="shared" si="2"/>
        <v>0</v>
      </c>
    </row>
    <row r="97" spans="1:18">
      <c r="A97" s="63" t="s">
        <v>181</v>
      </c>
      <c r="B97" s="64">
        <v>1</v>
      </c>
      <c r="C97" s="65">
        <v>100</v>
      </c>
      <c r="D97" s="63" t="s">
        <v>19</v>
      </c>
      <c r="E97" s="63" t="s">
        <v>18</v>
      </c>
      <c r="F97" s="66">
        <v>74907</v>
      </c>
      <c r="G97" s="66">
        <v>75039</v>
      </c>
      <c r="H97" s="66">
        <v>74253</v>
      </c>
      <c r="I97" s="66">
        <v>74402</v>
      </c>
      <c r="J97" s="66">
        <v>67776</v>
      </c>
      <c r="K97" s="66">
        <v>68659</v>
      </c>
      <c r="L97" s="66">
        <v>68569</v>
      </c>
      <c r="M97" s="66">
        <v>68519</v>
      </c>
      <c r="N97" s="66">
        <v>67737</v>
      </c>
      <c r="O97" s="66">
        <v>61426</v>
      </c>
      <c r="P97" s="66">
        <v>70290.5</v>
      </c>
      <c r="Q97" s="74">
        <v>69563</v>
      </c>
      <c r="R97" s="75">
        <f t="shared" si="2"/>
        <v>841140.5</v>
      </c>
    </row>
    <row r="98" spans="1:18">
      <c r="A98" s="63" t="s">
        <v>181</v>
      </c>
      <c r="B98" s="64">
        <v>1</v>
      </c>
      <c r="C98" s="65">
        <v>1000</v>
      </c>
      <c r="D98" s="63" t="s">
        <v>19</v>
      </c>
      <c r="E98" s="63" t="s">
        <v>18</v>
      </c>
      <c r="F98" s="66">
        <v>0</v>
      </c>
      <c r="G98" s="66">
        <v>0</v>
      </c>
      <c r="H98" s="66">
        <v>30</v>
      </c>
      <c r="I98" s="66">
        <v>210</v>
      </c>
      <c r="J98" s="66">
        <v>0</v>
      </c>
      <c r="K98" s="66">
        <v>90</v>
      </c>
      <c r="L98" s="66">
        <v>0</v>
      </c>
      <c r="M98" s="66">
        <v>30</v>
      </c>
      <c r="N98" s="66">
        <v>60</v>
      </c>
      <c r="O98" s="66">
        <v>0</v>
      </c>
      <c r="P98" s="66">
        <v>0</v>
      </c>
      <c r="Q98" s="74">
        <v>0</v>
      </c>
      <c r="R98" s="75">
        <f t="shared" si="2"/>
        <v>420</v>
      </c>
    </row>
    <row r="99" spans="1:18">
      <c r="A99" s="63" t="s">
        <v>181</v>
      </c>
      <c r="B99" s="64">
        <v>1</v>
      </c>
      <c r="C99" s="65">
        <v>30</v>
      </c>
      <c r="D99" s="63" t="s">
        <v>21</v>
      </c>
      <c r="E99" s="63" t="s">
        <v>18</v>
      </c>
      <c r="F99" s="66">
        <v>0</v>
      </c>
      <c r="G99" s="66">
        <v>0</v>
      </c>
      <c r="H99" s="66">
        <v>60</v>
      </c>
      <c r="I99" s="66">
        <v>30</v>
      </c>
      <c r="J99" s="66">
        <v>30</v>
      </c>
      <c r="K99" s="66">
        <v>0</v>
      </c>
      <c r="L99" s="66">
        <v>30</v>
      </c>
      <c r="M99" s="66">
        <v>0</v>
      </c>
      <c r="N99" s="66">
        <v>0</v>
      </c>
      <c r="O99" s="66">
        <v>100</v>
      </c>
      <c r="P99" s="66">
        <v>570</v>
      </c>
      <c r="Q99" s="74">
        <v>268</v>
      </c>
      <c r="R99" s="75">
        <f t="shared" si="2"/>
        <v>1088</v>
      </c>
    </row>
    <row r="100" spans="1:18">
      <c r="A100" s="63" t="s">
        <v>181</v>
      </c>
      <c r="B100" s="64">
        <v>1</v>
      </c>
      <c r="C100" s="65">
        <v>90</v>
      </c>
      <c r="D100" s="63" t="s">
        <v>21</v>
      </c>
      <c r="E100" s="63" t="s">
        <v>18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74">
        <v>0</v>
      </c>
      <c r="R100" s="75">
        <f t="shared" si="2"/>
        <v>0</v>
      </c>
    </row>
    <row r="101" spans="1:18">
      <c r="A101" s="63" t="s">
        <v>181</v>
      </c>
      <c r="B101" s="64">
        <v>1</v>
      </c>
      <c r="C101" s="65">
        <v>100</v>
      </c>
      <c r="D101" s="63" t="s">
        <v>21</v>
      </c>
      <c r="E101" s="63" t="s">
        <v>18</v>
      </c>
      <c r="F101" s="66">
        <v>215183</v>
      </c>
      <c r="G101" s="66">
        <v>223834</v>
      </c>
      <c r="H101" s="66">
        <v>215015</v>
      </c>
      <c r="I101" s="66">
        <v>210144.5</v>
      </c>
      <c r="J101" s="66">
        <v>196578</v>
      </c>
      <c r="K101" s="66">
        <v>201828</v>
      </c>
      <c r="L101" s="66">
        <v>187165</v>
      </c>
      <c r="M101" s="66">
        <v>193200</v>
      </c>
      <c r="N101" s="66">
        <v>191387</v>
      </c>
      <c r="O101" s="66">
        <v>167574</v>
      </c>
      <c r="P101" s="66">
        <v>192782</v>
      </c>
      <c r="Q101" s="74">
        <v>194869</v>
      </c>
      <c r="R101" s="75">
        <f t="shared" si="2"/>
        <v>2389559.5</v>
      </c>
    </row>
    <row r="102" spans="1:18">
      <c r="A102" s="63" t="s">
        <v>181</v>
      </c>
      <c r="B102" s="64">
        <v>1</v>
      </c>
      <c r="C102" s="65">
        <v>1000</v>
      </c>
      <c r="D102" s="63" t="s">
        <v>21</v>
      </c>
      <c r="E102" s="63" t="s">
        <v>18</v>
      </c>
      <c r="F102" s="66">
        <v>0</v>
      </c>
      <c r="G102" s="66">
        <v>0</v>
      </c>
      <c r="H102" s="66">
        <v>90</v>
      </c>
      <c r="I102" s="66">
        <v>90</v>
      </c>
      <c r="J102" s="66">
        <v>90</v>
      </c>
      <c r="K102" s="66">
        <v>30</v>
      </c>
      <c r="L102" s="66">
        <v>30</v>
      </c>
      <c r="M102" s="66">
        <v>60</v>
      </c>
      <c r="N102" s="66">
        <v>30</v>
      </c>
      <c r="O102" s="66">
        <v>0</v>
      </c>
      <c r="P102" s="66">
        <v>0</v>
      </c>
      <c r="Q102" s="74">
        <v>0</v>
      </c>
      <c r="R102" s="75">
        <f t="shared" si="2"/>
        <v>420</v>
      </c>
    </row>
    <row r="103" spans="1:18">
      <c r="A103" s="63" t="s">
        <v>182</v>
      </c>
      <c r="B103" s="64">
        <v>1</v>
      </c>
      <c r="C103" s="65">
        <v>30</v>
      </c>
      <c r="D103" s="63" t="s">
        <v>183</v>
      </c>
      <c r="E103" s="63" t="s">
        <v>18</v>
      </c>
      <c r="F103" s="66">
        <v>11088</v>
      </c>
      <c r="G103" s="66">
        <v>11684</v>
      </c>
      <c r="H103" s="66">
        <v>12019</v>
      </c>
      <c r="I103" s="66">
        <v>11462</v>
      </c>
      <c r="J103" s="66">
        <v>9806</v>
      </c>
      <c r="K103" s="66">
        <v>11381</v>
      </c>
      <c r="L103" s="66">
        <v>10052</v>
      </c>
      <c r="M103" s="66">
        <v>10630</v>
      </c>
      <c r="N103" s="66">
        <v>10729</v>
      </c>
      <c r="O103" s="66">
        <v>9009</v>
      </c>
      <c r="P103" s="66">
        <v>9904</v>
      </c>
      <c r="Q103" s="74">
        <v>10688</v>
      </c>
      <c r="R103" s="75">
        <f t="shared" si="2"/>
        <v>128452</v>
      </c>
    </row>
    <row r="104" spans="1:18">
      <c r="A104" s="63" t="s">
        <v>182</v>
      </c>
      <c r="B104" s="64">
        <v>1</v>
      </c>
      <c r="C104" s="65">
        <v>100</v>
      </c>
      <c r="D104" s="63" t="s">
        <v>183</v>
      </c>
      <c r="E104" s="63" t="s">
        <v>18</v>
      </c>
      <c r="F104" s="66">
        <v>238</v>
      </c>
      <c r="G104" s="66">
        <v>188</v>
      </c>
      <c r="H104" s="66">
        <v>133</v>
      </c>
      <c r="I104" s="66">
        <v>180</v>
      </c>
      <c r="J104" s="66">
        <v>67</v>
      </c>
      <c r="K104" s="66">
        <v>60</v>
      </c>
      <c r="L104" s="66">
        <v>210</v>
      </c>
      <c r="M104" s="66">
        <v>120</v>
      </c>
      <c r="N104" s="66">
        <v>60</v>
      </c>
      <c r="O104" s="66">
        <v>30</v>
      </c>
      <c r="P104" s="66">
        <v>60</v>
      </c>
      <c r="Q104" s="74">
        <v>90</v>
      </c>
      <c r="R104" s="75">
        <f t="shared" si="2"/>
        <v>1436</v>
      </c>
    </row>
    <row r="105" spans="1:18">
      <c r="A105" s="63" t="s">
        <v>185</v>
      </c>
      <c r="B105" s="64">
        <v>1</v>
      </c>
      <c r="C105" s="65">
        <v>30</v>
      </c>
      <c r="D105" s="63" t="s">
        <v>26</v>
      </c>
      <c r="E105" s="63" t="s">
        <v>18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74">
        <v>276</v>
      </c>
      <c r="R105" s="75">
        <f t="shared" si="2"/>
        <v>276</v>
      </c>
    </row>
    <row r="106" spans="1:18">
      <c r="A106" s="63" t="s">
        <v>185</v>
      </c>
      <c r="B106" s="64">
        <v>1</v>
      </c>
      <c r="C106" s="65">
        <v>30</v>
      </c>
      <c r="D106" s="63" t="s">
        <v>38</v>
      </c>
      <c r="E106" s="63" t="s">
        <v>18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74">
        <v>30</v>
      </c>
      <c r="R106" s="75">
        <f t="shared" si="2"/>
        <v>30</v>
      </c>
    </row>
    <row r="107" spans="1:18">
      <c r="A107" s="63" t="s">
        <v>170</v>
      </c>
      <c r="B107" s="64">
        <v>1</v>
      </c>
      <c r="C107" s="65">
        <v>30</v>
      </c>
      <c r="D107" s="63" t="s">
        <v>171</v>
      </c>
      <c r="E107" s="63" t="s">
        <v>172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74">
        <v>0</v>
      </c>
      <c r="R107" s="75">
        <f t="shared" si="2"/>
        <v>0</v>
      </c>
    </row>
    <row r="108" spans="1:18">
      <c r="A108" s="63" t="s">
        <v>170</v>
      </c>
      <c r="B108" s="64">
        <v>1</v>
      </c>
      <c r="C108" s="65">
        <v>100</v>
      </c>
      <c r="D108" s="63" t="s">
        <v>171</v>
      </c>
      <c r="E108" s="63" t="s">
        <v>172</v>
      </c>
      <c r="F108" s="66">
        <v>43396</v>
      </c>
      <c r="G108" s="66">
        <v>44896</v>
      </c>
      <c r="H108" s="66">
        <v>45986.5</v>
      </c>
      <c r="I108" s="66">
        <v>47438</v>
      </c>
      <c r="J108" s="66">
        <v>41962</v>
      </c>
      <c r="K108" s="66">
        <v>46849</v>
      </c>
      <c r="L108" s="66">
        <v>42956</v>
      </c>
      <c r="M108" s="66">
        <v>43947</v>
      </c>
      <c r="N108" s="66">
        <v>44471</v>
      </c>
      <c r="O108" s="66">
        <v>37955</v>
      </c>
      <c r="P108" s="66">
        <v>43139</v>
      </c>
      <c r="Q108" s="74">
        <v>42899</v>
      </c>
      <c r="R108" s="75">
        <f t="shared" si="2"/>
        <v>525894.5</v>
      </c>
    </row>
    <row r="109" spans="1:18">
      <c r="A109" s="63" t="s">
        <v>170</v>
      </c>
      <c r="B109" s="64">
        <v>1</v>
      </c>
      <c r="C109" s="65">
        <v>500</v>
      </c>
      <c r="D109" s="63" t="s">
        <v>171</v>
      </c>
      <c r="E109" s="63" t="s">
        <v>172</v>
      </c>
      <c r="F109" s="66">
        <v>60</v>
      </c>
      <c r="G109" s="66">
        <v>60</v>
      </c>
      <c r="H109" s="66">
        <v>30</v>
      </c>
      <c r="I109" s="66">
        <v>0</v>
      </c>
      <c r="J109" s="66">
        <v>30</v>
      </c>
      <c r="K109" s="66">
        <v>30</v>
      </c>
      <c r="L109" s="66">
        <v>30</v>
      </c>
      <c r="M109" s="66">
        <v>0</v>
      </c>
      <c r="N109" s="66">
        <v>30</v>
      </c>
      <c r="O109" s="66">
        <v>0</v>
      </c>
      <c r="P109" s="66">
        <v>30</v>
      </c>
      <c r="Q109" s="74">
        <v>30</v>
      </c>
      <c r="R109" s="75">
        <f t="shared" si="2"/>
        <v>330</v>
      </c>
    </row>
    <row r="110" spans="1:18">
      <c r="A110" s="63" t="s">
        <v>170</v>
      </c>
      <c r="B110" s="64">
        <v>1</v>
      </c>
      <c r="C110" s="65">
        <v>30</v>
      </c>
      <c r="D110" s="63" t="s">
        <v>173</v>
      </c>
      <c r="E110" s="63" t="s">
        <v>172</v>
      </c>
      <c r="F110" s="66">
        <v>60</v>
      </c>
      <c r="G110" s="66">
        <v>120</v>
      </c>
      <c r="H110" s="66">
        <v>60</v>
      </c>
      <c r="I110" s="66">
        <v>0</v>
      </c>
      <c r="J110" s="66">
        <v>0</v>
      </c>
      <c r="K110" s="66">
        <v>30</v>
      </c>
      <c r="L110" s="66">
        <v>0</v>
      </c>
      <c r="M110" s="66">
        <v>30</v>
      </c>
      <c r="N110" s="66">
        <v>120</v>
      </c>
      <c r="O110" s="66">
        <v>30</v>
      </c>
      <c r="P110" s="66">
        <v>60</v>
      </c>
      <c r="Q110" s="74">
        <v>30</v>
      </c>
      <c r="R110" s="75">
        <f t="shared" si="2"/>
        <v>540</v>
      </c>
    </row>
    <row r="111" spans="1:18">
      <c r="A111" s="63" t="s">
        <v>170</v>
      </c>
      <c r="B111" s="64">
        <v>1</v>
      </c>
      <c r="C111" s="65">
        <v>100</v>
      </c>
      <c r="D111" s="63" t="s">
        <v>173</v>
      </c>
      <c r="E111" s="63" t="s">
        <v>172</v>
      </c>
      <c r="F111" s="66">
        <v>218600</v>
      </c>
      <c r="G111" s="66">
        <v>225920</v>
      </c>
      <c r="H111" s="66">
        <v>226579</v>
      </c>
      <c r="I111" s="66">
        <v>227018</v>
      </c>
      <c r="J111" s="66">
        <v>209696</v>
      </c>
      <c r="K111" s="66">
        <v>219788.4</v>
      </c>
      <c r="L111" s="66">
        <v>203672</v>
      </c>
      <c r="M111" s="66">
        <v>205739.5</v>
      </c>
      <c r="N111" s="66">
        <v>206662</v>
      </c>
      <c r="O111" s="66">
        <v>188297</v>
      </c>
      <c r="P111" s="66">
        <v>208638</v>
      </c>
      <c r="Q111" s="74">
        <v>207182</v>
      </c>
      <c r="R111" s="75">
        <f t="shared" si="2"/>
        <v>2547791.9</v>
      </c>
    </row>
    <row r="112" spans="1:18">
      <c r="A112" s="63" t="s">
        <v>170</v>
      </c>
      <c r="B112" s="64">
        <v>1</v>
      </c>
      <c r="C112" s="65">
        <v>500</v>
      </c>
      <c r="D112" s="63" t="s">
        <v>173</v>
      </c>
      <c r="E112" s="63" t="s">
        <v>172</v>
      </c>
      <c r="F112" s="66">
        <v>690</v>
      </c>
      <c r="G112" s="66">
        <v>720</v>
      </c>
      <c r="H112" s="66">
        <v>507</v>
      </c>
      <c r="I112" s="66">
        <v>300</v>
      </c>
      <c r="J112" s="66">
        <v>357</v>
      </c>
      <c r="K112" s="66">
        <v>360</v>
      </c>
      <c r="L112" s="66">
        <v>180</v>
      </c>
      <c r="M112" s="66">
        <v>60</v>
      </c>
      <c r="N112" s="66">
        <v>60</v>
      </c>
      <c r="O112" s="66">
        <v>0</v>
      </c>
      <c r="P112" s="66">
        <v>30</v>
      </c>
      <c r="Q112" s="74">
        <v>30</v>
      </c>
      <c r="R112" s="75">
        <f t="shared" si="2"/>
        <v>3294</v>
      </c>
    </row>
    <row r="113" spans="1:18">
      <c r="A113" s="63" t="s">
        <v>170</v>
      </c>
      <c r="B113" s="64">
        <v>1</v>
      </c>
      <c r="C113" s="65">
        <v>30</v>
      </c>
      <c r="D113" s="63" t="s">
        <v>174</v>
      </c>
      <c r="E113" s="63" t="s">
        <v>175</v>
      </c>
      <c r="F113" s="66">
        <v>1640</v>
      </c>
      <c r="G113" s="66">
        <v>2132</v>
      </c>
      <c r="H113" s="66">
        <v>2135</v>
      </c>
      <c r="I113" s="66">
        <v>1580</v>
      </c>
      <c r="J113" s="66">
        <v>1376</v>
      </c>
      <c r="K113" s="66">
        <v>1864</v>
      </c>
      <c r="L113" s="66">
        <v>1668</v>
      </c>
      <c r="M113" s="66">
        <v>1395</v>
      </c>
      <c r="N113" s="66">
        <v>1775</v>
      </c>
      <c r="O113" s="66">
        <v>1175</v>
      </c>
      <c r="P113" s="66">
        <v>1287</v>
      </c>
      <c r="Q113" s="74">
        <v>1415</v>
      </c>
      <c r="R113" s="75">
        <f t="shared" si="2"/>
        <v>19442</v>
      </c>
    </row>
    <row r="114" spans="1:18">
      <c r="A114" s="63" t="s">
        <v>170</v>
      </c>
      <c r="B114" s="64">
        <v>1</v>
      </c>
      <c r="C114" s="65">
        <v>30</v>
      </c>
      <c r="D114" s="63" t="s">
        <v>176</v>
      </c>
      <c r="E114" s="63" t="s">
        <v>175</v>
      </c>
      <c r="F114" s="66">
        <v>2570</v>
      </c>
      <c r="G114" s="66">
        <v>2270</v>
      </c>
      <c r="H114" s="66">
        <v>2128</v>
      </c>
      <c r="I114" s="66">
        <v>1930</v>
      </c>
      <c r="J114" s="66">
        <v>2240</v>
      </c>
      <c r="K114" s="66">
        <v>2180</v>
      </c>
      <c r="L114" s="66">
        <v>1990</v>
      </c>
      <c r="M114" s="66">
        <v>2054</v>
      </c>
      <c r="N114" s="66">
        <v>1811</v>
      </c>
      <c r="O114" s="66">
        <v>1740</v>
      </c>
      <c r="P114" s="66">
        <v>1730</v>
      </c>
      <c r="Q114" s="74">
        <v>2430</v>
      </c>
      <c r="R114" s="75">
        <f t="shared" si="2"/>
        <v>25073</v>
      </c>
    </row>
    <row r="115" spans="1:18">
      <c r="A115" s="63" t="s">
        <v>170</v>
      </c>
      <c r="B115" s="64">
        <v>1</v>
      </c>
      <c r="C115" s="65">
        <v>30</v>
      </c>
      <c r="D115" s="63" t="s">
        <v>23</v>
      </c>
      <c r="E115" s="63" t="s">
        <v>175</v>
      </c>
      <c r="F115" s="66">
        <v>240</v>
      </c>
      <c r="G115" s="66">
        <v>337</v>
      </c>
      <c r="H115" s="66">
        <v>418</v>
      </c>
      <c r="I115" s="66">
        <v>525</v>
      </c>
      <c r="J115" s="66">
        <v>375</v>
      </c>
      <c r="K115" s="66">
        <v>420</v>
      </c>
      <c r="L115" s="66">
        <v>165</v>
      </c>
      <c r="M115" s="66">
        <v>585</v>
      </c>
      <c r="N115" s="66">
        <v>338</v>
      </c>
      <c r="O115" s="66">
        <v>224</v>
      </c>
      <c r="P115" s="66">
        <v>465</v>
      </c>
      <c r="Q115" s="74">
        <v>330</v>
      </c>
      <c r="R115" s="75">
        <f t="shared" si="2"/>
        <v>4422</v>
      </c>
    </row>
    <row r="116" spans="1:18">
      <c r="A116" s="63" t="s">
        <v>170</v>
      </c>
      <c r="B116" s="64">
        <v>1</v>
      </c>
      <c r="C116" s="65">
        <v>30</v>
      </c>
      <c r="D116" s="63" t="s">
        <v>26</v>
      </c>
      <c r="E116" s="63" t="s">
        <v>175</v>
      </c>
      <c r="F116" s="66">
        <v>2572</v>
      </c>
      <c r="G116" s="66">
        <v>3008</v>
      </c>
      <c r="H116" s="66">
        <v>3005</v>
      </c>
      <c r="I116" s="66">
        <v>2622</v>
      </c>
      <c r="J116" s="66">
        <v>2617</v>
      </c>
      <c r="K116" s="66">
        <v>3067</v>
      </c>
      <c r="L116" s="66">
        <v>2668</v>
      </c>
      <c r="M116" s="66">
        <v>2709</v>
      </c>
      <c r="N116" s="66">
        <v>2796</v>
      </c>
      <c r="O116" s="66">
        <v>2695</v>
      </c>
      <c r="P116" s="66">
        <v>3015</v>
      </c>
      <c r="Q116" s="74">
        <v>2864</v>
      </c>
      <c r="R116" s="75">
        <f t="shared" si="2"/>
        <v>33638</v>
      </c>
    </row>
    <row r="117" spans="1:18">
      <c r="A117" s="63" t="s">
        <v>170</v>
      </c>
      <c r="B117" s="64">
        <v>1</v>
      </c>
      <c r="C117" s="65">
        <v>7.7</v>
      </c>
      <c r="D117" s="63" t="s">
        <v>177</v>
      </c>
      <c r="E117" s="68" t="s">
        <v>178</v>
      </c>
      <c r="F117" s="69">
        <v>100.1</v>
      </c>
      <c r="G117" s="69">
        <v>123</v>
      </c>
      <c r="H117" s="69">
        <v>100.1</v>
      </c>
      <c r="I117" s="69">
        <v>92.2</v>
      </c>
      <c r="J117" s="69">
        <v>92.4</v>
      </c>
      <c r="K117" s="69">
        <v>130.9</v>
      </c>
      <c r="L117" s="69">
        <v>107.8</v>
      </c>
      <c r="M117" s="69">
        <v>130.9</v>
      </c>
      <c r="N117" s="69">
        <v>77.000000000000014</v>
      </c>
      <c r="O117" s="69">
        <v>38.5</v>
      </c>
      <c r="P117" s="69">
        <v>7.7</v>
      </c>
      <c r="Q117" s="76">
        <v>7.7</v>
      </c>
      <c r="R117" s="75">
        <f t="shared" si="2"/>
        <v>1008.3</v>
      </c>
    </row>
    <row r="118" spans="1:18" ht="14.25">
      <c r="E118" s="70" t="s">
        <v>59</v>
      </c>
      <c r="F118" s="75">
        <f>SUM(F64:F117)</f>
        <v>2156455.8000000003</v>
      </c>
      <c r="G118" s="75">
        <f t="shared" ref="G118:R118" si="3">SUM(G64:G117)</f>
        <v>2244965.5</v>
      </c>
      <c r="H118" s="75">
        <f t="shared" si="3"/>
        <v>2228500.3000000003</v>
      </c>
      <c r="I118" s="75">
        <f t="shared" si="3"/>
        <v>2180339.2000000002</v>
      </c>
      <c r="J118" s="75">
        <f t="shared" si="3"/>
        <v>2047001.4</v>
      </c>
      <c r="K118" s="75">
        <f t="shared" si="3"/>
        <v>2130716.2999999998</v>
      </c>
      <c r="L118" s="75">
        <f t="shared" si="3"/>
        <v>2022112.8</v>
      </c>
      <c r="M118" s="75">
        <f t="shared" si="3"/>
        <v>2035033.0999999999</v>
      </c>
      <c r="N118" s="75">
        <f t="shared" si="3"/>
        <v>2067543.5</v>
      </c>
      <c r="O118" s="75">
        <f t="shared" si="3"/>
        <v>1809527.9000000001</v>
      </c>
      <c r="P118" s="75">
        <f t="shared" si="3"/>
        <v>2053663.9</v>
      </c>
      <c r="Q118" s="75">
        <f t="shared" si="3"/>
        <v>2031650.7</v>
      </c>
      <c r="R118" s="77">
        <f t="shared" si="3"/>
        <v>25007510.399999999</v>
      </c>
    </row>
    <row r="120" spans="1:18">
      <c r="F120" s="145" t="s">
        <v>61</v>
      </c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</row>
    <row r="121" spans="1:18" ht="30" customHeight="1">
      <c r="A121" s="61" t="s">
        <v>3</v>
      </c>
      <c r="B121" s="61" t="s">
        <v>44</v>
      </c>
      <c r="C121" s="61" t="s">
        <v>45</v>
      </c>
      <c r="D121" s="61" t="s">
        <v>5</v>
      </c>
      <c r="E121" s="61" t="s">
        <v>6</v>
      </c>
      <c r="F121" s="62" t="s">
        <v>46</v>
      </c>
      <c r="G121" s="62" t="s">
        <v>47</v>
      </c>
      <c r="H121" s="62" t="s">
        <v>48</v>
      </c>
      <c r="I121" s="62" t="s">
        <v>49</v>
      </c>
      <c r="J121" s="62" t="s">
        <v>50</v>
      </c>
      <c r="K121" s="62" t="s">
        <v>51</v>
      </c>
      <c r="L121" s="62" t="s">
        <v>52</v>
      </c>
      <c r="M121" s="62" t="s">
        <v>53</v>
      </c>
      <c r="N121" s="62" t="s">
        <v>54</v>
      </c>
      <c r="O121" s="62" t="s">
        <v>55</v>
      </c>
      <c r="P121" s="62" t="s">
        <v>56</v>
      </c>
      <c r="Q121" s="62" t="s">
        <v>57</v>
      </c>
      <c r="R121" s="73" t="s">
        <v>58</v>
      </c>
    </row>
    <row r="122" spans="1:18">
      <c r="A122" s="63" t="s">
        <v>179</v>
      </c>
      <c r="B122" s="64">
        <v>1</v>
      </c>
      <c r="C122" s="65">
        <v>10</v>
      </c>
      <c r="D122" s="63" t="s">
        <v>23</v>
      </c>
      <c r="E122" s="63" t="s">
        <v>35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74">
        <v>0</v>
      </c>
      <c r="R122" s="75">
        <f>SUM(F122:Q122)</f>
        <v>0</v>
      </c>
    </row>
    <row r="123" spans="1:18">
      <c r="A123" s="63" t="s">
        <v>179</v>
      </c>
      <c r="B123" s="64">
        <v>1</v>
      </c>
      <c r="C123" s="65">
        <v>30</v>
      </c>
      <c r="D123" s="63" t="s">
        <v>23</v>
      </c>
      <c r="E123" s="63" t="s">
        <v>35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74">
        <v>0</v>
      </c>
      <c r="R123" s="75">
        <f t="shared" ref="R123:R175" si="4">SUM(F123:Q123)</f>
        <v>0</v>
      </c>
    </row>
    <row r="124" spans="1:18">
      <c r="A124" s="63" t="s">
        <v>179</v>
      </c>
      <c r="B124" s="64">
        <v>1</v>
      </c>
      <c r="C124" s="65">
        <v>100</v>
      </c>
      <c r="D124" s="63" t="s">
        <v>23</v>
      </c>
      <c r="E124" s="63" t="s">
        <v>35</v>
      </c>
      <c r="F124" s="66">
        <v>2580</v>
      </c>
      <c r="G124" s="66">
        <v>2230</v>
      </c>
      <c r="H124" s="66">
        <v>3180</v>
      </c>
      <c r="I124" s="66">
        <v>2850</v>
      </c>
      <c r="J124" s="66">
        <v>3272</v>
      </c>
      <c r="K124" s="66">
        <v>4202</v>
      </c>
      <c r="L124" s="66">
        <v>3122</v>
      </c>
      <c r="M124" s="66">
        <v>4110</v>
      </c>
      <c r="N124" s="66">
        <v>3709</v>
      </c>
      <c r="O124" s="66">
        <v>3326</v>
      </c>
      <c r="P124" s="66">
        <v>4382</v>
      </c>
      <c r="Q124" s="74">
        <v>3902</v>
      </c>
      <c r="R124" s="75">
        <f t="shared" si="4"/>
        <v>40865</v>
      </c>
    </row>
    <row r="125" spans="1:18">
      <c r="A125" s="63" t="s">
        <v>179</v>
      </c>
      <c r="B125" s="64">
        <v>1</v>
      </c>
      <c r="C125" s="65">
        <v>100</v>
      </c>
      <c r="D125" s="63" t="s">
        <v>26</v>
      </c>
      <c r="E125" s="63" t="s">
        <v>35</v>
      </c>
      <c r="F125" s="66">
        <v>15070</v>
      </c>
      <c r="G125" s="66">
        <v>13917</v>
      </c>
      <c r="H125" s="66">
        <v>16340</v>
      </c>
      <c r="I125" s="66">
        <v>17220</v>
      </c>
      <c r="J125" s="66">
        <v>15367</v>
      </c>
      <c r="K125" s="66">
        <v>16394</v>
      </c>
      <c r="L125" s="66">
        <v>15350</v>
      </c>
      <c r="M125" s="66">
        <v>17306</v>
      </c>
      <c r="N125" s="66">
        <v>15582</v>
      </c>
      <c r="O125" s="66">
        <v>15911</v>
      </c>
      <c r="P125" s="66">
        <v>17255</v>
      </c>
      <c r="Q125" s="74">
        <v>15765</v>
      </c>
      <c r="R125" s="75">
        <f t="shared" si="4"/>
        <v>191477</v>
      </c>
    </row>
    <row r="126" spans="1:18">
      <c r="A126" s="63" t="s">
        <v>184</v>
      </c>
      <c r="B126" s="64">
        <v>1</v>
      </c>
      <c r="C126" s="65">
        <v>30</v>
      </c>
      <c r="D126" s="63" t="s">
        <v>39</v>
      </c>
      <c r="E126" s="63" t="s">
        <v>35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74">
        <v>0</v>
      </c>
      <c r="R126" s="75">
        <f t="shared" si="4"/>
        <v>0</v>
      </c>
    </row>
    <row r="127" spans="1:18">
      <c r="A127" s="63" t="s">
        <v>170</v>
      </c>
      <c r="B127" s="64">
        <v>1</v>
      </c>
      <c r="C127" s="65">
        <v>15</v>
      </c>
      <c r="D127" s="63" t="s">
        <v>23</v>
      </c>
      <c r="E127" s="63" t="s">
        <v>18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74">
        <v>0</v>
      </c>
      <c r="R127" s="75">
        <f t="shared" si="4"/>
        <v>0</v>
      </c>
    </row>
    <row r="128" spans="1:18">
      <c r="A128" s="63" t="s">
        <v>170</v>
      </c>
      <c r="B128" s="64">
        <v>1</v>
      </c>
      <c r="C128" s="65">
        <v>20</v>
      </c>
      <c r="D128" s="63" t="s">
        <v>23</v>
      </c>
      <c r="E128" s="63" t="s">
        <v>18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74">
        <v>0</v>
      </c>
      <c r="R128" s="75">
        <f t="shared" si="4"/>
        <v>0</v>
      </c>
    </row>
    <row r="129" spans="1:18">
      <c r="A129" s="63" t="s">
        <v>170</v>
      </c>
      <c r="B129" s="64">
        <v>1</v>
      </c>
      <c r="C129" s="65">
        <v>22</v>
      </c>
      <c r="D129" s="63" t="s">
        <v>23</v>
      </c>
      <c r="E129" s="63" t="s">
        <v>18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74">
        <v>0</v>
      </c>
      <c r="R129" s="75">
        <f t="shared" si="4"/>
        <v>0</v>
      </c>
    </row>
    <row r="130" spans="1:18">
      <c r="A130" s="63" t="s">
        <v>170</v>
      </c>
      <c r="B130" s="64">
        <v>1</v>
      </c>
      <c r="C130" s="65">
        <v>30</v>
      </c>
      <c r="D130" s="63" t="s">
        <v>23</v>
      </c>
      <c r="E130" s="63" t="s">
        <v>18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74">
        <v>0</v>
      </c>
      <c r="R130" s="75">
        <f t="shared" si="4"/>
        <v>0</v>
      </c>
    </row>
    <row r="131" spans="1:18">
      <c r="A131" s="63" t="s">
        <v>170</v>
      </c>
      <c r="B131" s="64">
        <v>1</v>
      </c>
      <c r="C131" s="65">
        <v>45</v>
      </c>
      <c r="D131" s="63" t="s">
        <v>23</v>
      </c>
      <c r="E131" s="63" t="s">
        <v>18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74">
        <v>0</v>
      </c>
      <c r="R131" s="75">
        <f t="shared" si="4"/>
        <v>0</v>
      </c>
    </row>
    <row r="132" spans="1:18">
      <c r="A132" s="63" t="s">
        <v>170</v>
      </c>
      <c r="B132" s="64">
        <v>1</v>
      </c>
      <c r="C132" s="65">
        <v>60</v>
      </c>
      <c r="D132" s="63" t="s">
        <v>23</v>
      </c>
      <c r="E132" s="63" t="s">
        <v>18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74">
        <v>0</v>
      </c>
      <c r="R132" s="75">
        <f t="shared" si="4"/>
        <v>0</v>
      </c>
    </row>
    <row r="133" spans="1:18">
      <c r="A133" s="63" t="s">
        <v>170</v>
      </c>
      <c r="B133" s="64">
        <v>1</v>
      </c>
      <c r="C133" s="65">
        <v>100</v>
      </c>
      <c r="D133" s="63" t="s">
        <v>23</v>
      </c>
      <c r="E133" s="63" t="s">
        <v>18</v>
      </c>
      <c r="F133" s="66">
        <v>750</v>
      </c>
      <c r="G133" s="66">
        <v>450</v>
      </c>
      <c r="H133" s="66">
        <v>90</v>
      </c>
      <c r="I133" s="66">
        <v>180</v>
      </c>
      <c r="J133" s="66">
        <v>630</v>
      </c>
      <c r="K133" s="66">
        <v>330</v>
      </c>
      <c r="L133" s="66">
        <v>330</v>
      </c>
      <c r="M133" s="66">
        <v>420</v>
      </c>
      <c r="N133" s="66">
        <v>720</v>
      </c>
      <c r="O133" s="66">
        <v>390</v>
      </c>
      <c r="P133" s="66">
        <v>480</v>
      </c>
      <c r="Q133" s="74">
        <v>825</v>
      </c>
      <c r="R133" s="75">
        <f t="shared" si="4"/>
        <v>5595</v>
      </c>
    </row>
    <row r="134" spans="1:18">
      <c r="A134" s="63" t="s">
        <v>170</v>
      </c>
      <c r="B134" s="64">
        <v>1</v>
      </c>
      <c r="C134" s="65">
        <v>500</v>
      </c>
      <c r="D134" s="63" t="s">
        <v>23</v>
      </c>
      <c r="E134" s="63" t="s">
        <v>18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74">
        <v>0</v>
      </c>
      <c r="R134" s="75">
        <f t="shared" si="4"/>
        <v>0</v>
      </c>
    </row>
    <row r="135" spans="1:18">
      <c r="A135" s="63" t="s">
        <v>170</v>
      </c>
      <c r="B135" s="64">
        <v>1</v>
      </c>
      <c r="C135" s="65">
        <v>1000</v>
      </c>
      <c r="D135" s="63" t="s">
        <v>23</v>
      </c>
      <c r="E135" s="63" t="s">
        <v>18</v>
      </c>
      <c r="F135" s="66">
        <v>118257</v>
      </c>
      <c r="G135" s="66">
        <v>146365</v>
      </c>
      <c r="H135" s="66">
        <v>150200</v>
      </c>
      <c r="I135" s="66">
        <v>155344</v>
      </c>
      <c r="J135" s="66">
        <v>162331</v>
      </c>
      <c r="K135" s="66">
        <v>164301</v>
      </c>
      <c r="L135" s="66">
        <v>166869</v>
      </c>
      <c r="M135" s="66">
        <v>162941</v>
      </c>
      <c r="N135" s="66">
        <v>168393</v>
      </c>
      <c r="O135" s="66">
        <v>154409</v>
      </c>
      <c r="P135" s="66">
        <v>167942</v>
      </c>
      <c r="Q135" s="74">
        <v>173246</v>
      </c>
      <c r="R135" s="75">
        <f t="shared" si="4"/>
        <v>1890598</v>
      </c>
    </row>
    <row r="136" spans="1:18">
      <c r="A136" s="63" t="s">
        <v>170</v>
      </c>
      <c r="B136" s="64">
        <v>1</v>
      </c>
      <c r="C136" s="65">
        <v>10</v>
      </c>
      <c r="D136" s="63" t="s">
        <v>26</v>
      </c>
      <c r="E136" s="63" t="s">
        <v>18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74">
        <v>0</v>
      </c>
      <c r="R136" s="75">
        <f t="shared" si="4"/>
        <v>0</v>
      </c>
    </row>
    <row r="137" spans="1:18">
      <c r="A137" s="63" t="s">
        <v>170</v>
      </c>
      <c r="B137" s="64">
        <v>1</v>
      </c>
      <c r="C137" s="65">
        <v>15</v>
      </c>
      <c r="D137" s="63" t="s">
        <v>26</v>
      </c>
      <c r="E137" s="63" t="s">
        <v>18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74">
        <v>0</v>
      </c>
      <c r="R137" s="75">
        <f t="shared" si="4"/>
        <v>0</v>
      </c>
    </row>
    <row r="138" spans="1:18">
      <c r="A138" s="63" t="s">
        <v>170</v>
      </c>
      <c r="B138" s="64">
        <v>1</v>
      </c>
      <c r="C138" s="65">
        <v>20</v>
      </c>
      <c r="D138" s="63" t="s">
        <v>26</v>
      </c>
      <c r="E138" s="63" t="s">
        <v>18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74">
        <v>0</v>
      </c>
      <c r="R138" s="75">
        <f t="shared" si="4"/>
        <v>0</v>
      </c>
    </row>
    <row r="139" spans="1:18">
      <c r="A139" s="63" t="s">
        <v>170</v>
      </c>
      <c r="B139" s="64">
        <v>1</v>
      </c>
      <c r="C139" s="65">
        <v>28</v>
      </c>
      <c r="D139" s="63" t="s">
        <v>26</v>
      </c>
      <c r="E139" s="63" t="s">
        <v>18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74">
        <v>0</v>
      </c>
      <c r="R139" s="75">
        <f t="shared" si="4"/>
        <v>0</v>
      </c>
    </row>
    <row r="140" spans="1:18">
      <c r="A140" s="63" t="s">
        <v>170</v>
      </c>
      <c r="B140" s="64">
        <v>1</v>
      </c>
      <c r="C140" s="65">
        <v>30</v>
      </c>
      <c r="D140" s="63" t="s">
        <v>26</v>
      </c>
      <c r="E140" s="63" t="s">
        <v>18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74">
        <v>0</v>
      </c>
      <c r="R140" s="75">
        <f t="shared" si="4"/>
        <v>0</v>
      </c>
    </row>
    <row r="141" spans="1:18">
      <c r="A141" s="63" t="s">
        <v>170</v>
      </c>
      <c r="B141" s="64">
        <v>1</v>
      </c>
      <c r="C141" s="65">
        <v>60</v>
      </c>
      <c r="D141" s="63" t="s">
        <v>26</v>
      </c>
      <c r="E141" s="63" t="s">
        <v>18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74">
        <v>0</v>
      </c>
      <c r="R141" s="75">
        <f t="shared" si="4"/>
        <v>0</v>
      </c>
    </row>
    <row r="142" spans="1:18">
      <c r="A142" s="63" t="s">
        <v>170</v>
      </c>
      <c r="B142" s="64">
        <v>1</v>
      </c>
      <c r="C142" s="65">
        <v>100</v>
      </c>
      <c r="D142" s="63" t="s">
        <v>26</v>
      </c>
      <c r="E142" s="63" t="s">
        <v>18</v>
      </c>
      <c r="F142" s="66">
        <v>1830</v>
      </c>
      <c r="G142" s="66">
        <v>1560</v>
      </c>
      <c r="H142" s="66">
        <v>1665</v>
      </c>
      <c r="I142" s="66">
        <v>1230</v>
      </c>
      <c r="J142" s="66">
        <v>1440</v>
      </c>
      <c r="K142" s="66">
        <v>2550</v>
      </c>
      <c r="L142" s="66">
        <v>1545</v>
      </c>
      <c r="M142" s="66">
        <v>1965</v>
      </c>
      <c r="N142" s="66">
        <v>1560</v>
      </c>
      <c r="O142" s="66">
        <v>2010</v>
      </c>
      <c r="P142" s="66">
        <v>2640</v>
      </c>
      <c r="Q142" s="74">
        <v>1290</v>
      </c>
      <c r="R142" s="75">
        <f t="shared" si="4"/>
        <v>21285</v>
      </c>
    </row>
    <row r="143" spans="1:18">
      <c r="A143" s="63" t="s">
        <v>170</v>
      </c>
      <c r="B143" s="64">
        <v>1</v>
      </c>
      <c r="C143" s="65">
        <v>500</v>
      </c>
      <c r="D143" s="63" t="s">
        <v>26</v>
      </c>
      <c r="E143" s="63" t="s">
        <v>18</v>
      </c>
      <c r="F143" s="66">
        <v>371222</v>
      </c>
      <c r="G143" s="66">
        <v>407948</v>
      </c>
      <c r="H143" s="66">
        <v>440565</v>
      </c>
      <c r="I143" s="66">
        <v>435515</v>
      </c>
      <c r="J143" s="66">
        <v>439016</v>
      </c>
      <c r="K143" s="66">
        <v>462429</v>
      </c>
      <c r="L143" s="66">
        <v>442308</v>
      </c>
      <c r="M143" s="66">
        <v>444138</v>
      </c>
      <c r="N143" s="66">
        <v>461707</v>
      </c>
      <c r="O143" s="66">
        <v>407385</v>
      </c>
      <c r="P143" s="66">
        <v>443608</v>
      </c>
      <c r="Q143" s="74">
        <v>468521</v>
      </c>
      <c r="R143" s="75">
        <f t="shared" si="4"/>
        <v>5224362</v>
      </c>
    </row>
    <row r="144" spans="1:18">
      <c r="A144" s="63" t="s">
        <v>170</v>
      </c>
      <c r="B144" s="64">
        <v>1</v>
      </c>
      <c r="C144" s="65">
        <v>1000</v>
      </c>
      <c r="D144" s="63" t="s">
        <v>26</v>
      </c>
      <c r="E144" s="63" t="s">
        <v>18</v>
      </c>
      <c r="F144" s="66">
        <v>780</v>
      </c>
      <c r="G144" s="66">
        <v>960</v>
      </c>
      <c r="H144" s="66">
        <v>860</v>
      </c>
      <c r="I144" s="66">
        <v>435</v>
      </c>
      <c r="J144" s="66">
        <v>620</v>
      </c>
      <c r="K144" s="66">
        <v>1005</v>
      </c>
      <c r="L144" s="66">
        <v>975</v>
      </c>
      <c r="M144" s="66">
        <v>375</v>
      </c>
      <c r="N144" s="66">
        <v>900</v>
      </c>
      <c r="O144" s="66">
        <v>825</v>
      </c>
      <c r="P144" s="66">
        <v>450</v>
      </c>
      <c r="Q144" s="74">
        <v>945</v>
      </c>
      <c r="R144" s="75">
        <f t="shared" si="4"/>
        <v>9130</v>
      </c>
    </row>
    <row r="145" spans="1:18">
      <c r="A145" s="63" t="s">
        <v>170</v>
      </c>
      <c r="B145" s="64">
        <v>1</v>
      </c>
      <c r="C145" s="65">
        <v>1500</v>
      </c>
      <c r="D145" s="63" t="s">
        <v>26</v>
      </c>
      <c r="E145" s="63" t="s">
        <v>18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74">
        <v>0</v>
      </c>
      <c r="R145" s="75">
        <f t="shared" si="4"/>
        <v>0</v>
      </c>
    </row>
    <row r="146" spans="1:18">
      <c r="A146" s="63" t="s">
        <v>180</v>
      </c>
      <c r="B146" s="64">
        <v>1</v>
      </c>
      <c r="C146" s="65">
        <v>30</v>
      </c>
      <c r="D146" s="63" t="s">
        <v>21</v>
      </c>
      <c r="E146" s="63" t="s">
        <v>18</v>
      </c>
      <c r="F146" s="66">
        <v>0</v>
      </c>
      <c r="G146" s="66">
        <v>0</v>
      </c>
      <c r="H146" s="66">
        <v>1560</v>
      </c>
      <c r="I146" s="66">
        <v>960</v>
      </c>
      <c r="J146" s="66">
        <v>1440</v>
      </c>
      <c r="K146" s="66">
        <v>2280</v>
      </c>
      <c r="L146" s="66">
        <v>2040</v>
      </c>
      <c r="M146" s="66">
        <v>2310</v>
      </c>
      <c r="N146" s="66">
        <v>2640</v>
      </c>
      <c r="O146" s="66">
        <v>1470</v>
      </c>
      <c r="P146" s="66">
        <v>0</v>
      </c>
      <c r="Q146" s="74">
        <v>0</v>
      </c>
      <c r="R146" s="75">
        <f t="shared" si="4"/>
        <v>14700</v>
      </c>
    </row>
    <row r="147" spans="1:18">
      <c r="A147" s="63" t="s">
        <v>180</v>
      </c>
      <c r="B147" s="64">
        <v>1</v>
      </c>
      <c r="C147" s="65">
        <v>100</v>
      </c>
      <c r="D147" s="63" t="s">
        <v>21</v>
      </c>
      <c r="E147" s="63" t="s">
        <v>18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750</v>
      </c>
      <c r="P147" s="66">
        <v>3060</v>
      </c>
      <c r="Q147" s="74">
        <v>3510</v>
      </c>
      <c r="R147" s="75">
        <f t="shared" si="4"/>
        <v>7320</v>
      </c>
    </row>
    <row r="148" spans="1:18">
      <c r="A148" s="63" t="s">
        <v>180</v>
      </c>
      <c r="B148" s="64">
        <v>1</v>
      </c>
      <c r="C148" s="65">
        <v>30</v>
      </c>
      <c r="D148" s="63" t="s">
        <v>24</v>
      </c>
      <c r="E148" s="63" t="s">
        <v>18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74">
        <v>0</v>
      </c>
      <c r="R148" s="75">
        <f t="shared" si="4"/>
        <v>0</v>
      </c>
    </row>
    <row r="149" spans="1:18">
      <c r="A149" s="63" t="s">
        <v>180</v>
      </c>
      <c r="B149" s="64">
        <v>1</v>
      </c>
      <c r="C149" s="65">
        <v>100</v>
      </c>
      <c r="D149" s="63" t="s">
        <v>24</v>
      </c>
      <c r="E149" s="63" t="s">
        <v>18</v>
      </c>
      <c r="F149" s="66">
        <v>1830</v>
      </c>
      <c r="G149" s="66">
        <v>2280</v>
      </c>
      <c r="H149" s="66">
        <v>2940</v>
      </c>
      <c r="I149" s="66">
        <v>2655</v>
      </c>
      <c r="J149" s="66">
        <v>2790</v>
      </c>
      <c r="K149" s="66">
        <v>3315</v>
      </c>
      <c r="L149" s="66">
        <v>3375</v>
      </c>
      <c r="M149" s="66">
        <v>3240</v>
      </c>
      <c r="N149" s="66">
        <v>3600</v>
      </c>
      <c r="O149" s="66">
        <v>3300</v>
      </c>
      <c r="P149" s="66">
        <v>2925</v>
      </c>
      <c r="Q149" s="74">
        <v>4170</v>
      </c>
      <c r="R149" s="75">
        <f t="shared" si="4"/>
        <v>36420</v>
      </c>
    </row>
    <row r="150" spans="1:18">
      <c r="A150" s="63" t="s">
        <v>181</v>
      </c>
      <c r="B150" s="64">
        <v>1</v>
      </c>
      <c r="C150" s="65">
        <v>30</v>
      </c>
      <c r="D150" s="63" t="s">
        <v>17</v>
      </c>
      <c r="E150" s="63" t="s">
        <v>18</v>
      </c>
      <c r="F150" s="66">
        <v>7449</v>
      </c>
      <c r="G150" s="66">
        <v>4815</v>
      </c>
      <c r="H150" s="66">
        <v>7610</v>
      </c>
      <c r="I150" s="66">
        <v>9215</v>
      </c>
      <c r="J150" s="66">
        <v>8070</v>
      </c>
      <c r="K150" s="66">
        <v>7745</v>
      </c>
      <c r="L150" s="66">
        <v>9170</v>
      </c>
      <c r="M150" s="66">
        <v>5985</v>
      </c>
      <c r="N150" s="66">
        <v>8236</v>
      </c>
      <c r="O150" s="66">
        <v>8116</v>
      </c>
      <c r="P150" s="66">
        <v>7170</v>
      </c>
      <c r="Q150" s="74">
        <v>8116</v>
      </c>
      <c r="R150" s="75">
        <f t="shared" si="4"/>
        <v>91697</v>
      </c>
    </row>
    <row r="151" spans="1:18">
      <c r="A151" s="63" t="s">
        <v>181</v>
      </c>
      <c r="B151" s="64">
        <v>1</v>
      </c>
      <c r="C151" s="65">
        <v>90</v>
      </c>
      <c r="D151" s="63" t="s">
        <v>17</v>
      </c>
      <c r="E151" s="63" t="s">
        <v>18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6">
        <v>0</v>
      </c>
      <c r="Q151" s="74">
        <v>0</v>
      </c>
      <c r="R151" s="75">
        <f t="shared" si="4"/>
        <v>0</v>
      </c>
    </row>
    <row r="152" spans="1:18">
      <c r="A152" s="63" t="s">
        <v>181</v>
      </c>
      <c r="B152" s="64">
        <v>1</v>
      </c>
      <c r="C152" s="65">
        <v>100</v>
      </c>
      <c r="D152" s="63" t="s">
        <v>17</v>
      </c>
      <c r="E152" s="63" t="s">
        <v>18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74">
        <v>0</v>
      </c>
      <c r="R152" s="75">
        <f t="shared" si="4"/>
        <v>0</v>
      </c>
    </row>
    <row r="153" spans="1:18">
      <c r="A153" s="63" t="s">
        <v>181</v>
      </c>
      <c r="B153" s="64">
        <v>1</v>
      </c>
      <c r="C153" s="65">
        <v>30</v>
      </c>
      <c r="D153" s="63" t="s">
        <v>19</v>
      </c>
      <c r="E153" s="63" t="s">
        <v>18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74">
        <v>0</v>
      </c>
      <c r="R153" s="75">
        <f t="shared" si="4"/>
        <v>0</v>
      </c>
    </row>
    <row r="154" spans="1:18">
      <c r="A154" s="63" t="s">
        <v>181</v>
      </c>
      <c r="B154" s="64">
        <v>1</v>
      </c>
      <c r="C154" s="65">
        <v>90</v>
      </c>
      <c r="D154" s="63" t="s">
        <v>19</v>
      </c>
      <c r="E154" s="63" t="s">
        <v>18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11150</v>
      </c>
      <c r="Q154" s="74">
        <v>42957</v>
      </c>
      <c r="R154" s="75">
        <f t="shared" si="4"/>
        <v>54107</v>
      </c>
    </row>
    <row r="155" spans="1:18">
      <c r="A155" s="63" t="s">
        <v>181</v>
      </c>
      <c r="B155" s="64">
        <v>1</v>
      </c>
      <c r="C155" s="65">
        <v>100</v>
      </c>
      <c r="D155" s="63" t="s">
        <v>19</v>
      </c>
      <c r="E155" s="63" t="s">
        <v>18</v>
      </c>
      <c r="F155" s="66">
        <v>39210</v>
      </c>
      <c r="G155" s="66">
        <v>41124</v>
      </c>
      <c r="H155" s="66">
        <v>44297</v>
      </c>
      <c r="I155" s="66">
        <v>42880</v>
      </c>
      <c r="J155" s="66">
        <v>43199</v>
      </c>
      <c r="K155" s="66">
        <v>46731</v>
      </c>
      <c r="L155" s="66">
        <v>43078</v>
      </c>
      <c r="M155" s="66">
        <v>42532</v>
      </c>
      <c r="N155" s="66">
        <v>42610</v>
      </c>
      <c r="O155" s="66">
        <v>39093</v>
      </c>
      <c r="P155" s="66">
        <v>32057</v>
      </c>
      <c r="Q155" s="74">
        <v>1395</v>
      </c>
      <c r="R155" s="75">
        <f t="shared" si="4"/>
        <v>458206</v>
      </c>
    </row>
    <row r="156" spans="1:18">
      <c r="A156" s="63" t="s">
        <v>181</v>
      </c>
      <c r="B156" s="64">
        <v>1</v>
      </c>
      <c r="C156" s="65">
        <v>1000</v>
      </c>
      <c r="D156" s="63" t="s">
        <v>19</v>
      </c>
      <c r="E156" s="63" t="s">
        <v>18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0</v>
      </c>
      <c r="Q156" s="74">
        <v>0</v>
      </c>
      <c r="R156" s="75">
        <f t="shared" si="4"/>
        <v>0</v>
      </c>
    </row>
    <row r="157" spans="1:18">
      <c r="A157" s="63" t="s">
        <v>181</v>
      </c>
      <c r="B157" s="64">
        <v>1</v>
      </c>
      <c r="C157" s="65">
        <v>30</v>
      </c>
      <c r="D157" s="63" t="s">
        <v>21</v>
      </c>
      <c r="E157" s="63" t="s">
        <v>18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74">
        <v>0</v>
      </c>
      <c r="R157" s="75">
        <f t="shared" si="4"/>
        <v>0</v>
      </c>
    </row>
    <row r="158" spans="1:18">
      <c r="A158" s="63" t="s">
        <v>181</v>
      </c>
      <c r="B158" s="64">
        <v>1</v>
      </c>
      <c r="C158" s="65">
        <v>90</v>
      </c>
      <c r="D158" s="63" t="s">
        <v>21</v>
      </c>
      <c r="E158" s="63" t="s">
        <v>18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33095</v>
      </c>
      <c r="Q158" s="74">
        <v>124297</v>
      </c>
      <c r="R158" s="75">
        <f t="shared" si="4"/>
        <v>157392</v>
      </c>
    </row>
    <row r="159" spans="1:18">
      <c r="A159" s="63" t="s">
        <v>181</v>
      </c>
      <c r="B159" s="64">
        <v>1</v>
      </c>
      <c r="C159" s="65">
        <v>100</v>
      </c>
      <c r="D159" s="63" t="s">
        <v>21</v>
      </c>
      <c r="E159" s="63" t="s">
        <v>18</v>
      </c>
      <c r="F159" s="66">
        <v>114936</v>
      </c>
      <c r="G159" s="66">
        <v>123886</v>
      </c>
      <c r="H159" s="66">
        <v>125003</v>
      </c>
      <c r="I159" s="66">
        <v>128054</v>
      </c>
      <c r="J159" s="66">
        <v>126270</v>
      </c>
      <c r="K159" s="66">
        <v>131412</v>
      </c>
      <c r="L159" s="66">
        <v>120310</v>
      </c>
      <c r="M159" s="66">
        <v>130759</v>
      </c>
      <c r="N159" s="66">
        <v>129917</v>
      </c>
      <c r="O159" s="66">
        <v>117739</v>
      </c>
      <c r="P159" s="66">
        <v>90193</v>
      </c>
      <c r="Q159" s="74">
        <v>3540</v>
      </c>
      <c r="R159" s="75">
        <f t="shared" si="4"/>
        <v>1342019</v>
      </c>
    </row>
    <row r="160" spans="1:18">
      <c r="A160" s="63" t="s">
        <v>181</v>
      </c>
      <c r="B160" s="64">
        <v>1</v>
      </c>
      <c r="C160" s="65">
        <v>1000</v>
      </c>
      <c r="D160" s="63" t="s">
        <v>21</v>
      </c>
      <c r="E160" s="63" t="s">
        <v>18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74">
        <v>0</v>
      </c>
      <c r="R160" s="75">
        <f t="shared" si="4"/>
        <v>0</v>
      </c>
    </row>
    <row r="161" spans="1:18">
      <c r="A161" s="63" t="s">
        <v>182</v>
      </c>
      <c r="B161" s="64">
        <v>1</v>
      </c>
      <c r="C161" s="65">
        <v>30</v>
      </c>
      <c r="D161" s="63" t="s">
        <v>183</v>
      </c>
      <c r="E161" s="63" t="s">
        <v>18</v>
      </c>
      <c r="F161" s="66">
        <v>10980</v>
      </c>
      <c r="G161" s="66">
        <v>16260</v>
      </c>
      <c r="H161" s="66">
        <v>15897</v>
      </c>
      <c r="I161" s="66">
        <v>12810</v>
      </c>
      <c r="J161" s="66">
        <v>19395</v>
      </c>
      <c r="K161" s="66">
        <v>14355</v>
      </c>
      <c r="L161" s="66">
        <v>15555</v>
      </c>
      <c r="M161" s="66">
        <v>16470</v>
      </c>
      <c r="N161" s="66">
        <v>16485</v>
      </c>
      <c r="O161" s="66">
        <v>14195</v>
      </c>
      <c r="P161" s="66">
        <v>16530</v>
      </c>
      <c r="Q161" s="74">
        <v>18840</v>
      </c>
      <c r="R161" s="75">
        <f t="shared" si="4"/>
        <v>187772</v>
      </c>
    </row>
    <row r="162" spans="1:18">
      <c r="A162" s="63" t="s">
        <v>182</v>
      </c>
      <c r="B162" s="64">
        <v>1</v>
      </c>
      <c r="C162" s="65">
        <v>100</v>
      </c>
      <c r="D162" s="63" t="s">
        <v>183</v>
      </c>
      <c r="E162" s="63" t="s">
        <v>18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74">
        <v>0</v>
      </c>
      <c r="R162" s="75">
        <f t="shared" si="4"/>
        <v>0</v>
      </c>
    </row>
    <row r="163" spans="1:18">
      <c r="A163" s="63" t="s">
        <v>185</v>
      </c>
      <c r="B163" s="64">
        <v>1</v>
      </c>
      <c r="C163" s="65">
        <v>30</v>
      </c>
      <c r="D163" s="63" t="s">
        <v>26</v>
      </c>
      <c r="E163" s="63" t="s">
        <v>18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74">
        <v>0</v>
      </c>
      <c r="R163" s="75">
        <f t="shared" si="4"/>
        <v>0</v>
      </c>
    </row>
    <row r="164" spans="1:18">
      <c r="A164" s="63" t="s">
        <v>185</v>
      </c>
      <c r="B164" s="64">
        <v>1</v>
      </c>
      <c r="C164" s="65">
        <v>30</v>
      </c>
      <c r="D164" s="63" t="s">
        <v>38</v>
      </c>
      <c r="E164" s="63" t="s">
        <v>18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74">
        <v>0</v>
      </c>
      <c r="R164" s="75">
        <f t="shared" si="4"/>
        <v>0</v>
      </c>
    </row>
    <row r="165" spans="1:18">
      <c r="A165" s="63" t="s">
        <v>170</v>
      </c>
      <c r="B165" s="64">
        <v>1</v>
      </c>
      <c r="C165" s="65">
        <v>30</v>
      </c>
      <c r="D165" s="63" t="s">
        <v>171</v>
      </c>
      <c r="E165" s="63" t="s">
        <v>172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74">
        <v>0</v>
      </c>
      <c r="R165" s="75">
        <f t="shared" si="4"/>
        <v>0</v>
      </c>
    </row>
    <row r="166" spans="1:18">
      <c r="A166" s="63" t="s">
        <v>170</v>
      </c>
      <c r="B166" s="64">
        <v>1</v>
      </c>
      <c r="C166" s="65">
        <v>100</v>
      </c>
      <c r="D166" s="63" t="s">
        <v>171</v>
      </c>
      <c r="E166" s="63" t="s">
        <v>172</v>
      </c>
      <c r="F166" s="66">
        <v>22895</v>
      </c>
      <c r="G166" s="66">
        <v>21257</v>
      </c>
      <c r="H166" s="66">
        <v>23410</v>
      </c>
      <c r="I166" s="66">
        <v>24323</v>
      </c>
      <c r="J166" s="66">
        <v>24601</v>
      </c>
      <c r="K166" s="66">
        <v>25598</v>
      </c>
      <c r="L166" s="66">
        <v>27508</v>
      </c>
      <c r="M166" s="66">
        <v>22238</v>
      </c>
      <c r="N166" s="66">
        <v>26429</v>
      </c>
      <c r="O166" s="66">
        <v>21351</v>
      </c>
      <c r="P166" s="66">
        <v>22801</v>
      </c>
      <c r="Q166" s="74">
        <v>24612</v>
      </c>
      <c r="R166" s="75">
        <f t="shared" si="4"/>
        <v>287023</v>
      </c>
    </row>
    <row r="167" spans="1:18">
      <c r="A167" s="63" t="s">
        <v>170</v>
      </c>
      <c r="B167" s="64">
        <v>1</v>
      </c>
      <c r="C167" s="65">
        <v>500</v>
      </c>
      <c r="D167" s="63" t="s">
        <v>171</v>
      </c>
      <c r="E167" s="63" t="s">
        <v>172</v>
      </c>
      <c r="F167" s="66">
        <v>0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66">
        <v>0</v>
      </c>
      <c r="Q167" s="74">
        <v>0</v>
      </c>
      <c r="R167" s="75">
        <f t="shared" si="4"/>
        <v>0</v>
      </c>
    </row>
    <row r="168" spans="1:18">
      <c r="A168" s="63" t="s">
        <v>170</v>
      </c>
      <c r="B168" s="64">
        <v>1</v>
      </c>
      <c r="C168" s="65">
        <v>30</v>
      </c>
      <c r="D168" s="63" t="s">
        <v>173</v>
      </c>
      <c r="E168" s="63" t="s">
        <v>172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74">
        <v>0</v>
      </c>
      <c r="R168" s="75">
        <f t="shared" si="4"/>
        <v>0</v>
      </c>
    </row>
    <row r="169" spans="1:18">
      <c r="A169" s="63" t="s">
        <v>170</v>
      </c>
      <c r="B169" s="64">
        <v>1</v>
      </c>
      <c r="C169" s="65">
        <v>100</v>
      </c>
      <c r="D169" s="63" t="s">
        <v>173</v>
      </c>
      <c r="E169" s="63" t="s">
        <v>172</v>
      </c>
      <c r="F169" s="66">
        <v>106612</v>
      </c>
      <c r="G169" s="66">
        <v>113420</v>
      </c>
      <c r="H169" s="66">
        <v>114546</v>
      </c>
      <c r="I169" s="66">
        <v>116040</v>
      </c>
      <c r="J169" s="66">
        <v>115593</v>
      </c>
      <c r="K169" s="66">
        <v>121134</v>
      </c>
      <c r="L169" s="66">
        <v>117487</v>
      </c>
      <c r="M169" s="66">
        <v>119336</v>
      </c>
      <c r="N169" s="66">
        <v>114835</v>
      </c>
      <c r="O169" s="66">
        <v>109047</v>
      </c>
      <c r="P169" s="66">
        <v>115642</v>
      </c>
      <c r="Q169" s="74">
        <v>121885</v>
      </c>
      <c r="R169" s="75">
        <f t="shared" si="4"/>
        <v>1385577</v>
      </c>
    </row>
    <row r="170" spans="1:18">
      <c r="A170" s="63" t="s">
        <v>170</v>
      </c>
      <c r="B170" s="64">
        <v>1</v>
      </c>
      <c r="C170" s="65">
        <v>500</v>
      </c>
      <c r="D170" s="63" t="s">
        <v>173</v>
      </c>
      <c r="E170" s="63" t="s">
        <v>172</v>
      </c>
      <c r="F170" s="66"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74">
        <v>0</v>
      </c>
      <c r="R170" s="75">
        <f t="shared" si="4"/>
        <v>0</v>
      </c>
    </row>
    <row r="171" spans="1:18">
      <c r="A171" s="63" t="s">
        <v>170</v>
      </c>
      <c r="B171" s="64">
        <v>1</v>
      </c>
      <c r="C171" s="65">
        <v>30</v>
      </c>
      <c r="D171" s="63" t="s">
        <v>174</v>
      </c>
      <c r="E171" s="63" t="s">
        <v>175</v>
      </c>
      <c r="F171" s="66">
        <v>1050</v>
      </c>
      <c r="G171" s="66">
        <v>930</v>
      </c>
      <c r="H171" s="66">
        <v>1140</v>
      </c>
      <c r="I171" s="66">
        <v>930</v>
      </c>
      <c r="J171" s="66">
        <v>930</v>
      </c>
      <c r="K171" s="66">
        <v>1830</v>
      </c>
      <c r="L171" s="66">
        <v>540</v>
      </c>
      <c r="M171" s="66">
        <v>1530</v>
      </c>
      <c r="N171" s="66">
        <v>1530</v>
      </c>
      <c r="O171" s="66">
        <v>930</v>
      </c>
      <c r="P171" s="66">
        <v>960</v>
      </c>
      <c r="Q171" s="74">
        <v>810</v>
      </c>
      <c r="R171" s="75">
        <f t="shared" si="4"/>
        <v>13110</v>
      </c>
    </row>
    <row r="172" spans="1:18">
      <c r="A172" s="63" t="s">
        <v>170</v>
      </c>
      <c r="B172" s="64">
        <v>1</v>
      </c>
      <c r="C172" s="65">
        <v>30</v>
      </c>
      <c r="D172" s="63" t="s">
        <v>176</v>
      </c>
      <c r="E172" s="63" t="s">
        <v>175</v>
      </c>
      <c r="F172" s="66">
        <v>810</v>
      </c>
      <c r="G172" s="66">
        <v>1410</v>
      </c>
      <c r="H172" s="66">
        <v>1170</v>
      </c>
      <c r="I172" s="66">
        <v>660</v>
      </c>
      <c r="J172" s="66">
        <v>1140</v>
      </c>
      <c r="K172" s="66">
        <v>1080</v>
      </c>
      <c r="L172" s="66">
        <v>1290</v>
      </c>
      <c r="M172" s="66">
        <v>750</v>
      </c>
      <c r="N172" s="66">
        <v>1200</v>
      </c>
      <c r="O172" s="66">
        <v>1620</v>
      </c>
      <c r="P172" s="66">
        <v>1140</v>
      </c>
      <c r="Q172" s="74">
        <v>1140</v>
      </c>
      <c r="R172" s="75">
        <f t="shared" si="4"/>
        <v>13410</v>
      </c>
    </row>
    <row r="173" spans="1:18">
      <c r="A173" s="63" t="s">
        <v>170</v>
      </c>
      <c r="B173" s="64">
        <v>1</v>
      </c>
      <c r="C173" s="65">
        <v>30</v>
      </c>
      <c r="D173" s="63" t="s">
        <v>23</v>
      </c>
      <c r="E173" s="63" t="s">
        <v>175</v>
      </c>
      <c r="F173" s="66">
        <v>210</v>
      </c>
      <c r="G173" s="66">
        <v>270</v>
      </c>
      <c r="H173" s="66">
        <v>240</v>
      </c>
      <c r="I173" s="66">
        <v>495</v>
      </c>
      <c r="J173" s="66">
        <v>90</v>
      </c>
      <c r="K173" s="66">
        <v>120</v>
      </c>
      <c r="L173" s="66">
        <v>255</v>
      </c>
      <c r="M173" s="66">
        <v>90</v>
      </c>
      <c r="N173" s="66">
        <v>450</v>
      </c>
      <c r="O173" s="66">
        <v>90</v>
      </c>
      <c r="P173" s="66">
        <v>510</v>
      </c>
      <c r="Q173" s="74">
        <v>180</v>
      </c>
      <c r="R173" s="75">
        <f t="shared" si="4"/>
        <v>3000</v>
      </c>
    </row>
    <row r="174" spans="1:18">
      <c r="A174" s="63" t="s">
        <v>170</v>
      </c>
      <c r="B174" s="64">
        <v>1</v>
      </c>
      <c r="C174" s="65">
        <v>30</v>
      </c>
      <c r="D174" s="63" t="s">
        <v>26</v>
      </c>
      <c r="E174" s="63" t="s">
        <v>175</v>
      </c>
      <c r="F174" s="66">
        <v>1740</v>
      </c>
      <c r="G174" s="66">
        <v>1620</v>
      </c>
      <c r="H174" s="66">
        <v>1980</v>
      </c>
      <c r="I174" s="66">
        <v>1800</v>
      </c>
      <c r="J174" s="66">
        <v>1575</v>
      </c>
      <c r="K174" s="66">
        <v>2460</v>
      </c>
      <c r="L174" s="66">
        <v>915</v>
      </c>
      <c r="M174" s="66">
        <v>1920</v>
      </c>
      <c r="N174" s="66">
        <v>1470</v>
      </c>
      <c r="O174" s="66">
        <v>1605</v>
      </c>
      <c r="P174" s="66">
        <v>1290</v>
      </c>
      <c r="Q174" s="74">
        <v>1830</v>
      </c>
      <c r="R174" s="75">
        <f t="shared" si="4"/>
        <v>20205</v>
      </c>
    </row>
    <row r="175" spans="1:18">
      <c r="A175" s="63" t="s">
        <v>170</v>
      </c>
      <c r="B175" s="64">
        <v>1</v>
      </c>
      <c r="C175" s="65">
        <v>7.7</v>
      </c>
      <c r="D175" s="63" t="s">
        <v>177</v>
      </c>
      <c r="E175" s="68" t="s">
        <v>178</v>
      </c>
      <c r="F175" s="69">
        <v>53.900000000000006</v>
      </c>
      <c r="G175" s="69">
        <v>61.6</v>
      </c>
      <c r="H175" s="69">
        <v>92.4</v>
      </c>
      <c r="I175" s="69">
        <v>53.900000000000006</v>
      </c>
      <c r="J175" s="69">
        <v>53.9</v>
      </c>
      <c r="K175" s="69">
        <v>100.1</v>
      </c>
      <c r="L175" s="69">
        <v>84.7</v>
      </c>
      <c r="M175" s="69">
        <v>84.7</v>
      </c>
      <c r="N175" s="69">
        <v>0</v>
      </c>
      <c r="O175" s="69">
        <v>0</v>
      </c>
      <c r="P175" s="69">
        <v>0</v>
      </c>
      <c r="Q175" s="76">
        <v>0</v>
      </c>
      <c r="R175" s="75">
        <f t="shared" si="4"/>
        <v>585.19999999999993</v>
      </c>
    </row>
    <row r="176" spans="1:18" ht="14.25">
      <c r="E176" s="70" t="s">
        <v>59</v>
      </c>
      <c r="F176" s="75">
        <f>SUM(F122:F175)</f>
        <v>818264.9</v>
      </c>
      <c r="G176" s="75">
        <f t="shared" ref="G176:R176" si="5">SUM(G122:G175)</f>
        <v>900763.6</v>
      </c>
      <c r="H176" s="75">
        <f t="shared" si="5"/>
        <v>952785.4</v>
      </c>
      <c r="I176" s="75">
        <f t="shared" si="5"/>
        <v>953649.9</v>
      </c>
      <c r="J176" s="75">
        <f t="shared" si="5"/>
        <v>967822.9</v>
      </c>
      <c r="K176" s="75">
        <f t="shared" si="5"/>
        <v>1009371.1</v>
      </c>
      <c r="L176" s="75">
        <f t="shared" si="5"/>
        <v>972106.7</v>
      </c>
      <c r="M176" s="75">
        <f t="shared" si="5"/>
        <v>978499.7</v>
      </c>
      <c r="N176" s="75">
        <f t="shared" si="5"/>
        <v>1001973</v>
      </c>
      <c r="O176" s="75">
        <f t="shared" si="5"/>
        <v>903562</v>
      </c>
      <c r="P176" s="75">
        <f t="shared" si="5"/>
        <v>975280</v>
      </c>
      <c r="Q176" s="75">
        <f t="shared" si="5"/>
        <v>1021776</v>
      </c>
      <c r="R176" s="77">
        <f t="shared" si="5"/>
        <v>11455855.199999999</v>
      </c>
    </row>
    <row r="178" spans="1:18">
      <c r="F178" s="145" t="s">
        <v>62</v>
      </c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</row>
    <row r="179" spans="1:18" ht="25.5">
      <c r="A179" s="61" t="s">
        <v>3</v>
      </c>
      <c r="B179" s="61" t="s">
        <v>44</v>
      </c>
      <c r="C179" s="61" t="s">
        <v>45</v>
      </c>
      <c r="D179" s="61" t="s">
        <v>5</v>
      </c>
      <c r="E179" s="61" t="s">
        <v>6</v>
      </c>
      <c r="F179" s="62" t="s">
        <v>46</v>
      </c>
      <c r="G179" s="62" t="s">
        <v>47</v>
      </c>
      <c r="H179" s="62" t="s">
        <v>48</v>
      </c>
      <c r="I179" s="62" t="s">
        <v>49</v>
      </c>
      <c r="J179" s="62" t="s">
        <v>50</v>
      </c>
      <c r="K179" s="62" t="s">
        <v>51</v>
      </c>
      <c r="L179" s="62" t="s">
        <v>52</v>
      </c>
      <c r="M179" s="62" t="s">
        <v>53</v>
      </c>
      <c r="N179" s="62" t="s">
        <v>54</v>
      </c>
      <c r="O179" s="62" t="s">
        <v>55</v>
      </c>
      <c r="P179" s="62" t="s">
        <v>56</v>
      </c>
      <c r="Q179" s="62" t="s">
        <v>57</v>
      </c>
      <c r="R179" s="73" t="s">
        <v>58</v>
      </c>
    </row>
    <row r="180" spans="1:18">
      <c r="A180" s="63" t="s">
        <v>179</v>
      </c>
      <c r="B180" s="64">
        <v>1</v>
      </c>
      <c r="C180" s="65">
        <v>10</v>
      </c>
      <c r="D180" s="63" t="s">
        <v>23</v>
      </c>
      <c r="E180" s="63" t="s">
        <v>35</v>
      </c>
      <c r="F180" s="66">
        <f>F6+F64+F122</f>
        <v>90</v>
      </c>
      <c r="G180" s="66">
        <f t="shared" ref="G180:Q180" si="6">G6+G64+G122</f>
        <v>60</v>
      </c>
      <c r="H180" s="66">
        <f t="shared" si="6"/>
        <v>30</v>
      </c>
      <c r="I180" s="66">
        <f t="shared" si="6"/>
        <v>30</v>
      </c>
      <c r="J180" s="66">
        <f t="shared" si="6"/>
        <v>60</v>
      </c>
      <c r="K180" s="66">
        <f t="shared" si="6"/>
        <v>30</v>
      </c>
      <c r="L180" s="66">
        <f t="shared" si="6"/>
        <v>60</v>
      </c>
      <c r="M180" s="66">
        <f t="shared" si="6"/>
        <v>0</v>
      </c>
      <c r="N180" s="66">
        <f t="shared" si="6"/>
        <v>30</v>
      </c>
      <c r="O180" s="66">
        <f t="shared" si="6"/>
        <v>0</v>
      </c>
      <c r="P180" s="66">
        <f t="shared" si="6"/>
        <v>0</v>
      </c>
      <c r="Q180" s="66">
        <f t="shared" si="6"/>
        <v>120</v>
      </c>
      <c r="R180" s="75">
        <f>SUM(F180:Q180)</f>
        <v>510</v>
      </c>
    </row>
    <row r="181" spans="1:18">
      <c r="A181" s="63" t="s">
        <v>179</v>
      </c>
      <c r="B181" s="64">
        <v>1</v>
      </c>
      <c r="C181" s="65">
        <v>30</v>
      </c>
      <c r="D181" s="63" t="s">
        <v>23</v>
      </c>
      <c r="E181" s="63" t="s">
        <v>35</v>
      </c>
      <c r="F181" s="66">
        <f t="shared" ref="F181:Q196" si="7">F7+F65+F123</f>
        <v>30</v>
      </c>
      <c r="G181" s="66">
        <f t="shared" si="7"/>
        <v>0</v>
      </c>
      <c r="H181" s="66">
        <f t="shared" si="7"/>
        <v>0</v>
      </c>
      <c r="I181" s="66">
        <f t="shared" si="7"/>
        <v>0</v>
      </c>
      <c r="J181" s="66">
        <f t="shared" si="7"/>
        <v>0</v>
      </c>
      <c r="K181" s="66">
        <f t="shared" si="7"/>
        <v>120</v>
      </c>
      <c r="L181" s="66">
        <f t="shared" si="7"/>
        <v>44</v>
      </c>
      <c r="M181" s="66">
        <f t="shared" si="7"/>
        <v>90</v>
      </c>
      <c r="N181" s="66">
        <f t="shared" si="7"/>
        <v>0</v>
      </c>
      <c r="O181" s="66">
        <f t="shared" si="7"/>
        <v>0</v>
      </c>
      <c r="P181" s="66">
        <f t="shared" si="7"/>
        <v>0</v>
      </c>
      <c r="Q181" s="66">
        <f t="shared" si="7"/>
        <v>0</v>
      </c>
      <c r="R181" s="75">
        <f t="shared" ref="R181:R233" si="8">SUM(F181:Q181)</f>
        <v>284</v>
      </c>
    </row>
    <row r="182" spans="1:18">
      <c r="A182" s="63" t="s">
        <v>179</v>
      </c>
      <c r="B182" s="64">
        <v>1</v>
      </c>
      <c r="C182" s="65">
        <v>100</v>
      </c>
      <c r="D182" s="63" t="s">
        <v>23</v>
      </c>
      <c r="E182" s="63" t="s">
        <v>35</v>
      </c>
      <c r="F182" s="66">
        <f t="shared" si="7"/>
        <v>18081</v>
      </c>
      <c r="G182" s="66">
        <f t="shared" si="7"/>
        <v>20782</v>
      </c>
      <c r="H182" s="66">
        <f t="shared" si="7"/>
        <v>21047</v>
      </c>
      <c r="I182" s="66">
        <f t="shared" si="7"/>
        <v>20934</v>
      </c>
      <c r="J182" s="66">
        <f t="shared" si="7"/>
        <v>22073</v>
      </c>
      <c r="K182" s="66">
        <f t="shared" si="7"/>
        <v>22922</v>
      </c>
      <c r="L182" s="66">
        <f t="shared" si="7"/>
        <v>21406</v>
      </c>
      <c r="M182" s="66">
        <f t="shared" si="7"/>
        <v>22182</v>
      </c>
      <c r="N182" s="66">
        <f t="shared" si="7"/>
        <v>22632</v>
      </c>
      <c r="O182" s="66">
        <f t="shared" si="7"/>
        <v>19282</v>
      </c>
      <c r="P182" s="66">
        <f t="shared" si="7"/>
        <v>22841</v>
      </c>
      <c r="Q182" s="66">
        <f t="shared" si="7"/>
        <v>23481</v>
      </c>
      <c r="R182" s="75">
        <f t="shared" si="8"/>
        <v>257663</v>
      </c>
    </row>
    <row r="183" spans="1:18">
      <c r="A183" s="63" t="s">
        <v>179</v>
      </c>
      <c r="B183" s="64">
        <v>1</v>
      </c>
      <c r="C183" s="65">
        <v>100</v>
      </c>
      <c r="D183" s="63" t="s">
        <v>26</v>
      </c>
      <c r="E183" s="63" t="s">
        <v>35</v>
      </c>
      <c r="F183" s="66">
        <f t="shared" si="7"/>
        <v>54116</v>
      </c>
      <c r="G183" s="66">
        <f t="shared" si="7"/>
        <v>57688</v>
      </c>
      <c r="H183" s="66">
        <f t="shared" si="7"/>
        <v>59431</v>
      </c>
      <c r="I183" s="66">
        <f t="shared" si="7"/>
        <v>58967</v>
      </c>
      <c r="J183" s="66">
        <f t="shared" si="7"/>
        <v>54005</v>
      </c>
      <c r="K183" s="66">
        <f t="shared" si="7"/>
        <v>58599</v>
      </c>
      <c r="L183" s="66">
        <f t="shared" si="7"/>
        <v>55239</v>
      </c>
      <c r="M183" s="66">
        <f t="shared" si="7"/>
        <v>57841</v>
      </c>
      <c r="N183" s="66">
        <f t="shared" si="7"/>
        <v>56552</v>
      </c>
      <c r="O183" s="66">
        <f t="shared" si="7"/>
        <v>53136</v>
      </c>
      <c r="P183" s="66">
        <f t="shared" si="7"/>
        <v>57123</v>
      </c>
      <c r="Q183" s="66">
        <f t="shared" si="7"/>
        <v>57511.5</v>
      </c>
      <c r="R183" s="75">
        <f t="shared" si="8"/>
        <v>680208.5</v>
      </c>
    </row>
    <row r="184" spans="1:18">
      <c r="A184" s="63" t="s">
        <v>184</v>
      </c>
      <c r="B184" s="64">
        <v>1</v>
      </c>
      <c r="C184" s="65">
        <v>30</v>
      </c>
      <c r="D184" s="63" t="s">
        <v>39</v>
      </c>
      <c r="E184" s="63" t="s">
        <v>35</v>
      </c>
      <c r="F184" s="66">
        <f t="shared" si="7"/>
        <v>0</v>
      </c>
      <c r="G184" s="66">
        <f t="shared" si="7"/>
        <v>0</v>
      </c>
      <c r="H184" s="66">
        <f t="shared" si="7"/>
        <v>0</v>
      </c>
      <c r="I184" s="66">
        <f t="shared" si="7"/>
        <v>0</v>
      </c>
      <c r="J184" s="66">
        <f t="shared" si="7"/>
        <v>0</v>
      </c>
      <c r="K184" s="66">
        <f t="shared" si="7"/>
        <v>30</v>
      </c>
      <c r="L184" s="66">
        <f t="shared" si="7"/>
        <v>30</v>
      </c>
      <c r="M184" s="66">
        <f t="shared" si="7"/>
        <v>60</v>
      </c>
      <c r="N184" s="66">
        <f t="shared" si="7"/>
        <v>60</v>
      </c>
      <c r="O184" s="66">
        <f t="shared" si="7"/>
        <v>120</v>
      </c>
      <c r="P184" s="66">
        <f t="shared" si="7"/>
        <v>120</v>
      </c>
      <c r="Q184" s="66">
        <f t="shared" si="7"/>
        <v>90</v>
      </c>
      <c r="R184" s="75">
        <f t="shared" si="8"/>
        <v>510</v>
      </c>
    </row>
    <row r="185" spans="1:18">
      <c r="A185" s="63" t="s">
        <v>170</v>
      </c>
      <c r="B185" s="64">
        <v>1</v>
      </c>
      <c r="C185" s="65">
        <v>15</v>
      </c>
      <c r="D185" s="63" t="s">
        <v>23</v>
      </c>
      <c r="E185" s="63" t="s">
        <v>18</v>
      </c>
      <c r="F185" s="66">
        <f t="shared" si="7"/>
        <v>0</v>
      </c>
      <c r="G185" s="66">
        <f t="shared" si="7"/>
        <v>0</v>
      </c>
      <c r="H185" s="66">
        <f t="shared" si="7"/>
        <v>0</v>
      </c>
      <c r="I185" s="66">
        <f t="shared" si="7"/>
        <v>0</v>
      </c>
      <c r="J185" s="66">
        <f t="shared" si="7"/>
        <v>0</v>
      </c>
      <c r="K185" s="66">
        <f t="shared" si="7"/>
        <v>0</v>
      </c>
      <c r="L185" s="66">
        <f t="shared" si="7"/>
        <v>0</v>
      </c>
      <c r="M185" s="66">
        <f t="shared" si="7"/>
        <v>15</v>
      </c>
      <c r="N185" s="66">
        <f t="shared" si="7"/>
        <v>0</v>
      </c>
      <c r="O185" s="66">
        <f t="shared" si="7"/>
        <v>0</v>
      </c>
      <c r="P185" s="66">
        <f t="shared" si="7"/>
        <v>0</v>
      </c>
      <c r="Q185" s="66">
        <f t="shared" si="7"/>
        <v>0</v>
      </c>
      <c r="R185" s="75">
        <f t="shared" si="8"/>
        <v>15</v>
      </c>
    </row>
    <row r="186" spans="1:18">
      <c r="A186" s="63" t="s">
        <v>170</v>
      </c>
      <c r="B186" s="64">
        <v>1</v>
      </c>
      <c r="C186" s="65">
        <v>20</v>
      </c>
      <c r="D186" s="63" t="s">
        <v>23</v>
      </c>
      <c r="E186" s="63" t="s">
        <v>18</v>
      </c>
      <c r="F186" s="66">
        <f t="shared" si="7"/>
        <v>120</v>
      </c>
      <c r="G186" s="66">
        <f t="shared" si="7"/>
        <v>300</v>
      </c>
      <c r="H186" s="66">
        <f t="shared" si="7"/>
        <v>50</v>
      </c>
      <c r="I186" s="66">
        <f t="shared" si="7"/>
        <v>60</v>
      </c>
      <c r="J186" s="66">
        <f t="shared" si="7"/>
        <v>30</v>
      </c>
      <c r="K186" s="66">
        <f t="shared" si="7"/>
        <v>20</v>
      </c>
      <c r="L186" s="66">
        <f t="shared" si="7"/>
        <v>0</v>
      </c>
      <c r="M186" s="66">
        <f t="shared" si="7"/>
        <v>0</v>
      </c>
      <c r="N186" s="66">
        <f t="shared" si="7"/>
        <v>0</v>
      </c>
      <c r="O186" s="66">
        <f t="shared" si="7"/>
        <v>0</v>
      </c>
      <c r="P186" s="66">
        <f t="shared" si="7"/>
        <v>0</v>
      </c>
      <c r="Q186" s="66">
        <f t="shared" si="7"/>
        <v>0</v>
      </c>
      <c r="R186" s="75">
        <f t="shared" si="8"/>
        <v>580</v>
      </c>
    </row>
    <row r="187" spans="1:18">
      <c r="A187" s="63" t="s">
        <v>170</v>
      </c>
      <c r="B187" s="64">
        <v>1</v>
      </c>
      <c r="C187" s="65">
        <v>22</v>
      </c>
      <c r="D187" s="63" t="s">
        <v>23</v>
      </c>
      <c r="E187" s="63" t="s">
        <v>18</v>
      </c>
      <c r="F187" s="66">
        <f t="shared" si="7"/>
        <v>0</v>
      </c>
      <c r="G187" s="66">
        <f t="shared" si="7"/>
        <v>0</v>
      </c>
      <c r="H187" s="66">
        <f t="shared" si="7"/>
        <v>0</v>
      </c>
      <c r="I187" s="66">
        <f t="shared" si="7"/>
        <v>0</v>
      </c>
      <c r="J187" s="66">
        <f t="shared" si="7"/>
        <v>22</v>
      </c>
      <c r="K187" s="66">
        <f t="shared" si="7"/>
        <v>0</v>
      </c>
      <c r="L187" s="66">
        <f t="shared" si="7"/>
        <v>0</v>
      </c>
      <c r="M187" s="66">
        <f t="shared" si="7"/>
        <v>22</v>
      </c>
      <c r="N187" s="66">
        <f t="shared" si="7"/>
        <v>0</v>
      </c>
      <c r="O187" s="66">
        <f t="shared" si="7"/>
        <v>0</v>
      </c>
      <c r="P187" s="66">
        <f t="shared" si="7"/>
        <v>22</v>
      </c>
      <c r="Q187" s="66">
        <f t="shared" si="7"/>
        <v>22</v>
      </c>
      <c r="R187" s="75">
        <f t="shared" si="8"/>
        <v>88</v>
      </c>
    </row>
    <row r="188" spans="1:18">
      <c r="A188" s="63" t="s">
        <v>170</v>
      </c>
      <c r="B188" s="64">
        <v>1</v>
      </c>
      <c r="C188" s="65">
        <v>30</v>
      </c>
      <c r="D188" s="63" t="s">
        <v>23</v>
      </c>
      <c r="E188" s="63" t="s">
        <v>18</v>
      </c>
      <c r="F188" s="66">
        <f t="shared" si="7"/>
        <v>13663</v>
      </c>
      <c r="G188" s="66">
        <f t="shared" si="7"/>
        <v>16521</v>
      </c>
      <c r="H188" s="66">
        <f t="shared" si="7"/>
        <v>15488</v>
      </c>
      <c r="I188" s="66">
        <f t="shared" si="7"/>
        <v>14651</v>
      </c>
      <c r="J188" s="66">
        <f t="shared" si="7"/>
        <v>15979</v>
      </c>
      <c r="K188" s="66">
        <f t="shared" si="7"/>
        <v>14891</v>
      </c>
      <c r="L188" s="66">
        <f t="shared" si="7"/>
        <v>16949</v>
      </c>
      <c r="M188" s="66">
        <f t="shared" si="7"/>
        <v>16621</v>
      </c>
      <c r="N188" s="66">
        <f t="shared" si="7"/>
        <v>15818</v>
      </c>
      <c r="O188" s="66">
        <f t="shared" si="7"/>
        <v>12087</v>
      </c>
      <c r="P188" s="66">
        <f t="shared" si="7"/>
        <v>17019</v>
      </c>
      <c r="Q188" s="66">
        <f t="shared" si="7"/>
        <v>18704</v>
      </c>
      <c r="R188" s="75">
        <f t="shared" si="8"/>
        <v>188391</v>
      </c>
    </row>
    <row r="189" spans="1:18">
      <c r="A189" s="63" t="s">
        <v>170</v>
      </c>
      <c r="B189" s="64">
        <v>1</v>
      </c>
      <c r="C189" s="65">
        <v>45</v>
      </c>
      <c r="D189" s="63" t="s">
        <v>23</v>
      </c>
      <c r="E189" s="63" t="s">
        <v>18</v>
      </c>
      <c r="F189" s="66">
        <f t="shared" si="7"/>
        <v>0</v>
      </c>
      <c r="G189" s="66">
        <f t="shared" si="7"/>
        <v>0</v>
      </c>
      <c r="H189" s="66">
        <f t="shared" si="7"/>
        <v>0</v>
      </c>
      <c r="I189" s="66">
        <f t="shared" si="7"/>
        <v>0</v>
      </c>
      <c r="J189" s="66">
        <f t="shared" si="7"/>
        <v>0</v>
      </c>
      <c r="K189" s="66">
        <f t="shared" si="7"/>
        <v>0</v>
      </c>
      <c r="L189" s="66">
        <f t="shared" si="7"/>
        <v>0</v>
      </c>
      <c r="M189" s="66">
        <f t="shared" si="7"/>
        <v>0</v>
      </c>
      <c r="N189" s="66">
        <f t="shared" si="7"/>
        <v>30</v>
      </c>
      <c r="O189" s="66">
        <f t="shared" si="7"/>
        <v>0</v>
      </c>
      <c r="P189" s="66">
        <f t="shared" si="7"/>
        <v>0</v>
      </c>
      <c r="Q189" s="66">
        <f t="shared" si="7"/>
        <v>0</v>
      </c>
      <c r="R189" s="75">
        <f t="shared" si="8"/>
        <v>30</v>
      </c>
    </row>
    <row r="190" spans="1:18">
      <c r="A190" s="63" t="s">
        <v>170</v>
      </c>
      <c r="B190" s="64">
        <v>1</v>
      </c>
      <c r="C190" s="65">
        <v>60</v>
      </c>
      <c r="D190" s="63" t="s">
        <v>23</v>
      </c>
      <c r="E190" s="63" t="s">
        <v>18</v>
      </c>
      <c r="F190" s="66">
        <f t="shared" si="7"/>
        <v>0</v>
      </c>
      <c r="G190" s="66">
        <f t="shared" si="7"/>
        <v>0</v>
      </c>
      <c r="H190" s="66">
        <f t="shared" si="7"/>
        <v>0</v>
      </c>
      <c r="I190" s="66">
        <f t="shared" si="7"/>
        <v>0</v>
      </c>
      <c r="J190" s="66">
        <f t="shared" si="7"/>
        <v>0</v>
      </c>
      <c r="K190" s="66">
        <f t="shared" si="7"/>
        <v>0</v>
      </c>
      <c r="L190" s="66">
        <f t="shared" si="7"/>
        <v>0</v>
      </c>
      <c r="M190" s="66">
        <f t="shared" si="7"/>
        <v>0</v>
      </c>
      <c r="N190" s="66">
        <f t="shared" si="7"/>
        <v>60</v>
      </c>
      <c r="O190" s="66">
        <f t="shared" si="7"/>
        <v>60</v>
      </c>
      <c r="P190" s="66">
        <f t="shared" si="7"/>
        <v>60</v>
      </c>
      <c r="Q190" s="66">
        <f t="shared" si="7"/>
        <v>0</v>
      </c>
      <c r="R190" s="75">
        <f t="shared" si="8"/>
        <v>180</v>
      </c>
    </row>
    <row r="191" spans="1:18">
      <c r="A191" s="63" t="s">
        <v>170</v>
      </c>
      <c r="B191" s="64">
        <v>1</v>
      </c>
      <c r="C191" s="65">
        <v>100</v>
      </c>
      <c r="D191" s="63" t="s">
        <v>23</v>
      </c>
      <c r="E191" s="63" t="s">
        <v>18</v>
      </c>
      <c r="F191" s="66">
        <f t="shared" si="7"/>
        <v>536636</v>
      </c>
      <c r="G191" s="66">
        <f t="shared" si="7"/>
        <v>574100</v>
      </c>
      <c r="H191" s="66">
        <f t="shared" si="7"/>
        <v>583209</v>
      </c>
      <c r="I191" s="66">
        <f t="shared" si="7"/>
        <v>563831</v>
      </c>
      <c r="J191" s="66">
        <f t="shared" si="7"/>
        <v>541129</v>
      </c>
      <c r="K191" s="66">
        <f t="shared" si="7"/>
        <v>570635</v>
      </c>
      <c r="L191" s="66">
        <f t="shared" si="7"/>
        <v>536812</v>
      </c>
      <c r="M191" s="66">
        <f t="shared" si="7"/>
        <v>556030</v>
      </c>
      <c r="N191" s="66">
        <f t="shared" si="7"/>
        <v>582690</v>
      </c>
      <c r="O191" s="66">
        <f t="shared" si="7"/>
        <v>480128.6</v>
      </c>
      <c r="P191" s="66">
        <f t="shared" si="7"/>
        <v>547682</v>
      </c>
      <c r="Q191" s="66">
        <f t="shared" si="7"/>
        <v>558961</v>
      </c>
      <c r="R191" s="75">
        <f t="shared" si="8"/>
        <v>6631843.5999999996</v>
      </c>
    </row>
    <row r="192" spans="1:18">
      <c r="A192" s="63" t="s">
        <v>170</v>
      </c>
      <c r="B192" s="64">
        <v>1</v>
      </c>
      <c r="C192" s="65">
        <v>500</v>
      </c>
      <c r="D192" s="63" t="s">
        <v>23</v>
      </c>
      <c r="E192" s="63" t="s">
        <v>18</v>
      </c>
      <c r="F192" s="66">
        <f t="shared" si="7"/>
        <v>111173</v>
      </c>
      <c r="G192" s="66">
        <f t="shared" si="7"/>
        <v>123623</v>
      </c>
      <c r="H192" s="66">
        <f t="shared" si="7"/>
        <v>121538</v>
      </c>
      <c r="I192" s="66">
        <f t="shared" si="7"/>
        <v>123263.5</v>
      </c>
      <c r="J192" s="66">
        <f t="shared" si="7"/>
        <v>121812</v>
      </c>
      <c r="K192" s="66">
        <f t="shared" si="7"/>
        <v>121625</v>
      </c>
      <c r="L192" s="66">
        <f t="shared" si="7"/>
        <v>117928.5</v>
      </c>
      <c r="M192" s="66">
        <f t="shared" si="7"/>
        <v>118820</v>
      </c>
      <c r="N192" s="66">
        <f t="shared" si="7"/>
        <v>125935.5</v>
      </c>
      <c r="O192" s="66">
        <f t="shared" si="7"/>
        <v>106839</v>
      </c>
      <c r="P192" s="66">
        <f t="shared" si="7"/>
        <v>123524.5</v>
      </c>
      <c r="Q192" s="66">
        <f t="shared" si="7"/>
        <v>120661.5</v>
      </c>
      <c r="R192" s="75">
        <f t="shared" si="8"/>
        <v>1436743.5</v>
      </c>
    </row>
    <row r="193" spans="1:18">
      <c r="A193" s="63" t="s">
        <v>170</v>
      </c>
      <c r="B193" s="64">
        <v>1</v>
      </c>
      <c r="C193" s="65">
        <v>1000</v>
      </c>
      <c r="D193" s="63" t="s">
        <v>23</v>
      </c>
      <c r="E193" s="63" t="s">
        <v>18</v>
      </c>
      <c r="F193" s="66">
        <f t="shared" si="7"/>
        <v>167562.5</v>
      </c>
      <c r="G193" s="66">
        <f t="shared" si="7"/>
        <v>200641.5</v>
      </c>
      <c r="H193" s="66">
        <f t="shared" si="7"/>
        <v>202530.5</v>
      </c>
      <c r="I193" s="66">
        <f t="shared" si="7"/>
        <v>207520</v>
      </c>
      <c r="J193" s="66">
        <f t="shared" si="7"/>
        <v>213126</v>
      </c>
      <c r="K193" s="66">
        <f t="shared" si="7"/>
        <v>218552</v>
      </c>
      <c r="L193" s="66">
        <f t="shared" si="7"/>
        <v>218148</v>
      </c>
      <c r="M193" s="66">
        <f t="shared" si="7"/>
        <v>215878</v>
      </c>
      <c r="N193" s="66">
        <f t="shared" si="7"/>
        <v>223773</v>
      </c>
      <c r="O193" s="66">
        <f t="shared" si="7"/>
        <v>201555</v>
      </c>
      <c r="P193" s="66">
        <f t="shared" si="7"/>
        <v>220456.5</v>
      </c>
      <c r="Q193" s="66">
        <f t="shared" si="7"/>
        <v>227148</v>
      </c>
      <c r="R193" s="75">
        <f t="shared" si="8"/>
        <v>2516891</v>
      </c>
    </row>
    <row r="194" spans="1:18">
      <c r="A194" s="63" t="s">
        <v>170</v>
      </c>
      <c r="B194" s="64">
        <v>1</v>
      </c>
      <c r="C194" s="65">
        <v>10</v>
      </c>
      <c r="D194" s="63" t="s">
        <v>26</v>
      </c>
      <c r="E194" s="63" t="s">
        <v>18</v>
      </c>
      <c r="F194" s="66">
        <f t="shared" si="7"/>
        <v>6</v>
      </c>
      <c r="G194" s="66">
        <f t="shared" si="7"/>
        <v>0</v>
      </c>
      <c r="H194" s="66">
        <f t="shared" si="7"/>
        <v>0</v>
      </c>
      <c r="I194" s="66">
        <f t="shared" si="7"/>
        <v>6</v>
      </c>
      <c r="J194" s="66">
        <f t="shared" si="7"/>
        <v>6</v>
      </c>
      <c r="K194" s="66">
        <f t="shared" si="7"/>
        <v>0</v>
      </c>
      <c r="L194" s="66">
        <f t="shared" si="7"/>
        <v>0</v>
      </c>
      <c r="M194" s="66">
        <f t="shared" si="7"/>
        <v>0</v>
      </c>
      <c r="N194" s="66">
        <f t="shared" si="7"/>
        <v>0</v>
      </c>
      <c r="O194" s="66">
        <f t="shared" si="7"/>
        <v>0</v>
      </c>
      <c r="P194" s="66">
        <f t="shared" si="7"/>
        <v>0</v>
      </c>
      <c r="Q194" s="66">
        <f t="shared" si="7"/>
        <v>6</v>
      </c>
      <c r="R194" s="75">
        <f t="shared" si="8"/>
        <v>24</v>
      </c>
    </row>
    <row r="195" spans="1:18">
      <c r="A195" s="63" t="s">
        <v>170</v>
      </c>
      <c r="B195" s="64">
        <v>1</v>
      </c>
      <c r="C195" s="65">
        <v>15</v>
      </c>
      <c r="D195" s="63" t="s">
        <v>26</v>
      </c>
      <c r="E195" s="63" t="s">
        <v>18</v>
      </c>
      <c r="F195" s="66">
        <f t="shared" si="7"/>
        <v>30</v>
      </c>
      <c r="G195" s="66">
        <f t="shared" si="7"/>
        <v>90</v>
      </c>
      <c r="H195" s="66">
        <f t="shared" si="7"/>
        <v>30</v>
      </c>
      <c r="I195" s="66">
        <f t="shared" si="7"/>
        <v>0</v>
      </c>
      <c r="J195" s="66">
        <f t="shared" si="7"/>
        <v>45</v>
      </c>
      <c r="K195" s="66">
        <f t="shared" si="7"/>
        <v>0</v>
      </c>
      <c r="L195" s="66">
        <f t="shared" si="7"/>
        <v>45</v>
      </c>
      <c r="M195" s="66">
        <f t="shared" si="7"/>
        <v>45</v>
      </c>
      <c r="N195" s="66">
        <f t="shared" si="7"/>
        <v>30</v>
      </c>
      <c r="O195" s="66">
        <f t="shared" si="7"/>
        <v>60</v>
      </c>
      <c r="P195" s="66">
        <f t="shared" si="7"/>
        <v>30</v>
      </c>
      <c r="Q195" s="66">
        <f t="shared" si="7"/>
        <v>45</v>
      </c>
      <c r="R195" s="75">
        <f t="shared" si="8"/>
        <v>450</v>
      </c>
    </row>
    <row r="196" spans="1:18">
      <c r="A196" s="63" t="s">
        <v>170</v>
      </c>
      <c r="B196" s="64">
        <v>1</v>
      </c>
      <c r="C196" s="65">
        <v>20</v>
      </c>
      <c r="D196" s="63" t="s">
        <v>26</v>
      </c>
      <c r="E196" s="63" t="s">
        <v>18</v>
      </c>
      <c r="F196" s="66">
        <f t="shared" si="7"/>
        <v>30</v>
      </c>
      <c r="G196" s="66">
        <f t="shared" si="7"/>
        <v>0</v>
      </c>
      <c r="H196" s="66">
        <f t="shared" si="7"/>
        <v>0</v>
      </c>
      <c r="I196" s="66">
        <f t="shared" si="7"/>
        <v>30</v>
      </c>
      <c r="J196" s="66">
        <f t="shared" si="7"/>
        <v>20</v>
      </c>
      <c r="K196" s="66">
        <f t="shared" si="7"/>
        <v>0</v>
      </c>
      <c r="L196" s="66">
        <f t="shared" si="7"/>
        <v>0</v>
      </c>
      <c r="M196" s="66">
        <f t="shared" si="7"/>
        <v>0</v>
      </c>
      <c r="N196" s="66">
        <f t="shared" si="7"/>
        <v>50</v>
      </c>
      <c r="O196" s="66">
        <f t="shared" si="7"/>
        <v>30</v>
      </c>
      <c r="P196" s="66">
        <f t="shared" si="7"/>
        <v>30</v>
      </c>
      <c r="Q196" s="66">
        <f t="shared" si="7"/>
        <v>30</v>
      </c>
      <c r="R196" s="75">
        <f t="shared" si="8"/>
        <v>220</v>
      </c>
    </row>
    <row r="197" spans="1:18">
      <c r="A197" s="63" t="s">
        <v>170</v>
      </c>
      <c r="B197" s="64">
        <v>1</v>
      </c>
      <c r="C197" s="65">
        <v>28</v>
      </c>
      <c r="D197" s="63" t="s">
        <v>26</v>
      </c>
      <c r="E197" s="63" t="s">
        <v>18</v>
      </c>
      <c r="F197" s="66">
        <f t="shared" ref="F197:Q212" si="9">F23+F81+F139</f>
        <v>0</v>
      </c>
      <c r="G197" s="66">
        <f t="shared" si="9"/>
        <v>28</v>
      </c>
      <c r="H197" s="66">
        <f t="shared" si="9"/>
        <v>28</v>
      </c>
      <c r="I197" s="66">
        <f t="shared" si="9"/>
        <v>0</v>
      </c>
      <c r="J197" s="66">
        <f t="shared" si="9"/>
        <v>0</v>
      </c>
      <c r="K197" s="66">
        <f t="shared" si="9"/>
        <v>0</v>
      </c>
      <c r="L197" s="66">
        <f t="shared" si="9"/>
        <v>0</v>
      </c>
      <c r="M197" s="66">
        <f t="shared" si="9"/>
        <v>28</v>
      </c>
      <c r="N197" s="66">
        <f t="shared" si="9"/>
        <v>28</v>
      </c>
      <c r="O197" s="66">
        <f t="shared" si="9"/>
        <v>28</v>
      </c>
      <c r="P197" s="66">
        <f t="shared" si="9"/>
        <v>0</v>
      </c>
      <c r="Q197" s="66">
        <f t="shared" si="9"/>
        <v>0</v>
      </c>
      <c r="R197" s="75">
        <f t="shared" si="8"/>
        <v>140</v>
      </c>
    </row>
    <row r="198" spans="1:18">
      <c r="A198" s="63" t="s">
        <v>170</v>
      </c>
      <c r="B198" s="64">
        <v>1</v>
      </c>
      <c r="C198" s="65">
        <v>30</v>
      </c>
      <c r="D198" s="63" t="s">
        <v>26</v>
      </c>
      <c r="E198" s="63" t="s">
        <v>18</v>
      </c>
      <c r="F198" s="66">
        <f t="shared" si="9"/>
        <v>20889</v>
      </c>
      <c r="G198" s="66">
        <f t="shared" si="9"/>
        <v>22874</v>
      </c>
      <c r="H198" s="66">
        <f t="shared" si="9"/>
        <v>22623</v>
      </c>
      <c r="I198" s="66">
        <f t="shared" si="9"/>
        <v>21689</v>
      </c>
      <c r="J198" s="66">
        <f t="shared" si="9"/>
        <v>19586</v>
      </c>
      <c r="K198" s="66">
        <f t="shared" si="9"/>
        <v>20339</v>
      </c>
      <c r="L198" s="66">
        <f t="shared" si="9"/>
        <v>19099</v>
      </c>
      <c r="M198" s="66">
        <f t="shared" si="9"/>
        <v>20128</v>
      </c>
      <c r="N198" s="66">
        <f t="shared" si="9"/>
        <v>23500</v>
      </c>
      <c r="O198" s="66">
        <f t="shared" si="9"/>
        <v>17251</v>
      </c>
      <c r="P198" s="66">
        <f t="shared" si="9"/>
        <v>22277</v>
      </c>
      <c r="Q198" s="66">
        <f t="shared" si="9"/>
        <v>21626</v>
      </c>
      <c r="R198" s="75">
        <f t="shared" si="8"/>
        <v>251881</v>
      </c>
    </row>
    <row r="199" spans="1:18">
      <c r="A199" s="63" t="s">
        <v>170</v>
      </c>
      <c r="B199" s="64">
        <v>1</v>
      </c>
      <c r="C199" s="65">
        <v>60</v>
      </c>
      <c r="D199" s="63" t="s">
        <v>26</v>
      </c>
      <c r="E199" s="63" t="s">
        <v>18</v>
      </c>
      <c r="F199" s="66">
        <f t="shared" si="9"/>
        <v>30</v>
      </c>
      <c r="G199" s="66">
        <f t="shared" si="9"/>
        <v>30</v>
      </c>
      <c r="H199" s="66">
        <f t="shared" si="9"/>
        <v>0</v>
      </c>
      <c r="I199" s="66">
        <f t="shared" si="9"/>
        <v>0</v>
      </c>
      <c r="J199" s="66">
        <f t="shared" si="9"/>
        <v>0</v>
      </c>
      <c r="K199" s="66">
        <f t="shared" si="9"/>
        <v>0</v>
      </c>
      <c r="L199" s="66">
        <f t="shared" si="9"/>
        <v>0</v>
      </c>
      <c r="M199" s="66">
        <f t="shared" si="9"/>
        <v>0</v>
      </c>
      <c r="N199" s="66">
        <f t="shared" si="9"/>
        <v>0</v>
      </c>
      <c r="O199" s="66">
        <f t="shared" si="9"/>
        <v>0</v>
      </c>
      <c r="P199" s="66">
        <f t="shared" si="9"/>
        <v>0</v>
      </c>
      <c r="Q199" s="66">
        <f t="shared" si="9"/>
        <v>0</v>
      </c>
      <c r="R199" s="75">
        <f t="shared" si="8"/>
        <v>60</v>
      </c>
    </row>
    <row r="200" spans="1:18">
      <c r="A200" s="63" t="s">
        <v>170</v>
      </c>
      <c r="B200" s="64">
        <v>1</v>
      </c>
      <c r="C200" s="65">
        <v>100</v>
      </c>
      <c r="D200" s="63" t="s">
        <v>26</v>
      </c>
      <c r="E200" s="63" t="s">
        <v>18</v>
      </c>
      <c r="F200" s="66">
        <f t="shared" si="9"/>
        <v>993336.5</v>
      </c>
      <c r="G200" s="66">
        <f t="shared" si="9"/>
        <v>1039572</v>
      </c>
      <c r="H200" s="66">
        <f t="shared" si="9"/>
        <v>1025654.5</v>
      </c>
      <c r="I200" s="66">
        <f t="shared" si="9"/>
        <v>1001203</v>
      </c>
      <c r="J200" s="66">
        <f t="shared" si="9"/>
        <v>957178</v>
      </c>
      <c r="K200" s="66">
        <f t="shared" si="9"/>
        <v>975502</v>
      </c>
      <c r="L200" s="66">
        <f t="shared" si="9"/>
        <v>918378</v>
      </c>
      <c r="M200" s="66">
        <f t="shared" si="9"/>
        <v>948917.7</v>
      </c>
      <c r="N200" s="66">
        <f t="shared" si="9"/>
        <v>960181</v>
      </c>
      <c r="O200" s="66">
        <f t="shared" si="9"/>
        <v>814942</v>
      </c>
      <c r="P200" s="66">
        <f t="shared" si="9"/>
        <v>943726.7</v>
      </c>
      <c r="Q200" s="66">
        <f t="shared" si="9"/>
        <v>921582</v>
      </c>
      <c r="R200" s="75">
        <f t="shared" si="8"/>
        <v>11500173.399999999</v>
      </c>
    </row>
    <row r="201" spans="1:18">
      <c r="A201" s="63" t="s">
        <v>170</v>
      </c>
      <c r="B201" s="64">
        <v>1</v>
      </c>
      <c r="C201" s="65">
        <v>500</v>
      </c>
      <c r="D201" s="63" t="s">
        <v>26</v>
      </c>
      <c r="E201" s="63" t="s">
        <v>18</v>
      </c>
      <c r="F201" s="66">
        <f t="shared" si="9"/>
        <v>966511.7</v>
      </c>
      <c r="G201" s="66">
        <f t="shared" si="9"/>
        <v>1022271</v>
      </c>
      <c r="H201" s="66">
        <f t="shared" si="9"/>
        <v>1048994.7</v>
      </c>
      <c r="I201" s="66">
        <f t="shared" si="9"/>
        <v>1033467</v>
      </c>
      <c r="J201" s="66">
        <f t="shared" si="9"/>
        <v>1000796</v>
      </c>
      <c r="K201" s="66">
        <f t="shared" si="9"/>
        <v>1048068</v>
      </c>
      <c r="L201" s="66">
        <f t="shared" si="9"/>
        <v>996171</v>
      </c>
      <c r="M201" s="66">
        <f t="shared" si="9"/>
        <v>1001695</v>
      </c>
      <c r="N201" s="66">
        <f t="shared" si="9"/>
        <v>1035798</v>
      </c>
      <c r="O201" s="66">
        <f t="shared" si="9"/>
        <v>904691.5</v>
      </c>
      <c r="P201" s="66">
        <f t="shared" si="9"/>
        <v>1007452</v>
      </c>
      <c r="Q201" s="66">
        <f t="shared" si="9"/>
        <v>1036273</v>
      </c>
      <c r="R201" s="75">
        <f t="shared" si="8"/>
        <v>12102188.9</v>
      </c>
    </row>
    <row r="202" spans="1:18">
      <c r="A202" s="63" t="s">
        <v>170</v>
      </c>
      <c r="B202" s="64">
        <v>1</v>
      </c>
      <c r="C202" s="65">
        <v>1000</v>
      </c>
      <c r="D202" s="63" t="s">
        <v>26</v>
      </c>
      <c r="E202" s="63" t="s">
        <v>18</v>
      </c>
      <c r="F202" s="66">
        <f t="shared" si="9"/>
        <v>167862</v>
      </c>
      <c r="G202" s="66">
        <f t="shared" si="9"/>
        <v>173084</v>
      </c>
      <c r="H202" s="66">
        <f t="shared" si="9"/>
        <v>178859</v>
      </c>
      <c r="I202" s="66">
        <f t="shared" si="9"/>
        <v>172665</v>
      </c>
      <c r="J202" s="66">
        <f t="shared" si="9"/>
        <v>164089</v>
      </c>
      <c r="K202" s="66">
        <f t="shared" si="9"/>
        <v>170549</v>
      </c>
      <c r="L202" s="66">
        <f t="shared" si="9"/>
        <v>158862.5</v>
      </c>
      <c r="M202" s="66">
        <f t="shared" si="9"/>
        <v>161902</v>
      </c>
      <c r="N202" s="66">
        <f t="shared" si="9"/>
        <v>165418</v>
      </c>
      <c r="O202" s="66">
        <f t="shared" si="9"/>
        <v>139199.29999999999</v>
      </c>
      <c r="P202" s="66">
        <f t="shared" si="9"/>
        <v>166289</v>
      </c>
      <c r="Q202" s="66">
        <f t="shared" si="9"/>
        <v>161506</v>
      </c>
      <c r="R202" s="75">
        <f t="shared" si="8"/>
        <v>1980284.8</v>
      </c>
    </row>
    <row r="203" spans="1:18">
      <c r="A203" s="63" t="s">
        <v>170</v>
      </c>
      <c r="B203" s="64">
        <v>1</v>
      </c>
      <c r="C203" s="65">
        <v>1500</v>
      </c>
      <c r="D203" s="63" t="s">
        <v>26</v>
      </c>
      <c r="E203" s="63" t="s">
        <v>18</v>
      </c>
      <c r="F203" s="66">
        <f t="shared" si="9"/>
        <v>0</v>
      </c>
      <c r="G203" s="66">
        <f t="shared" si="9"/>
        <v>0</v>
      </c>
      <c r="H203" s="66">
        <f t="shared" si="9"/>
        <v>0</v>
      </c>
      <c r="I203" s="66">
        <f t="shared" si="9"/>
        <v>0</v>
      </c>
      <c r="J203" s="66">
        <f t="shared" si="9"/>
        <v>0</v>
      </c>
      <c r="K203" s="66">
        <f t="shared" si="9"/>
        <v>0</v>
      </c>
      <c r="L203" s="66">
        <f t="shared" si="9"/>
        <v>0</v>
      </c>
      <c r="M203" s="66">
        <f t="shared" si="9"/>
        <v>0</v>
      </c>
      <c r="N203" s="66">
        <f t="shared" si="9"/>
        <v>0</v>
      </c>
      <c r="O203" s="66">
        <f t="shared" si="9"/>
        <v>0</v>
      </c>
      <c r="P203" s="66">
        <f t="shared" si="9"/>
        <v>0</v>
      </c>
      <c r="Q203" s="66">
        <f t="shared" si="9"/>
        <v>30</v>
      </c>
      <c r="R203" s="75">
        <f t="shared" si="8"/>
        <v>30</v>
      </c>
    </row>
    <row r="204" spans="1:18">
      <c r="A204" s="63" t="s">
        <v>180</v>
      </c>
      <c r="B204" s="64">
        <v>1</v>
      </c>
      <c r="C204" s="65">
        <v>30</v>
      </c>
      <c r="D204" s="63" t="s">
        <v>21</v>
      </c>
      <c r="E204" s="63" t="s">
        <v>18</v>
      </c>
      <c r="F204" s="66">
        <f t="shared" si="9"/>
        <v>3230</v>
      </c>
      <c r="G204" s="66">
        <f t="shared" si="9"/>
        <v>3300</v>
      </c>
      <c r="H204" s="66">
        <f t="shared" si="9"/>
        <v>4908</v>
      </c>
      <c r="I204" s="66">
        <f t="shared" si="9"/>
        <v>4457</v>
      </c>
      <c r="J204" s="66">
        <f t="shared" si="9"/>
        <v>4913</v>
      </c>
      <c r="K204" s="66">
        <f t="shared" si="9"/>
        <v>6193</v>
      </c>
      <c r="L204" s="66">
        <f t="shared" si="9"/>
        <v>6226</v>
      </c>
      <c r="M204" s="66">
        <f t="shared" si="9"/>
        <v>6476</v>
      </c>
      <c r="N204" s="66">
        <f t="shared" si="9"/>
        <v>6908</v>
      </c>
      <c r="O204" s="66">
        <f t="shared" si="9"/>
        <v>5816</v>
      </c>
      <c r="P204" s="66">
        <f t="shared" si="9"/>
        <v>4609</v>
      </c>
      <c r="Q204" s="66">
        <f t="shared" si="9"/>
        <v>4748</v>
      </c>
      <c r="R204" s="75">
        <f t="shared" si="8"/>
        <v>61784</v>
      </c>
    </row>
    <row r="205" spans="1:18">
      <c r="A205" s="63" t="s">
        <v>180</v>
      </c>
      <c r="B205" s="64">
        <v>1</v>
      </c>
      <c r="C205" s="65">
        <v>100</v>
      </c>
      <c r="D205" s="63" t="s">
        <v>21</v>
      </c>
      <c r="E205" s="63" t="s">
        <v>18</v>
      </c>
      <c r="F205" s="66">
        <f t="shared" si="9"/>
        <v>570</v>
      </c>
      <c r="G205" s="66">
        <f t="shared" si="9"/>
        <v>686</v>
      </c>
      <c r="H205" s="66">
        <f t="shared" si="9"/>
        <v>516</v>
      </c>
      <c r="I205" s="66">
        <f t="shared" si="9"/>
        <v>515</v>
      </c>
      <c r="J205" s="66">
        <f t="shared" si="9"/>
        <v>676</v>
      </c>
      <c r="K205" s="66">
        <f t="shared" si="9"/>
        <v>540</v>
      </c>
      <c r="L205" s="66">
        <f t="shared" si="9"/>
        <v>588</v>
      </c>
      <c r="M205" s="66">
        <f t="shared" si="9"/>
        <v>270</v>
      </c>
      <c r="N205" s="66">
        <f t="shared" si="9"/>
        <v>642</v>
      </c>
      <c r="O205" s="66">
        <f t="shared" si="9"/>
        <v>1025</v>
      </c>
      <c r="P205" s="66">
        <f t="shared" si="9"/>
        <v>3525</v>
      </c>
      <c r="Q205" s="66">
        <f t="shared" si="9"/>
        <v>4338</v>
      </c>
      <c r="R205" s="75">
        <f t="shared" si="8"/>
        <v>13891</v>
      </c>
    </row>
    <row r="206" spans="1:18">
      <c r="A206" s="63" t="s">
        <v>180</v>
      </c>
      <c r="B206" s="64">
        <v>1</v>
      </c>
      <c r="C206" s="65">
        <v>30</v>
      </c>
      <c r="D206" s="63" t="s">
        <v>24</v>
      </c>
      <c r="E206" s="63" t="s">
        <v>18</v>
      </c>
      <c r="F206" s="66">
        <f t="shared" si="9"/>
        <v>4205</v>
      </c>
      <c r="G206" s="66">
        <f t="shared" si="9"/>
        <v>3830</v>
      </c>
      <c r="H206" s="66">
        <f t="shared" si="9"/>
        <v>3296</v>
      </c>
      <c r="I206" s="66">
        <f t="shared" si="9"/>
        <v>3918</v>
      </c>
      <c r="J206" s="66">
        <f t="shared" si="9"/>
        <v>2953</v>
      </c>
      <c r="K206" s="66">
        <f t="shared" si="9"/>
        <v>4255</v>
      </c>
      <c r="L206" s="66">
        <f t="shared" si="9"/>
        <v>4310</v>
      </c>
      <c r="M206" s="66">
        <f t="shared" si="9"/>
        <v>3561</v>
      </c>
      <c r="N206" s="66">
        <f t="shared" si="9"/>
        <v>3960</v>
      </c>
      <c r="O206" s="66">
        <f t="shared" si="9"/>
        <v>4145</v>
      </c>
      <c r="P206" s="66">
        <f t="shared" si="9"/>
        <v>4366</v>
      </c>
      <c r="Q206" s="66">
        <f t="shared" si="9"/>
        <v>4423</v>
      </c>
      <c r="R206" s="75">
        <f t="shared" si="8"/>
        <v>47222</v>
      </c>
    </row>
    <row r="207" spans="1:18">
      <c r="A207" s="63" t="s">
        <v>180</v>
      </c>
      <c r="B207" s="64">
        <v>1</v>
      </c>
      <c r="C207" s="65">
        <v>100</v>
      </c>
      <c r="D207" s="63" t="s">
        <v>24</v>
      </c>
      <c r="E207" s="63" t="s">
        <v>18</v>
      </c>
      <c r="F207" s="66">
        <f t="shared" si="9"/>
        <v>2430</v>
      </c>
      <c r="G207" s="66">
        <f t="shared" si="9"/>
        <v>3063</v>
      </c>
      <c r="H207" s="66">
        <f t="shared" si="9"/>
        <v>3644</v>
      </c>
      <c r="I207" s="66">
        <f t="shared" si="9"/>
        <v>3075</v>
      </c>
      <c r="J207" s="66">
        <f t="shared" si="9"/>
        <v>3360</v>
      </c>
      <c r="K207" s="66">
        <f t="shared" si="9"/>
        <v>4005</v>
      </c>
      <c r="L207" s="66">
        <f t="shared" si="9"/>
        <v>4130</v>
      </c>
      <c r="M207" s="66">
        <f t="shared" si="9"/>
        <v>3854</v>
      </c>
      <c r="N207" s="66">
        <f t="shared" si="9"/>
        <v>4238</v>
      </c>
      <c r="O207" s="66">
        <f t="shared" si="9"/>
        <v>3639</v>
      </c>
      <c r="P207" s="66">
        <f t="shared" si="9"/>
        <v>3225</v>
      </c>
      <c r="Q207" s="66">
        <f t="shared" si="9"/>
        <v>5092</v>
      </c>
      <c r="R207" s="75">
        <f t="shared" si="8"/>
        <v>43755</v>
      </c>
    </row>
    <row r="208" spans="1:18">
      <c r="A208" s="63" t="s">
        <v>181</v>
      </c>
      <c r="B208" s="64">
        <v>1</v>
      </c>
      <c r="C208" s="65">
        <v>30</v>
      </c>
      <c r="D208" s="63" t="s">
        <v>17</v>
      </c>
      <c r="E208" s="63" t="s">
        <v>18</v>
      </c>
      <c r="F208" s="66">
        <f t="shared" si="9"/>
        <v>38788</v>
      </c>
      <c r="G208" s="66">
        <f t="shared" si="9"/>
        <v>39045</v>
      </c>
      <c r="H208" s="66">
        <f t="shared" si="9"/>
        <v>44573</v>
      </c>
      <c r="I208" s="66">
        <f t="shared" si="9"/>
        <v>42757</v>
      </c>
      <c r="J208" s="66">
        <f t="shared" si="9"/>
        <v>41042</v>
      </c>
      <c r="K208" s="66">
        <f t="shared" si="9"/>
        <v>46341</v>
      </c>
      <c r="L208" s="66">
        <f t="shared" si="9"/>
        <v>49212</v>
      </c>
      <c r="M208" s="66">
        <f t="shared" si="9"/>
        <v>47989</v>
      </c>
      <c r="N208" s="66">
        <f t="shared" si="9"/>
        <v>54350</v>
      </c>
      <c r="O208" s="66">
        <f t="shared" si="9"/>
        <v>48339</v>
      </c>
      <c r="P208" s="66">
        <f t="shared" si="9"/>
        <v>51458</v>
      </c>
      <c r="Q208" s="66">
        <f t="shared" si="9"/>
        <v>52651</v>
      </c>
      <c r="R208" s="75">
        <f t="shared" si="8"/>
        <v>556545</v>
      </c>
    </row>
    <row r="209" spans="1:18">
      <c r="A209" s="63" t="s">
        <v>181</v>
      </c>
      <c r="B209" s="64">
        <v>1</v>
      </c>
      <c r="C209" s="65">
        <v>90</v>
      </c>
      <c r="D209" s="63" t="s">
        <v>17</v>
      </c>
      <c r="E209" s="63" t="s">
        <v>18</v>
      </c>
      <c r="F209" s="66">
        <f t="shared" si="9"/>
        <v>60</v>
      </c>
      <c r="G209" s="66">
        <f t="shared" si="9"/>
        <v>30</v>
      </c>
      <c r="H209" s="66">
        <f t="shared" si="9"/>
        <v>60</v>
      </c>
      <c r="I209" s="66">
        <f t="shared" si="9"/>
        <v>0</v>
      </c>
      <c r="J209" s="66">
        <f t="shared" si="9"/>
        <v>0</v>
      </c>
      <c r="K209" s="66">
        <f t="shared" si="9"/>
        <v>0</v>
      </c>
      <c r="L209" s="66">
        <f t="shared" si="9"/>
        <v>0</v>
      </c>
      <c r="M209" s="66">
        <f t="shared" si="9"/>
        <v>0</v>
      </c>
      <c r="N209" s="66">
        <f t="shared" si="9"/>
        <v>0</v>
      </c>
      <c r="O209" s="66">
        <f t="shared" si="9"/>
        <v>0</v>
      </c>
      <c r="P209" s="66">
        <f t="shared" si="9"/>
        <v>0</v>
      </c>
      <c r="Q209" s="66">
        <f t="shared" si="9"/>
        <v>0</v>
      </c>
      <c r="R209" s="75">
        <f t="shared" si="8"/>
        <v>150</v>
      </c>
    </row>
    <row r="210" spans="1:18">
      <c r="A210" s="63" t="s">
        <v>181</v>
      </c>
      <c r="B210" s="64">
        <v>1</v>
      </c>
      <c r="C210" s="65">
        <v>100</v>
      </c>
      <c r="D210" s="63" t="s">
        <v>17</v>
      </c>
      <c r="E210" s="63" t="s">
        <v>18</v>
      </c>
      <c r="F210" s="66">
        <f t="shared" si="9"/>
        <v>8171</v>
      </c>
      <c r="G210" s="66">
        <f t="shared" si="9"/>
        <v>9270</v>
      </c>
      <c r="H210" s="66">
        <f t="shared" si="9"/>
        <v>9533</v>
      </c>
      <c r="I210" s="66">
        <f t="shared" si="9"/>
        <v>14401</v>
      </c>
      <c r="J210" s="66">
        <f t="shared" si="9"/>
        <v>16119</v>
      </c>
      <c r="K210" s="66">
        <f t="shared" si="9"/>
        <v>16452</v>
      </c>
      <c r="L210" s="66">
        <f t="shared" si="9"/>
        <v>16773</v>
      </c>
      <c r="M210" s="66">
        <f t="shared" si="9"/>
        <v>18499</v>
      </c>
      <c r="N210" s="66">
        <f t="shared" si="9"/>
        <v>19556</v>
      </c>
      <c r="O210" s="66">
        <f t="shared" si="9"/>
        <v>15140</v>
      </c>
      <c r="P210" s="66">
        <f t="shared" si="9"/>
        <v>18111</v>
      </c>
      <c r="Q210" s="66">
        <f t="shared" si="9"/>
        <v>19564</v>
      </c>
      <c r="R210" s="75">
        <f t="shared" si="8"/>
        <v>181589</v>
      </c>
    </row>
    <row r="211" spans="1:18">
      <c r="A211" s="63" t="s">
        <v>181</v>
      </c>
      <c r="B211" s="64">
        <v>1</v>
      </c>
      <c r="C211" s="65">
        <v>30</v>
      </c>
      <c r="D211" s="63" t="s">
        <v>19</v>
      </c>
      <c r="E211" s="63" t="s">
        <v>18</v>
      </c>
      <c r="F211" s="66">
        <f t="shared" si="9"/>
        <v>0</v>
      </c>
      <c r="G211" s="66">
        <f t="shared" si="9"/>
        <v>0</v>
      </c>
      <c r="H211" s="66">
        <f t="shared" si="9"/>
        <v>0</v>
      </c>
      <c r="I211" s="66">
        <f t="shared" si="9"/>
        <v>0</v>
      </c>
      <c r="J211" s="66">
        <f t="shared" si="9"/>
        <v>0</v>
      </c>
      <c r="K211" s="66">
        <f t="shared" si="9"/>
        <v>0</v>
      </c>
      <c r="L211" s="66">
        <f t="shared" si="9"/>
        <v>0</v>
      </c>
      <c r="M211" s="66">
        <f t="shared" si="9"/>
        <v>0</v>
      </c>
      <c r="N211" s="66">
        <f t="shared" si="9"/>
        <v>0</v>
      </c>
      <c r="O211" s="66">
        <f t="shared" si="9"/>
        <v>0</v>
      </c>
      <c r="P211" s="66">
        <f t="shared" si="9"/>
        <v>0</v>
      </c>
      <c r="Q211" s="66">
        <f t="shared" si="9"/>
        <v>120</v>
      </c>
      <c r="R211" s="75">
        <f t="shared" si="8"/>
        <v>120</v>
      </c>
    </row>
    <row r="212" spans="1:18">
      <c r="A212" s="63" t="s">
        <v>181</v>
      </c>
      <c r="B212" s="64">
        <v>1</v>
      </c>
      <c r="C212" s="65">
        <v>90</v>
      </c>
      <c r="D212" s="63" t="s">
        <v>19</v>
      </c>
      <c r="E212" s="63" t="s">
        <v>18</v>
      </c>
      <c r="F212" s="66">
        <f t="shared" si="9"/>
        <v>0</v>
      </c>
      <c r="G212" s="66">
        <f t="shared" si="9"/>
        <v>0</v>
      </c>
      <c r="H212" s="66">
        <f t="shared" si="9"/>
        <v>0</v>
      </c>
      <c r="I212" s="66">
        <f t="shared" si="9"/>
        <v>0</v>
      </c>
      <c r="J212" s="66">
        <f t="shared" si="9"/>
        <v>0</v>
      </c>
      <c r="K212" s="66">
        <f t="shared" si="9"/>
        <v>0</v>
      </c>
      <c r="L212" s="66">
        <f t="shared" si="9"/>
        <v>0</v>
      </c>
      <c r="M212" s="66">
        <f t="shared" si="9"/>
        <v>0</v>
      </c>
      <c r="N212" s="66">
        <f t="shared" si="9"/>
        <v>0</v>
      </c>
      <c r="O212" s="66">
        <f t="shared" si="9"/>
        <v>0</v>
      </c>
      <c r="P212" s="66">
        <f t="shared" si="9"/>
        <v>11150</v>
      </c>
      <c r="Q212" s="66">
        <f t="shared" si="9"/>
        <v>42957</v>
      </c>
      <c r="R212" s="75">
        <f t="shared" si="8"/>
        <v>54107</v>
      </c>
    </row>
    <row r="213" spans="1:18">
      <c r="A213" s="63" t="s">
        <v>181</v>
      </c>
      <c r="B213" s="64">
        <v>1</v>
      </c>
      <c r="C213" s="65">
        <v>100</v>
      </c>
      <c r="D213" s="63" t="s">
        <v>19</v>
      </c>
      <c r="E213" s="63" t="s">
        <v>18</v>
      </c>
      <c r="F213" s="66">
        <f t="shared" ref="F213:Q228" si="10">F39+F97+F155</f>
        <v>198604</v>
      </c>
      <c r="G213" s="66">
        <f t="shared" si="10"/>
        <v>205313</v>
      </c>
      <c r="H213" s="66">
        <f t="shared" si="10"/>
        <v>208013</v>
      </c>
      <c r="I213" s="66">
        <f t="shared" si="10"/>
        <v>202902</v>
      </c>
      <c r="J213" s="66">
        <f t="shared" si="10"/>
        <v>189373</v>
      </c>
      <c r="K213" s="66">
        <f t="shared" si="10"/>
        <v>196942</v>
      </c>
      <c r="L213" s="66">
        <f t="shared" si="10"/>
        <v>189110</v>
      </c>
      <c r="M213" s="66">
        <f t="shared" si="10"/>
        <v>192708</v>
      </c>
      <c r="N213" s="66">
        <f t="shared" si="10"/>
        <v>192015</v>
      </c>
      <c r="O213" s="66">
        <f t="shared" si="10"/>
        <v>171243</v>
      </c>
      <c r="P213" s="66">
        <f t="shared" si="10"/>
        <v>182065.5</v>
      </c>
      <c r="Q213" s="66">
        <f t="shared" si="10"/>
        <v>152287</v>
      </c>
      <c r="R213" s="75">
        <f t="shared" si="8"/>
        <v>2280575.5</v>
      </c>
    </row>
    <row r="214" spans="1:18">
      <c r="A214" s="63" t="s">
        <v>181</v>
      </c>
      <c r="B214" s="64">
        <v>1</v>
      </c>
      <c r="C214" s="65">
        <v>1000</v>
      </c>
      <c r="D214" s="63" t="s">
        <v>19</v>
      </c>
      <c r="E214" s="63" t="s">
        <v>18</v>
      </c>
      <c r="F214" s="66">
        <f t="shared" si="10"/>
        <v>0</v>
      </c>
      <c r="G214" s="66">
        <f t="shared" si="10"/>
        <v>0</v>
      </c>
      <c r="H214" s="66">
        <f t="shared" si="10"/>
        <v>30</v>
      </c>
      <c r="I214" s="66">
        <f t="shared" si="10"/>
        <v>210</v>
      </c>
      <c r="J214" s="66">
        <f t="shared" si="10"/>
        <v>0</v>
      </c>
      <c r="K214" s="66">
        <f t="shared" si="10"/>
        <v>90</v>
      </c>
      <c r="L214" s="66">
        <f t="shared" si="10"/>
        <v>0</v>
      </c>
      <c r="M214" s="66">
        <f t="shared" si="10"/>
        <v>30</v>
      </c>
      <c r="N214" s="66">
        <f t="shared" si="10"/>
        <v>60</v>
      </c>
      <c r="O214" s="66">
        <f t="shared" si="10"/>
        <v>0</v>
      </c>
      <c r="P214" s="66">
        <f t="shared" si="10"/>
        <v>0</v>
      </c>
      <c r="Q214" s="66">
        <f t="shared" si="10"/>
        <v>0</v>
      </c>
      <c r="R214" s="75">
        <f t="shared" si="8"/>
        <v>420</v>
      </c>
    </row>
    <row r="215" spans="1:18">
      <c r="A215" s="63" t="s">
        <v>181</v>
      </c>
      <c r="B215" s="64">
        <v>1</v>
      </c>
      <c r="C215" s="65">
        <v>30</v>
      </c>
      <c r="D215" s="63" t="s">
        <v>21</v>
      </c>
      <c r="E215" s="63" t="s">
        <v>18</v>
      </c>
      <c r="F215" s="66">
        <f t="shared" si="10"/>
        <v>0</v>
      </c>
      <c r="G215" s="66">
        <f t="shared" si="10"/>
        <v>0</v>
      </c>
      <c r="H215" s="66">
        <f t="shared" si="10"/>
        <v>60</v>
      </c>
      <c r="I215" s="66">
        <f t="shared" si="10"/>
        <v>30</v>
      </c>
      <c r="J215" s="66">
        <f t="shared" si="10"/>
        <v>30</v>
      </c>
      <c r="K215" s="66">
        <f t="shared" si="10"/>
        <v>0</v>
      </c>
      <c r="L215" s="66">
        <f t="shared" si="10"/>
        <v>30</v>
      </c>
      <c r="M215" s="66">
        <f t="shared" si="10"/>
        <v>0</v>
      </c>
      <c r="N215" s="66">
        <f t="shared" si="10"/>
        <v>0</v>
      </c>
      <c r="O215" s="66">
        <f t="shared" si="10"/>
        <v>100</v>
      </c>
      <c r="P215" s="66">
        <f t="shared" si="10"/>
        <v>570</v>
      </c>
      <c r="Q215" s="66">
        <f t="shared" si="10"/>
        <v>268</v>
      </c>
      <c r="R215" s="75">
        <f t="shared" si="8"/>
        <v>1088</v>
      </c>
    </row>
    <row r="216" spans="1:18">
      <c r="A216" s="63" t="s">
        <v>181</v>
      </c>
      <c r="B216" s="64">
        <v>1</v>
      </c>
      <c r="C216" s="65">
        <v>90</v>
      </c>
      <c r="D216" s="63" t="s">
        <v>21</v>
      </c>
      <c r="E216" s="63" t="s">
        <v>18</v>
      </c>
      <c r="F216" s="66">
        <f t="shared" si="10"/>
        <v>356</v>
      </c>
      <c r="G216" s="66">
        <f t="shared" si="10"/>
        <v>391</v>
      </c>
      <c r="H216" s="66">
        <f t="shared" si="10"/>
        <v>481</v>
      </c>
      <c r="I216" s="66">
        <f t="shared" si="10"/>
        <v>494</v>
      </c>
      <c r="J216" s="66">
        <f t="shared" si="10"/>
        <v>645</v>
      </c>
      <c r="K216" s="66">
        <f t="shared" si="10"/>
        <v>540</v>
      </c>
      <c r="L216" s="66">
        <f t="shared" si="10"/>
        <v>450</v>
      </c>
      <c r="M216" s="66">
        <f t="shared" si="10"/>
        <v>468</v>
      </c>
      <c r="N216" s="66">
        <f t="shared" si="10"/>
        <v>600</v>
      </c>
      <c r="O216" s="66">
        <f t="shared" si="10"/>
        <v>420</v>
      </c>
      <c r="P216" s="66">
        <f t="shared" si="10"/>
        <v>33395</v>
      </c>
      <c r="Q216" s="66">
        <f t="shared" si="10"/>
        <v>124941</v>
      </c>
      <c r="R216" s="75">
        <f t="shared" si="8"/>
        <v>163181</v>
      </c>
    </row>
    <row r="217" spans="1:18">
      <c r="A217" s="63" t="s">
        <v>181</v>
      </c>
      <c r="B217" s="64">
        <v>1</v>
      </c>
      <c r="C217" s="65">
        <v>100</v>
      </c>
      <c r="D217" s="63" t="s">
        <v>21</v>
      </c>
      <c r="E217" s="63" t="s">
        <v>18</v>
      </c>
      <c r="F217" s="66">
        <f t="shared" si="10"/>
        <v>476931</v>
      </c>
      <c r="G217" s="66">
        <f t="shared" si="10"/>
        <v>504214</v>
      </c>
      <c r="H217" s="66">
        <f t="shared" si="10"/>
        <v>502490</v>
      </c>
      <c r="I217" s="66">
        <f t="shared" si="10"/>
        <v>490411.5</v>
      </c>
      <c r="J217" s="66">
        <f t="shared" si="10"/>
        <v>465804</v>
      </c>
      <c r="K217" s="66">
        <f t="shared" si="10"/>
        <v>475498</v>
      </c>
      <c r="L217" s="66">
        <f t="shared" si="10"/>
        <v>441842</v>
      </c>
      <c r="M217" s="66">
        <f t="shared" si="10"/>
        <v>460084</v>
      </c>
      <c r="N217" s="66">
        <f t="shared" si="10"/>
        <v>457393</v>
      </c>
      <c r="O217" s="66">
        <f t="shared" si="10"/>
        <v>404745</v>
      </c>
      <c r="P217" s="66">
        <f t="shared" si="10"/>
        <v>418775</v>
      </c>
      <c r="Q217" s="66">
        <f t="shared" si="10"/>
        <v>333672</v>
      </c>
      <c r="R217" s="75">
        <f t="shared" si="8"/>
        <v>5431859.5</v>
      </c>
    </row>
    <row r="218" spans="1:18">
      <c r="A218" s="63" t="s">
        <v>181</v>
      </c>
      <c r="B218" s="64">
        <v>1</v>
      </c>
      <c r="C218" s="65">
        <v>1000</v>
      </c>
      <c r="D218" s="63" t="s">
        <v>21</v>
      </c>
      <c r="E218" s="63" t="s">
        <v>18</v>
      </c>
      <c r="F218" s="66">
        <f t="shared" si="10"/>
        <v>0</v>
      </c>
      <c r="G218" s="66">
        <f t="shared" si="10"/>
        <v>0</v>
      </c>
      <c r="H218" s="66">
        <f t="shared" si="10"/>
        <v>90</v>
      </c>
      <c r="I218" s="66">
        <f t="shared" si="10"/>
        <v>90</v>
      </c>
      <c r="J218" s="66">
        <f t="shared" si="10"/>
        <v>90</v>
      </c>
      <c r="K218" s="66">
        <f t="shared" si="10"/>
        <v>30</v>
      </c>
      <c r="L218" s="66">
        <f t="shared" si="10"/>
        <v>30</v>
      </c>
      <c r="M218" s="66">
        <f t="shared" si="10"/>
        <v>60</v>
      </c>
      <c r="N218" s="66">
        <f t="shared" si="10"/>
        <v>30</v>
      </c>
      <c r="O218" s="66">
        <f t="shared" si="10"/>
        <v>0</v>
      </c>
      <c r="P218" s="66">
        <f t="shared" si="10"/>
        <v>0</v>
      </c>
      <c r="Q218" s="66">
        <f t="shared" si="10"/>
        <v>0</v>
      </c>
      <c r="R218" s="75">
        <f t="shared" si="8"/>
        <v>420</v>
      </c>
    </row>
    <row r="219" spans="1:18">
      <c r="A219" s="63" t="s">
        <v>182</v>
      </c>
      <c r="B219" s="64">
        <v>1</v>
      </c>
      <c r="C219" s="65">
        <v>30</v>
      </c>
      <c r="D219" s="63" t="s">
        <v>183</v>
      </c>
      <c r="E219" s="63" t="s">
        <v>18</v>
      </c>
      <c r="F219" s="66">
        <f t="shared" si="10"/>
        <v>24698</v>
      </c>
      <c r="G219" s="66">
        <f t="shared" si="10"/>
        <v>31504</v>
      </c>
      <c r="H219" s="66">
        <f t="shared" si="10"/>
        <v>32320</v>
      </c>
      <c r="I219" s="66">
        <f t="shared" si="10"/>
        <v>28806</v>
      </c>
      <c r="J219" s="66">
        <f t="shared" si="10"/>
        <v>34334</v>
      </c>
      <c r="K219" s="66">
        <f t="shared" si="10"/>
        <v>29984</v>
      </c>
      <c r="L219" s="66">
        <f t="shared" si="10"/>
        <v>31067</v>
      </c>
      <c r="M219" s="66">
        <f t="shared" si="10"/>
        <v>33356</v>
      </c>
      <c r="N219" s="66">
        <f t="shared" si="10"/>
        <v>33237</v>
      </c>
      <c r="O219" s="66">
        <f t="shared" si="10"/>
        <v>28474</v>
      </c>
      <c r="P219" s="66">
        <f t="shared" si="10"/>
        <v>33193</v>
      </c>
      <c r="Q219" s="66">
        <f t="shared" si="10"/>
        <v>35387</v>
      </c>
      <c r="R219" s="75">
        <f t="shared" si="8"/>
        <v>376360</v>
      </c>
    </row>
    <row r="220" spans="1:18">
      <c r="A220" s="63" t="s">
        <v>182</v>
      </c>
      <c r="B220" s="64">
        <v>1</v>
      </c>
      <c r="C220" s="65">
        <v>100</v>
      </c>
      <c r="D220" s="63" t="s">
        <v>183</v>
      </c>
      <c r="E220" s="63" t="s">
        <v>18</v>
      </c>
      <c r="F220" s="66">
        <f t="shared" si="10"/>
        <v>1851</v>
      </c>
      <c r="G220" s="66">
        <f t="shared" si="10"/>
        <v>1718</v>
      </c>
      <c r="H220" s="66">
        <f t="shared" si="10"/>
        <v>1998</v>
      </c>
      <c r="I220" s="66">
        <f t="shared" si="10"/>
        <v>1989</v>
      </c>
      <c r="J220" s="66">
        <f t="shared" si="10"/>
        <v>1941</v>
      </c>
      <c r="K220" s="66">
        <f t="shared" si="10"/>
        <v>1450</v>
      </c>
      <c r="L220" s="66">
        <f t="shared" si="10"/>
        <v>1570</v>
      </c>
      <c r="M220" s="66">
        <f t="shared" si="10"/>
        <v>1419</v>
      </c>
      <c r="N220" s="66">
        <f t="shared" si="10"/>
        <v>924</v>
      </c>
      <c r="O220" s="66">
        <f t="shared" si="10"/>
        <v>1180</v>
      </c>
      <c r="P220" s="66">
        <f t="shared" si="10"/>
        <v>700</v>
      </c>
      <c r="Q220" s="66">
        <f t="shared" si="10"/>
        <v>1140</v>
      </c>
      <c r="R220" s="75">
        <f t="shared" si="8"/>
        <v>17880</v>
      </c>
    </row>
    <row r="221" spans="1:18">
      <c r="A221" s="63" t="s">
        <v>185</v>
      </c>
      <c r="B221" s="64">
        <v>1</v>
      </c>
      <c r="C221" s="65">
        <v>30</v>
      </c>
      <c r="D221" s="63" t="s">
        <v>26</v>
      </c>
      <c r="E221" s="63" t="s">
        <v>18</v>
      </c>
      <c r="F221" s="66">
        <f t="shared" si="10"/>
        <v>0</v>
      </c>
      <c r="G221" s="66">
        <f t="shared" si="10"/>
        <v>0</v>
      </c>
      <c r="H221" s="66">
        <f t="shared" si="10"/>
        <v>0</v>
      </c>
      <c r="I221" s="66">
        <f t="shared" si="10"/>
        <v>0</v>
      </c>
      <c r="J221" s="66">
        <f t="shared" si="10"/>
        <v>0</v>
      </c>
      <c r="K221" s="66">
        <f t="shared" si="10"/>
        <v>0</v>
      </c>
      <c r="L221" s="66">
        <f t="shared" si="10"/>
        <v>0</v>
      </c>
      <c r="M221" s="66">
        <f t="shared" si="10"/>
        <v>0</v>
      </c>
      <c r="N221" s="66">
        <f t="shared" si="10"/>
        <v>0</v>
      </c>
      <c r="O221" s="66">
        <f t="shared" si="10"/>
        <v>0</v>
      </c>
      <c r="P221" s="66">
        <f t="shared" si="10"/>
        <v>0</v>
      </c>
      <c r="Q221" s="66">
        <f t="shared" si="10"/>
        <v>276</v>
      </c>
      <c r="R221" s="75">
        <f t="shared" si="8"/>
        <v>276</v>
      </c>
    </row>
    <row r="222" spans="1:18">
      <c r="A222" s="63" t="s">
        <v>185</v>
      </c>
      <c r="B222" s="64">
        <v>1</v>
      </c>
      <c r="C222" s="65">
        <v>30</v>
      </c>
      <c r="D222" s="63" t="s">
        <v>38</v>
      </c>
      <c r="E222" s="63" t="s">
        <v>18</v>
      </c>
      <c r="F222" s="66">
        <f t="shared" si="10"/>
        <v>0</v>
      </c>
      <c r="G222" s="66">
        <f t="shared" si="10"/>
        <v>0</v>
      </c>
      <c r="H222" s="66">
        <f t="shared" si="10"/>
        <v>0</v>
      </c>
      <c r="I222" s="66">
        <f t="shared" si="10"/>
        <v>0</v>
      </c>
      <c r="J222" s="66">
        <f t="shared" si="10"/>
        <v>0</v>
      </c>
      <c r="K222" s="66">
        <f t="shared" si="10"/>
        <v>0</v>
      </c>
      <c r="L222" s="66">
        <f t="shared" si="10"/>
        <v>0</v>
      </c>
      <c r="M222" s="66">
        <f t="shared" si="10"/>
        <v>0</v>
      </c>
      <c r="N222" s="66">
        <f t="shared" si="10"/>
        <v>0</v>
      </c>
      <c r="O222" s="66">
        <f t="shared" si="10"/>
        <v>0</v>
      </c>
      <c r="P222" s="66">
        <f t="shared" si="10"/>
        <v>0</v>
      </c>
      <c r="Q222" s="66">
        <f t="shared" si="10"/>
        <v>30</v>
      </c>
      <c r="R222" s="75">
        <f t="shared" si="8"/>
        <v>30</v>
      </c>
    </row>
    <row r="223" spans="1:18">
      <c r="A223" s="63" t="s">
        <v>170</v>
      </c>
      <c r="B223" s="64">
        <v>1</v>
      </c>
      <c r="C223" s="65">
        <v>30</v>
      </c>
      <c r="D223" s="63" t="s">
        <v>171</v>
      </c>
      <c r="E223" s="63" t="s">
        <v>172</v>
      </c>
      <c r="F223" s="66">
        <f t="shared" si="10"/>
        <v>293</v>
      </c>
      <c r="G223" s="66">
        <f t="shared" si="10"/>
        <v>150</v>
      </c>
      <c r="H223" s="66">
        <f t="shared" si="10"/>
        <v>182</v>
      </c>
      <c r="I223" s="66">
        <f t="shared" si="10"/>
        <v>225</v>
      </c>
      <c r="J223" s="66">
        <f t="shared" si="10"/>
        <v>240</v>
      </c>
      <c r="K223" s="66">
        <f t="shared" si="10"/>
        <v>180</v>
      </c>
      <c r="L223" s="66">
        <f t="shared" si="10"/>
        <v>300</v>
      </c>
      <c r="M223" s="66">
        <f t="shared" si="10"/>
        <v>150</v>
      </c>
      <c r="N223" s="66">
        <f t="shared" si="10"/>
        <v>180</v>
      </c>
      <c r="O223" s="66">
        <f t="shared" si="10"/>
        <v>90</v>
      </c>
      <c r="P223" s="66">
        <f t="shared" si="10"/>
        <v>200</v>
      </c>
      <c r="Q223" s="66">
        <f t="shared" si="10"/>
        <v>156</v>
      </c>
      <c r="R223" s="75">
        <f t="shared" si="8"/>
        <v>2346</v>
      </c>
    </row>
    <row r="224" spans="1:18">
      <c r="A224" s="63" t="s">
        <v>170</v>
      </c>
      <c r="B224" s="64">
        <v>1</v>
      </c>
      <c r="C224" s="65">
        <v>100</v>
      </c>
      <c r="D224" s="63" t="s">
        <v>171</v>
      </c>
      <c r="E224" s="63" t="s">
        <v>172</v>
      </c>
      <c r="F224" s="66">
        <f t="shared" si="10"/>
        <v>101449</v>
      </c>
      <c r="G224" s="66">
        <f t="shared" si="10"/>
        <v>96527</v>
      </c>
      <c r="H224" s="66">
        <f t="shared" si="10"/>
        <v>103412.5</v>
      </c>
      <c r="I224" s="66">
        <f t="shared" si="10"/>
        <v>102630</v>
      </c>
      <c r="J224" s="66">
        <f t="shared" si="10"/>
        <v>97677</v>
      </c>
      <c r="K224" s="66">
        <f t="shared" si="10"/>
        <v>105827</v>
      </c>
      <c r="L224" s="66">
        <f t="shared" si="10"/>
        <v>102032</v>
      </c>
      <c r="M224" s="66">
        <f t="shared" si="10"/>
        <v>100468</v>
      </c>
      <c r="N224" s="66">
        <f t="shared" si="10"/>
        <v>105870</v>
      </c>
      <c r="O224" s="66">
        <f t="shared" si="10"/>
        <v>88540</v>
      </c>
      <c r="P224" s="66">
        <f t="shared" si="10"/>
        <v>101553</v>
      </c>
      <c r="Q224" s="66">
        <f t="shared" si="10"/>
        <v>105421</v>
      </c>
      <c r="R224" s="75">
        <f t="shared" si="8"/>
        <v>1211406.5</v>
      </c>
    </row>
    <row r="225" spans="1:18">
      <c r="A225" s="63" t="s">
        <v>170</v>
      </c>
      <c r="B225" s="64">
        <v>1</v>
      </c>
      <c r="C225" s="65">
        <v>500</v>
      </c>
      <c r="D225" s="63" t="s">
        <v>171</v>
      </c>
      <c r="E225" s="63" t="s">
        <v>172</v>
      </c>
      <c r="F225" s="66">
        <f t="shared" si="10"/>
        <v>60</v>
      </c>
      <c r="G225" s="66">
        <f t="shared" si="10"/>
        <v>60</v>
      </c>
      <c r="H225" s="66">
        <f t="shared" si="10"/>
        <v>30</v>
      </c>
      <c r="I225" s="66">
        <f t="shared" si="10"/>
        <v>0</v>
      </c>
      <c r="J225" s="66">
        <f t="shared" si="10"/>
        <v>30</v>
      </c>
      <c r="K225" s="66">
        <f t="shared" si="10"/>
        <v>30</v>
      </c>
      <c r="L225" s="66">
        <f t="shared" si="10"/>
        <v>30</v>
      </c>
      <c r="M225" s="66">
        <f t="shared" si="10"/>
        <v>0</v>
      </c>
      <c r="N225" s="66">
        <f t="shared" si="10"/>
        <v>30</v>
      </c>
      <c r="O225" s="66">
        <f t="shared" si="10"/>
        <v>0</v>
      </c>
      <c r="P225" s="66">
        <f t="shared" si="10"/>
        <v>30</v>
      </c>
      <c r="Q225" s="66">
        <f t="shared" si="10"/>
        <v>30</v>
      </c>
      <c r="R225" s="75">
        <f t="shared" si="8"/>
        <v>330</v>
      </c>
    </row>
    <row r="226" spans="1:18">
      <c r="A226" s="63" t="s">
        <v>170</v>
      </c>
      <c r="B226" s="64">
        <v>1</v>
      </c>
      <c r="C226" s="65">
        <v>30</v>
      </c>
      <c r="D226" s="63" t="s">
        <v>173</v>
      </c>
      <c r="E226" s="63" t="s">
        <v>172</v>
      </c>
      <c r="F226" s="66">
        <f t="shared" si="10"/>
        <v>1310</v>
      </c>
      <c r="G226" s="66">
        <f t="shared" si="10"/>
        <v>1018</v>
      </c>
      <c r="H226" s="66">
        <f t="shared" si="10"/>
        <v>936</v>
      </c>
      <c r="I226" s="66">
        <f t="shared" si="10"/>
        <v>0</v>
      </c>
      <c r="J226" s="66">
        <f t="shared" si="10"/>
        <v>0</v>
      </c>
      <c r="K226" s="66">
        <f t="shared" si="10"/>
        <v>30</v>
      </c>
      <c r="L226" s="66">
        <f t="shared" si="10"/>
        <v>0</v>
      </c>
      <c r="M226" s="66">
        <f t="shared" si="10"/>
        <v>30</v>
      </c>
      <c r="N226" s="66">
        <f t="shared" si="10"/>
        <v>120</v>
      </c>
      <c r="O226" s="66">
        <f t="shared" si="10"/>
        <v>30</v>
      </c>
      <c r="P226" s="66">
        <f t="shared" si="10"/>
        <v>60</v>
      </c>
      <c r="Q226" s="66">
        <f t="shared" si="10"/>
        <v>30</v>
      </c>
      <c r="R226" s="75">
        <f t="shared" si="8"/>
        <v>3564</v>
      </c>
    </row>
    <row r="227" spans="1:18">
      <c r="A227" s="63" t="s">
        <v>170</v>
      </c>
      <c r="B227" s="64">
        <v>1</v>
      </c>
      <c r="C227" s="65">
        <v>100</v>
      </c>
      <c r="D227" s="63" t="s">
        <v>173</v>
      </c>
      <c r="E227" s="63" t="s">
        <v>172</v>
      </c>
      <c r="F227" s="66">
        <f t="shared" si="10"/>
        <v>397049</v>
      </c>
      <c r="G227" s="66">
        <f t="shared" si="10"/>
        <v>418183</v>
      </c>
      <c r="H227" s="66">
        <f t="shared" si="10"/>
        <v>421959</v>
      </c>
      <c r="I227" s="66">
        <f t="shared" si="10"/>
        <v>417338</v>
      </c>
      <c r="J227" s="66">
        <f t="shared" si="10"/>
        <v>404207</v>
      </c>
      <c r="K227" s="66">
        <f t="shared" si="10"/>
        <v>419496.4</v>
      </c>
      <c r="L227" s="66">
        <f t="shared" si="10"/>
        <v>395058</v>
      </c>
      <c r="M227" s="66">
        <f t="shared" si="10"/>
        <v>405679.5</v>
      </c>
      <c r="N227" s="66">
        <f t="shared" si="10"/>
        <v>403981</v>
      </c>
      <c r="O227" s="66">
        <f t="shared" si="10"/>
        <v>366621</v>
      </c>
      <c r="P227" s="66">
        <f t="shared" si="10"/>
        <v>408066</v>
      </c>
      <c r="Q227" s="66">
        <f t="shared" si="10"/>
        <v>411647</v>
      </c>
      <c r="R227" s="75">
        <f t="shared" si="8"/>
        <v>4869284.9000000004</v>
      </c>
    </row>
    <row r="228" spans="1:18">
      <c r="A228" s="63" t="s">
        <v>170</v>
      </c>
      <c r="B228" s="64">
        <v>1</v>
      </c>
      <c r="C228" s="65">
        <v>500</v>
      </c>
      <c r="D228" s="63" t="s">
        <v>173</v>
      </c>
      <c r="E228" s="63" t="s">
        <v>172</v>
      </c>
      <c r="F228" s="66">
        <f t="shared" si="10"/>
        <v>690</v>
      </c>
      <c r="G228" s="66">
        <f t="shared" si="10"/>
        <v>720</v>
      </c>
      <c r="H228" s="66">
        <f t="shared" si="10"/>
        <v>507</v>
      </c>
      <c r="I228" s="66">
        <f t="shared" si="10"/>
        <v>300</v>
      </c>
      <c r="J228" s="66">
        <f t="shared" si="10"/>
        <v>357</v>
      </c>
      <c r="K228" s="66">
        <f t="shared" si="10"/>
        <v>360</v>
      </c>
      <c r="L228" s="66">
        <f t="shared" si="10"/>
        <v>180</v>
      </c>
      <c r="M228" s="66">
        <f t="shared" si="10"/>
        <v>60</v>
      </c>
      <c r="N228" s="66">
        <f t="shared" si="10"/>
        <v>60</v>
      </c>
      <c r="O228" s="66">
        <f t="shared" si="10"/>
        <v>0</v>
      </c>
      <c r="P228" s="66">
        <f t="shared" si="10"/>
        <v>30</v>
      </c>
      <c r="Q228" s="66">
        <f t="shared" si="10"/>
        <v>30</v>
      </c>
      <c r="R228" s="75">
        <f t="shared" si="8"/>
        <v>3294</v>
      </c>
    </row>
    <row r="229" spans="1:18">
      <c r="A229" s="63" t="s">
        <v>170</v>
      </c>
      <c r="B229" s="64">
        <v>1</v>
      </c>
      <c r="C229" s="65">
        <v>30</v>
      </c>
      <c r="D229" s="63" t="s">
        <v>174</v>
      </c>
      <c r="E229" s="63" t="s">
        <v>175</v>
      </c>
      <c r="F229" s="66">
        <f t="shared" ref="F229:Q233" si="11">F55+F113+F171</f>
        <v>2720</v>
      </c>
      <c r="G229" s="66">
        <f t="shared" si="11"/>
        <v>3152</v>
      </c>
      <c r="H229" s="66">
        <f t="shared" si="11"/>
        <v>3305</v>
      </c>
      <c r="I229" s="66">
        <f t="shared" si="11"/>
        <v>2540</v>
      </c>
      <c r="J229" s="66">
        <f t="shared" si="11"/>
        <v>2306</v>
      </c>
      <c r="K229" s="66">
        <f t="shared" si="11"/>
        <v>3844</v>
      </c>
      <c r="L229" s="66">
        <f t="shared" si="11"/>
        <v>2208</v>
      </c>
      <c r="M229" s="66">
        <f t="shared" si="11"/>
        <v>2955</v>
      </c>
      <c r="N229" s="66">
        <f t="shared" si="11"/>
        <v>3395</v>
      </c>
      <c r="O229" s="66">
        <f t="shared" si="11"/>
        <v>2105</v>
      </c>
      <c r="P229" s="66">
        <f t="shared" si="11"/>
        <v>2247</v>
      </c>
      <c r="Q229" s="66">
        <f t="shared" si="11"/>
        <v>2285</v>
      </c>
      <c r="R229" s="75">
        <f t="shared" si="8"/>
        <v>33062</v>
      </c>
    </row>
    <row r="230" spans="1:18">
      <c r="A230" s="63" t="s">
        <v>170</v>
      </c>
      <c r="B230" s="64">
        <v>1</v>
      </c>
      <c r="C230" s="65">
        <v>30</v>
      </c>
      <c r="D230" s="63" t="s">
        <v>176</v>
      </c>
      <c r="E230" s="63" t="s">
        <v>175</v>
      </c>
      <c r="F230" s="66">
        <f t="shared" si="11"/>
        <v>3380</v>
      </c>
      <c r="G230" s="66">
        <f t="shared" si="11"/>
        <v>3710</v>
      </c>
      <c r="H230" s="66">
        <f t="shared" si="11"/>
        <v>3328</v>
      </c>
      <c r="I230" s="66">
        <f t="shared" si="11"/>
        <v>2635</v>
      </c>
      <c r="J230" s="66">
        <f t="shared" si="11"/>
        <v>3380</v>
      </c>
      <c r="K230" s="66">
        <f t="shared" si="11"/>
        <v>3335</v>
      </c>
      <c r="L230" s="66">
        <f t="shared" si="11"/>
        <v>3325</v>
      </c>
      <c r="M230" s="66">
        <f t="shared" si="11"/>
        <v>2879</v>
      </c>
      <c r="N230" s="66">
        <f t="shared" si="11"/>
        <v>3116</v>
      </c>
      <c r="O230" s="66">
        <f t="shared" si="11"/>
        <v>3390</v>
      </c>
      <c r="P230" s="66">
        <f t="shared" si="11"/>
        <v>2930</v>
      </c>
      <c r="Q230" s="66">
        <f t="shared" si="11"/>
        <v>3600</v>
      </c>
      <c r="R230" s="75">
        <f t="shared" si="8"/>
        <v>39008</v>
      </c>
    </row>
    <row r="231" spans="1:18">
      <c r="A231" s="63" t="s">
        <v>170</v>
      </c>
      <c r="B231" s="64">
        <v>1</v>
      </c>
      <c r="C231" s="65">
        <v>30</v>
      </c>
      <c r="D231" s="63" t="s">
        <v>23</v>
      </c>
      <c r="E231" s="63" t="s">
        <v>175</v>
      </c>
      <c r="F231" s="66">
        <f t="shared" si="11"/>
        <v>450</v>
      </c>
      <c r="G231" s="66">
        <f t="shared" si="11"/>
        <v>787</v>
      </c>
      <c r="H231" s="66">
        <f t="shared" si="11"/>
        <v>778</v>
      </c>
      <c r="I231" s="66">
        <f t="shared" si="11"/>
        <v>1050</v>
      </c>
      <c r="J231" s="66">
        <f t="shared" si="11"/>
        <v>495</v>
      </c>
      <c r="K231" s="66">
        <f t="shared" si="11"/>
        <v>630</v>
      </c>
      <c r="L231" s="66">
        <f t="shared" si="11"/>
        <v>450</v>
      </c>
      <c r="M231" s="66">
        <f t="shared" si="11"/>
        <v>915</v>
      </c>
      <c r="N231" s="66">
        <f t="shared" si="11"/>
        <v>818</v>
      </c>
      <c r="O231" s="66">
        <f t="shared" si="11"/>
        <v>314</v>
      </c>
      <c r="P231" s="66">
        <f t="shared" si="11"/>
        <v>1125</v>
      </c>
      <c r="Q231" s="66">
        <f t="shared" si="11"/>
        <v>540</v>
      </c>
      <c r="R231" s="75">
        <f t="shared" si="8"/>
        <v>8352</v>
      </c>
    </row>
    <row r="232" spans="1:18">
      <c r="A232" s="63" t="s">
        <v>170</v>
      </c>
      <c r="B232" s="64">
        <v>1</v>
      </c>
      <c r="C232" s="65">
        <v>30</v>
      </c>
      <c r="D232" s="63" t="s">
        <v>26</v>
      </c>
      <c r="E232" s="63" t="s">
        <v>175</v>
      </c>
      <c r="F232" s="66">
        <f t="shared" si="11"/>
        <v>4522</v>
      </c>
      <c r="G232" s="66">
        <f t="shared" si="11"/>
        <v>4778</v>
      </c>
      <c r="H232" s="66">
        <f t="shared" si="11"/>
        <v>5135</v>
      </c>
      <c r="I232" s="66">
        <f t="shared" si="11"/>
        <v>4452</v>
      </c>
      <c r="J232" s="66">
        <f t="shared" si="11"/>
        <v>4252</v>
      </c>
      <c r="K232" s="66">
        <f t="shared" si="11"/>
        <v>5707</v>
      </c>
      <c r="L232" s="66">
        <f t="shared" si="11"/>
        <v>3643</v>
      </c>
      <c r="M232" s="66">
        <f t="shared" si="11"/>
        <v>4749</v>
      </c>
      <c r="N232" s="66">
        <f t="shared" si="11"/>
        <v>4386</v>
      </c>
      <c r="O232" s="66">
        <f t="shared" si="11"/>
        <v>4390</v>
      </c>
      <c r="P232" s="66">
        <f t="shared" si="11"/>
        <v>4455</v>
      </c>
      <c r="Q232" s="66">
        <f t="shared" si="11"/>
        <v>4874</v>
      </c>
      <c r="R232" s="75">
        <f t="shared" si="8"/>
        <v>55343</v>
      </c>
    </row>
    <row r="233" spans="1:18">
      <c r="A233" s="63" t="s">
        <v>170</v>
      </c>
      <c r="B233" s="64">
        <v>1</v>
      </c>
      <c r="C233" s="65">
        <v>7.7</v>
      </c>
      <c r="D233" s="63" t="s">
        <v>177</v>
      </c>
      <c r="E233" s="63" t="s">
        <v>178</v>
      </c>
      <c r="F233" s="66">
        <f t="shared" si="11"/>
        <v>154</v>
      </c>
      <c r="G233" s="66">
        <f t="shared" si="11"/>
        <v>184.6</v>
      </c>
      <c r="H233" s="66">
        <f t="shared" si="11"/>
        <v>192.5</v>
      </c>
      <c r="I233" s="66">
        <f t="shared" si="11"/>
        <v>146.10000000000002</v>
      </c>
      <c r="J233" s="66">
        <f t="shared" si="11"/>
        <v>146.30000000000001</v>
      </c>
      <c r="K233" s="66">
        <f t="shared" si="11"/>
        <v>231</v>
      </c>
      <c r="L233" s="66">
        <f t="shared" si="11"/>
        <v>192.5</v>
      </c>
      <c r="M233" s="66">
        <f t="shared" si="11"/>
        <v>215.60000000000002</v>
      </c>
      <c r="N233" s="66">
        <f t="shared" si="11"/>
        <v>77.000000000000014</v>
      </c>
      <c r="O233" s="66">
        <f t="shared" si="11"/>
        <v>38.5</v>
      </c>
      <c r="P233" s="66">
        <f t="shared" si="11"/>
        <v>7.7</v>
      </c>
      <c r="Q233" s="66">
        <f t="shared" si="11"/>
        <v>7.7</v>
      </c>
      <c r="R233" s="75">
        <f t="shared" si="8"/>
        <v>1593.5</v>
      </c>
    </row>
    <row r="234" spans="1:18" ht="14.25">
      <c r="E234" s="70" t="s">
        <v>59</v>
      </c>
      <c r="F234" s="75">
        <f>SUM(F180:F233)</f>
        <v>4322137.7</v>
      </c>
      <c r="G234" s="75">
        <f t="shared" ref="G234:R234" si="12">SUM(G180:G233)</f>
        <v>4583298.0999999996</v>
      </c>
      <c r="H234" s="75">
        <f t="shared" si="12"/>
        <v>4631289.7</v>
      </c>
      <c r="I234" s="75">
        <f t="shared" si="12"/>
        <v>4543688.0999999996</v>
      </c>
      <c r="J234" s="75">
        <f t="shared" si="12"/>
        <v>4384326.3</v>
      </c>
      <c r="K234" s="75">
        <f t="shared" si="12"/>
        <v>4543872.4000000004</v>
      </c>
      <c r="L234" s="75">
        <f t="shared" si="12"/>
        <v>4311928.5</v>
      </c>
      <c r="M234" s="75">
        <f t="shared" si="12"/>
        <v>4407149.8</v>
      </c>
      <c r="N234" s="75">
        <f t="shared" si="12"/>
        <v>4508531.5</v>
      </c>
      <c r="O234" s="75">
        <f t="shared" si="12"/>
        <v>3899193.9</v>
      </c>
      <c r="P234" s="75">
        <f t="shared" si="12"/>
        <v>4414498.9000000004</v>
      </c>
      <c r="Q234" s="75">
        <f t="shared" si="12"/>
        <v>4458311.7</v>
      </c>
      <c r="R234" s="77">
        <f t="shared" si="12"/>
        <v>53008226.599999994</v>
      </c>
    </row>
  </sheetData>
  <mergeCells count="4">
    <mergeCell ref="F4:R4"/>
    <mergeCell ref="F62:R62"/>
    <mergeCell ref="F120:R120"/>
    <mergeCell ref="F178:R178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FF00"/>
  </sheetPr>
  <dimension ref="A1:J42"/>
  <sheetViews>
    <sheetView showGridLines="0" workbookViewId="0">
      <pane ySplit="3" topLeftCell="A4" activePane="bottomLeft" state="frozen"/>
      <selection pane="bottomLeft"/>
    </sheetView>
  </sheetViews>
  <sheetFormatPr defaultRowHeight="12.75"/>
  <cols>
    <col min="1" max="1" width="24.85546875" style="3" customWidth="1"/>
    <col min="2" max="2" width="28" style="3" bestFit="1" customWidth="1"/>
    <col min="3" max="3" width="12.5703125" style="3" bestFit="1" customWidth="1"/>
    <col min="4" max="4" width="13.5703125" style="3" bestFit="1" customWidth="1"/>
    <col min="5" max="5" width="9.42578125" style="3" customWidth="1"/>
    <col min="6" max="6" width="12" style="3" bestFit="1" customWidth="1"/>
    <col min="7" max="7" width="20.42578125" style="3" bestFit="1" customWidth="1"/>
    <col min="8" max="9" width="17" style="3" customWidth="1"/>
    <col min="10" max="256" width="9.140625" style="3"/>
    <col min="257" max="257" width="24.85546875" style="3" customWidth="1"/>
    <col min="258" max="258" width="28" style="3" bestFit="1" customWidth="1"/>
    <col min="259" max="259" width="12.5703125" style="3" bestFit="1" customWidth="1"/>
    <col min="260" max="260" width="13.5703125" style="3" bestFit="1" customWidth="1"/>
    <col min="261" max="261" width="9.42578125" style="3" customWidth="1"/>
    <col min="262" max="262" width="12" style="3" bestFit="1" customWidth="1"/>
    <col min="263" max="263" width="20.42578125" style="3" bestFit="1" customWidth="1"/>
    <col min="264" max="265" width="17" style="3" customWidth="1"/>
    <col min="266" max="512" width="9.140625" style="3"/>
    <col min="513" max="513" width="24.85546875" style="3" customWidth="1"/>
    <col min="514" max="514" width="28" style="3" bestFit="1" customWidth="1"/>
    <col min="515" max="515" width="12.5703125" style="3" bestFit="1" customWidth="1"/>
    <col min="516" max="516" width="13.5703125" style="3" bestFit="1" customWidth="1"/>
    <col min="517" max="517" width="9.42578125" style="3" customWidth="1"/>
    <col min="518" max="518" width="12" style="3" bestFit="1" customWidth="1"/>
    <col min="519" max="519" width="20.42578125" style="3" bestFit="1" customWidth="1"/>
    <col min="520" max="521" width="17" style="3" customWidth="1"/>
    <col min="522" max="768" width="9.140625" style="3"/>
    <col min="769" max="769" width="24.85546875" style="3" customWidth="1"/>
    <col min="770" max="770" width="28" style="3" bestFit="1" customWidth="1"/>
    <col min="771" max="771" width="12.5703125" style="3" bestFit="1" customWidth="1"/>
    <col min="772" max="772" width="13.5703125" style="3" bestFit="1" customWidth="1"/>
    <col min="773" max="773" width="9.42578125" style="3" customWidth="1"/>
    <col min="774" max="774" width="12" style="3" bestFit="1" customWidth="1"/>
    <col min="775" max="775" width="20.42578125" style="3" bestFit="1" customWidth="1"/>
    <col min="776" max="777" width="17" style="3" customWidth="1"/>
    <col min="778" max="1024" width="9.140625" style="3"/>
    <col min="1025" max="1025" width="24.85546875" style="3" customWidth="1"/>
    <col min="1026" max="1026" width="28" style="3" bestFit="1" customWidth="1"/>
    <col min="1027" max="1027" width="12.5703125" style="3" bestFit="1" customWidth="1"/>
    <col min="1028" max="1028" width="13.5703125" style="3" bestFit="1" customWidth="1"/>
    <col min="1029" max="1029" width="9.42578125" style="3" customWidth="1"/>
    <col min="1030" max="1030" width="12" style="3" bestFit="1" customWidth="1"/>
    <col min="1031" max="1031" width="20.42578125" style="3" bestFit="1" customWidth="1"/>
    <col min="1032" max="1033" width="17" style="3" customWidth="1"/>
    <col min="1034" max="1280" width="9.140625" style="3"/>
    <col min="1281" max="1281" width="24.85546875" style="3" customWidth="1"/>
    <col min="1282" max="1282" width="28" style="3" bestFit="1" customWidth="1"/>
    <col min="1283" max="1283" width="12.5703125" style="3" bestFit="1" customWidth="1"/>
    <col min="1284" max="1284" width="13.5703125" style="3" bestFit="1" customWidth="1"/>
    <col min="1285" max="1285" width="9.42578125" style="3" customWidth="1"/>
    <col min="1286" max="1286" width="12" style="3" bestFit="1" customWidth="1"/>
    <col min="1287" max="1287" width="20.42578125" style="3" bestFit="1" customWidth="1"/>
    <col min="1288" max="1289" width="17" style="3" customWidth="1"/>
    <col min="1290" max="1536" width="9.140625" style="3"/>
    <col min="1537" max="1537" width="24.85546875" style="3" customWidth="1"/>
    <col min="1538" max="1538" width="28" style="3" bestFit="1" customWidth="1"/>
    <col min="1539" max="1539" width="12.5703125" style="3" bestFit="1" customWidth="1"/>
    <col min="1540" max="1540" width="13.5703125" style="3" bestFit="1" customWidth="1"/>
    <col min="1541" max="1541" width="9.42578125" style="3" customWidth="1"/>
    <col min="1542" max="1542" width="12" style="3" bestFit="1" customWidth="1"/>
    <col min="1543" max="1543" width="20.42578125" style="3" bestFit="1" customWidth="1"/>
    <col min="1544" max="1545" width="17" style="3" customWidth="1"/>
    <col min="1546" max="1792" width="9.140625" style="3"/>
    <col min="1793" max="1793" width="24.85546875" style="3" customWidth="1"/>
    <col min="1794" max="1794" width="28" style="3" bestFit="1" customWidth="1"/>
    <col min="1795" max="1795" width="12.5703125" style="3" bestFit="1" customWidth="1"/>
    <col min="1796" max="1796" width="13.5703125" style="3" bestFit="1" customWidth="1"/>
    <col min="1797" max="1797" width="9.42578125" style="3" customWidth="1"/>
    <col min="1798" max="1798" width="12" style="3" bestFit="1" customWidth="1"/>
    <col min="1799" max="1799" width="20.42578125" style="3" bestFit="1" customWidth="1"/>
    <col min="1800" max="1801" width="17" style="3" customWidth="1"/>
    <col min="1802" max="2048" width="9.140625" style="3"/>
    <col min="2049" max="2049" width="24.85546875" style="3" customWidth="1"/>
    <col min="2050" max="2050" width="28" style="3" bestFit="1" customWidth="1"/>
    <col min="2051" max="2051" width="12.5703125" style="3" bestFit="1" customWidth="1"/>
    <col min="2052" max="2052" width="13.5703125" style="3" bestFit="1" customWidth="1"/>
    <col min="2053" max="2053" width="9.42578125" style="3" customWidth="1"/>
    <col min="2054" max="2054" width="12" style="3" bestFit="1" customWidth="1"/>
    <col min="2055" max="2055" width="20.42578125" style="3" bestFit="1" customWidth="1"/>
    <col min="2056" max="2057" width="17" style="3" customWidth="1"/>
    <col min="2058" max="2304" width="9.140625" style="3"/>
    <col min="2305" max="2305" width="24.85546875" style="3" customWidth="1"/>
    <col min="2306" max="2306" width="28" style="3" bestFit="1" customWidth="1"/>
    <col min="2307" max="2307" width="12.5703125" style="3" bestFit="1" customWidth="1"/>
    <col min="2308" max="2308" width="13.5703125" style="3" bestFit="1" customWidth="1"/>
    <col min="2309" max="2309" width="9.42578125" style="3" customWidth="1"/>
    <col min="2310" max="2310" width="12" style="3" bestFit="1" customWidth="1"/>
    <col min="2311" max="2311" width="20.42578125" style="3" bestFit="1" customWidth="1"/>
    <col min="2312" max="2313" width="17" style="3" customWidth="1"/>
    <col min="2314" max="2560" width="9.140625" style="3"/>
    <col min="2561" max="2561" width="24.85546875" style="3" customWidth="1"/>
    <col min="2562" max="2562" width="28" style="3" bestFit="1" customWidth="1"/>
    <col min="2563" max="2563" width="12.5703125" style="3" bestFit="1" customWidth="1"/>
    <col min="2564" max="2564" width="13.5703125" style="3" bestFit="1" customWidth="1"/>
    <col min="2565" max="2565" width="9.42578125" style="3" customWidth="1"/>
    <col min="2566" max="2566" width="12" style="3" bestFit="1" customWidth="1"/>
    <col min="2567" max="2567" width="20.42578125" style="3" bestFit="1" customWidth="1"/>
    <col min="2568" max="2569" width="17" style="3" customWidth="1"/>
    <col min="2570" max="2816" width="9.140625" style="3"/>
    <col min="2817" max="2817" width="24.85546875" style="3" customWidth="1"/>
    <col min="2818" max="2818" width="28" style="3" bestFit="1" customWidth="1"/>
    <col min="2819" max="2819" width="12.5703125" style="3" bestFit="1" customWidth="1"/>
    <col min="2820" max="2820" width="13.5703125" style="3" bestFit="1" customWidth="1"/>
    <col min="2821" max="2821" width="9.42578125" style="3" customWidth="1"/>
    <col min="2822" max="2822" width="12" style="3" bestFit="1" customWidth="1"/>
    <col min="2823" max="2823" width="20.42578125" style="3" bestFit="1" customWidth="1"/>
    <col min="2824" max="2825" width="17" style="3" customWidth="1"/>
    <col min="2826" max="3072" width="9.140625" style="3"/>
    <col min="3073" max="3073" width="24.85546875" style="3" customWidth="1"/>
    <col min="3074" max="3074" width="28" style="3" bestFit="1" customWidth="1"/>
    <col min="3075" max="3075" width="12.5703125" style="3" bestFit="1" customWidth="1"/>
    <col min="3076" max="3076" width="13.5703125" style="3" bestFit="1" customWidth="1"/>
    <col min="3077" max="3077" width="9.42578125" style="3" customWidth="1"/>
    <col min="3078" max="3078" width="12" style="3" bestFit="1" customWidth="1"/>
    <col min="3079" max="3079" width="20.42578125" style="3" bestFit="1" customWidth="1"/>
    <col min="3080" max="3081" width="17" style="3" customWidth="1"/>
    <col min="3082" max="3328" width="9.140625" style="3"/>
    <col min="3329" max="3329" width="24.85546875" style="3" customWidth="1"/>
    <col min="3330" max="3330" width="28" style="3" bestFit="1" customWidth="1"/>
    <col min="3331" max="3331" width="12.5703125" style="3" bestFit="1" customWidth="1"/>
    <col min="3332" max="3332" width="13.5703125" style="3" bestFit="1" customWidth="1"/>
    <col min="3333" max="3333" width="9.42578125" style="3" customWidth="1"/>
    <col min="3334" max="3334" width="12" style="3" bestFit="1" customWidth="1"/>
    <col min="3335" max="3335" width="20.42578125" style="3" bestFit="1" customWidth="1"/>
    <col min="3336" max="3337" width="17" style="3" customWidth="1"/>
    <col min="3338" max="3584" width="9.140625" style="3"/>
    <col min="3585" max="3585" width="24.85546875" style="3" customWidth="1"/>
    <col min="3586" max="3586" width="28" style="3" bestFit="1" customWidth="1"/>
    <col min="3587" max="3587" width="12.5703125" style="3" bestFit="1" customWidth="1"/>
    <col min="3588" max="3588" width="13.5703125" style="3" bestFit="1" customWidth="1"/>
    <col min="3589" max="3589" width="9.42578125" style="3" customWidth="1"/>
    <col min="3590" max="3590" width="12" style="3" bestFit="1" customWidth="1"/>
    <col min="3591" max="3591" width="20.42578125" style="3" bestFit="1" customWidth="1"/>
    <col min="3592" max="3593" width="17" style="3" customWidth="1"/>
    <col min="3594" max="3840" width="9.140625" style="3"/>
    <col min="3841" max="3841" width="24.85546875" style="3" customWidth="1"/>
    <col min="3842" max="3842" width="28" style="3" bestFit="1" customWidth="1"/>
    <col min="3843" max="3843" width="12.5703125" style="3" bestFit="1" customWidth="1"/>
    <col min="3844" max="3844" width="13.5703125" style="3" bestFit="1" customWidth="1"/>
    <col min="3845" max="3845" width="9.42578125" style="3" customWidth="1"/>
    <col min="3846" max="3846" width="12" style="3" bestFit="1" customWidth="1"/>
    <col min="3847" max="3847" width="20.42578125" style="3" bestFit="1" customWidth="1"/>
    <col min="3848" max="3849" width="17" style="3" customWidth="1"/>
    <col min="3850" max="4096" width="9.140625" style="3"/>
    <col min="4097" max="4097" width="24.85546875" style="3" customWidth="1"/>
    <col min="4098" max="4098" width="28" style="3" bestFit="1" customWidth="1"/>
    <col min="4099" max="4099" width="12.5703125" style="3" bestFit="1" customWidth="1"/>
    <col min="4100" max="4100" width="13.5703125" style="3" bestFit="1" customWidth="1"/>
    <col min="4101" max="4101" width="9.42578125" style="3" customWidth="1"/>
    <col min="4102" max="4102" width="12" style="3" bestFit="1" customWidth="1"/>
    <col min="4103" max="4103" width="20.42578125" style="3" bestFit="1" customWidth="1"/>
    <col min="4104" max="4105" width="17" style="3" customWidth="1"/>
    <col min="4106" max="4352" width="9.140625" style="3"/>
    <col min="4353" max="4353" width="24.85546875" style="3" customWidth="1"/>
    <col min="4354" max="4354" width="28" style="3" bestFit="1" customWidth="1"/>
    <col min="4355" max="4355" width="12.5703125" style="3" bestFit="1" customWidth="1"/>
    <col min="4356" max="4356" width="13.5703125" style="3" bestFit="1" customWidth="1"/>
    <col min="4357" max="4357" width="9.42578125" style="3" customWidth="1"/>
    <col min="4358" max="4358" width="12" style="3" bestFit="1" customWidth="1"/>
    <col min="4359" max="4359" width="20.42578125" style="3" bestFit="1" customWidth="1"/>
    <col min="4360" max="4361" width="17" style="3" customWidth="1"/>
    <col min="4362" max="4608" width="9.140625" style="3"/>
    <col min="4609" max="4609" width="24.85546875" style="3" customWidth="1"/>
    <col min="4610" max="4610" width="28" style="3" bestFit="1" customWidth="1"/>
    <col min="4611" max="4611" width="12.5703125" style="3" bestFit="1" customWidth="1"/>
    <col min="4612" max="4612" width="13.5703125" style="3" bestFit="1" customWidth="1"/>
    <col min="4613" max="4613" width="9.42578125" style="3" customWidth="1"/>
    <col min="4614" max="4614" width="12" style="3" bestFit="1" customWidth="1"/>
    <col min="4615" max="4615" width="20.42578125" style="3" bestFit="1" customWidth="1"/>
    <col min="4616" max="4617" width="17" style="3" customWidth="1"/>
    <col min="4618" max="4864" width="9.140625" style="3"/>
    <col min="4865" max="4865" width="24.85546875" style="3" customWidth="1"/>
    <col min="4866" max="4866" width="28" style="3" bestFit="1" customWidth="1"/>
    <col min="4867" max="4867" width="12.5703125" style="3" bestFit="1" customWidth="1"/>
    <col min="4868" max="4868" width="13.5703125" style="3" bestFit="1" customWidth="1"/>
    <col min="4869" max="4869" width="9.42578125" style="3" customWidth="1"/>
    <col min="4870" max="4870" width="12" style="3" bestFit="1" customWidth="1"/>
    <col min="4871" max="4871" width="20.42578125" style="3" bestFit="1" customWidth="1"/>
    <col min="4872" max="4873" width="17" style="3" customWidth="1"/>
    <col min="4874" max="5120" width="9.140625" style="3"/>
    <col min="5121" max="5121" width="24.85546875" style="3" customWidth="1"/>
    <col min="5122" max="5122" width="28" style="3" bestFit="1" customWidth="1"/>
    <col min="5123" max="5123" width="12.5703125" style="3" bestFit="1" customWidth="1"/>
    <col min="5124" max="5124" width="13.5703125" style="3" bestFit="1" customWidth="1"/>
    <col min="5125" max="5125" width="9.42578125" style="3" customWidth="1"/>
    <col min="5126" max="5126" width="12" style="3" bestFit="1" customWidth="1"/>
    <col min="5127" max="5127" width="20.42578125" style="3" bestFit="1" customWidth="1"/>
    <col min="5128" max="5129" width="17" style="3" customWidth="1"/>
    <col min="5130" max="5376" width="9.140625" style="3"/>
    <col min="5377" max="5377" width="24.85546875" style="3" customWidth="1"/>
    <col min="5378" max="5378" width="28" style="3" bestFit="1" customWidth="1"/>
    <col min="5379" max="5379" width="12.5703125" style="3" bestFit="1" customWidth="1"/>
    <col min="5380" max="5380" width="13.5703125" style="3" bestFit="1" customWidth="1"/>
    <col min="5381" max="5381" width="9.42578125" style="3" customWidth="1"/>
    <col min="5382" max="5382" width="12" style="3" bestFit="1" customWidth="1"/>
    <col min="5383" max="5383" width="20.42578125" style="3" bestFit="1" customWidth="1"/>
    <col min="5384" max="5385" width="17" style="3" customWidth="1"/>
    <col min="5386" max="5632" width="9.140625" style="3"/>
    <col min="5633" max="5633" width="24.85546875" style="3" customWidth="1"/>
    <col min="5634" max="5634" width="28" style="3" bestFit="1" customWidth="1"/>
    <col min="5635" max="5635" width="12.5703125" style="3" bestFit="1" customWidth="1"/>
    <col min="5636" max="5636" width="13.5703125" style="3" bestFit="1" customWidth="1"/>
    <col min="5637" max="5637" width="9.42578125" style="3" customWidth="1"/>
    <col min="5638" max="5638" width="12" style="3" bestFit="1" customWidth="1"/>
    <col min="5639" max="5639" width="20.42578125" style="3" bestFit="1" customWidth="1"/>
    <col min="5640" max="5641" width="17" style="3" customWidth="1"/>
    <col min="5642" max="5888" width="9.140625" style="3"/>
    <col min="5889" max="5889" width="24.85546875" style="3" customWidth="1"/>
    <col min="5890" max="5890" width="28" style="3" bestFit="1" customWidth="1"/>
    <col min="5891" max="5891" width="12.5703125" style="3" bestFit="1" customWidth="1"/>
    <col min="5892" max="5892" width="13.5703125" style="3" bestFit="1" customWidth="1"/>
    <col min="5893" max="5893" width="9.42578125" style="3" customWidth="1"/>
    <col min="5894" max="5894" width="12" style="3" bestFit="1" customWidth="1"/>
    <col min="5895" max="5895" width="20.42578125" style="3" bestFit="1" customWidth="1"/>
    <col min="5896" max="5897" width="17" style="3" customWidth="1"/>
    <col min="5898" max="6144" width="9.140625" style="3"/>
    <col min="6145" max="6145" width="24.85546875" style="3" customWidth="1"/>
    <col min="6146" max="6146" width="28" style="3" bestFit="1" customWidth="1"/>
    <col min="6147" max="6147" width="12.5703125" style="3" bestFit="1" customWidth="1"/>
    <col min="6148" max="6148" width="13.5703125" style="3" bestFit="1" customWidth="1"/>
    <col min="6149" max="6149" width="9.42578125" style="3" customWidth="1"/>
    <col min="6150" max="6150" width="12" style="3" bestFit="1" customWidth="1"/>
    <col min="6151" max="6151" width="20.42578125" style="3" bestFit="1" customWidth="1"/>
    <col min="6152" max="6153" width="17" style="3" customWidth="1"/>
    <col min="6154" max="6400" width="9.140625" style="3"/>
    <col min="6401" max="6401" width="24.85546875" style="3" customWidth="1"/>
    <col min="6402" max="6402" width="28" style="3" bestFit="1" customWidth="1"/>
    <col min="6403" max="6403" width="12.5703125" style="3" bestFit="1" customWidth="1"/>
    <col min="6404" max="6404" width="13.5703125" style="3" bestFit="1" customWidth="1"/>
    <col min="6405" max="6405" width="9.42578125" style="3" customWidth="1"/>
    <col min="6406" max="6406" width="12" style="3" bestFit="1" customWidth="1"/>
    <col min="6407" max="6407" width="20.42578125" style="3" bestFit="1" customWidth="1"/>
    <col min="6408" max="6409" width="17" style="3" customWidth="1"/>
    <col min="6410" max="6656" width="9.140625" style="3"/>
    <col min="6657" max="6657" width="24.85546875" style="3" customWidth="1"/>
    <col min="6658" max="6658" width="28" style="3" bestFit="1" customWidth="1"/>
    <col min="6659" max="6659" width="12.5703125" style="3" bestFit="1" customWidth="1"/>
    <col min="6660" max="6660" width="13.5703125" style="3" bestFit="1" customWidth="1"/>
    <col min="6661" max="6661" width="9.42578125" style="3" customWidth="1"/>
    <col min="6662" max="6662" width="12" style="3" bestFit="1" customWidth="1"/>
    <col min="6663" max="6663" width="20.42578125" style="3" bestFit="1" customWidth="1"/>
    <col min="6664" max="6665" width="17" style="3" customWidth="1"/>
    <col min="6666" max="6912" width="9.140625" style="3"/>
    <col min="6913" max="6913" width="24.85546875" style="3" customWidth="1"/>
    <col min="6914" max="6914" width="28" style="3" bestFit="1" customWidth="1"/>
    <col min="6915" max="6915" width="12.5703125" style="3" bestFit="1" customWidth="1"/>
    <col min="6916" max="6916" width="13.5703125" style="3" bestFit="1" customWidth="1"/>
    <col min="6917" max="6917" width="9.42578125" style="3" customWidth="1"/>
    <col min="6918" max="6918" width="12" style="3" bestFit="1" customWidth="1"/>
    <col min="6919" max="6919" width="20.42578125" style="3" bestFit="1" customWidth="1"/>
    <col min="6920" max="6921" width="17" style="3" customWidth="1"/>
    <col min="6922" max="7168" width="9.140625" style="3"/>
    <col min="7169" max="7169" width="24.85546875" style="3" customWidth="1"/>
    <col min="7170" max="7170" width="28" style="3" bestFit="1" customWidth="1"/>
    <col min="7171" max="7171" width="12.5703125" style="3" bestFit="1" customWidth="1"/>
    <col min="7172" max="7172" width="13.5703125" style="3" bestFit="1" customWidth="1"/>
    <col min="7173" max="7173" width="9.42578125" style="3" customWidth="1"/>
    <col min="7174" max="7174" width="12" style="3" bestFit="1" customWidth="1"/>
    <col min="7175" max="7175" width="20.42578125" style="3" bestFit="1" customWidth="1"/>
    <col min="7176" max="7177" width="17" style="3" customWidth="1"/>
    <col min="7178" max="7424" width="9.140625" style="3"/>
    <col min="7425" max="7425" width="24.85546875" style="3" customWidth="1"/>
    <col min="7426" max="7426" width="28" style="3" bestFit="1" customWidth="1"/>
    <col min="7427" max="7427" width="12.5703125" style="3" bestFit="1" customWidth="1"/>
    <col min="7428" max="7428" width="13.5703125" style="3" bestFit="1" customWidth="1"/>
    <col min="7429" max="7429" width="9.42578125" style="3" customWidth="1"/>
    <col min="7430" max="7430" width="12" style="3" bestFit="1" customWidth="1"/>
    <col min="7431" max="7431" width="20.42578125" style="3" bestFit="1" customWidth="1"/>
    <col min="7432" max="7433" width="17" style="3" customWidth="1"/>
    <col min="7434" max="7680" width="9.140625" style="3"/>
    <col min="7681" max="7681" width="24.85546875" style="3" customWidth="1"/>
    <col min="7682" max="7682" width="28" style="3" bestFit="1" customWidth="1"/>
    <col min="7683" max="7683" width="12.5703125" style="3" bestFit="1" customWidth="1"/>
    <col min="7684" max="7684" width="13.5703125" style="3" bestFit="1" customWidth="1"/>
    <col min="7685" max="7685" width="9.42578125" style="3" customWidth="1"/>
    <col min="7686" max="7686" width="12" style="3" bestFit="1" customWidth="1"/>
    <col min="7687" max="7687" width="20.42578125" style="3" bestFit="1" customWidth="1"/>
    <col min="7688" max="7689" width="17" style="3" customWidth="1"/>
    <col min="7690" max="7936" width="9.140625" style="3"/>
    <col min="7937" max="7937" width="24.85546875" style="3" customWidth="1"/>
    <col min="7938" max="7938" width="28" style="3" bestFit="1" customWidth="1"/>
    <col min="7939" max="7939" width="12.5703125" style="3" bestFit="1" customWidth="1"/>
    <col min="7940" max="7940" width="13.5703125" style="3" bestFit="1" customWidth="1"/>
    <col min="7941" max="7941" width="9.42578125" style="3" customWidth="1"/>
    <col min="7942" max="7942" width="12" style="3" bestFit="1" customWidth="1"/>
    <col min="7943" max="7943" width="20.42578125" style="3" bestFit="1" customWidth="1"/>
    <col min="7944" max="7945" width="17" style="3" customWidth="1"/>
    <col min="7946" max="8192" width="9.140625" style="3"/>
    <col min="8193" max="8193" width="24.85546875" style="3" customWidth="1"/>
    <col min="8194" max="8194" width="28" style="3" bestFit="1" customWidth="1"/>
    <col min="8195" max="8195" width="12.5703125" style="3" bestFit="1" customWidth="1"/>
    <col min="8196" max="8196" width="13.5703125" style="3" bestFit="1" customWidth="1"/>
    <col min="8197" max="8197" width="9.42578125" style="3" customWidth="1"/>
    <col min="8198" max="8198" width="12" style="3" bestFit="1" customWidth="1"/>
    <col min="8199" max="8199" width="20.42578125" style="3" bestFit="1" customWidth="1"/>
    <col min="8200" max="8201" width="17" style="3" customWidth="1"/>
    <col min="8202" max="8448" width="9.140625" style="3"/>
    <col min="8449" max="8449" width="24.85546875" style="3" customWidth="1"/>
    <col min="8450" max="8450" width="28" style="3" bestFit="1" customWidth="1"/>
    <col min="8451" max="8451" width="12.5703125" style="3" bestFit="1" customWidth="1"/>
    <col min="8452" max="8452" width="13.5703125" style="3" bestFit="1" customWidth="1"/>
    <col min="8453" max="8453" width="9.42578125" style="3" customWidth="1"/>
    <col min="8454" max="8454" width="12" style="3" bestFit="1" customWidth="1"/>
    <col min="8455" max="8455" width="20.42578125" style="3" bestFit="1" customWidth="1"/>
    <col min="8456" max="8457" width="17" style="3" customWidth="1"/>
    <col min="8458" max="8704" width="9.140625" style="3"/>
    <col min="8705" max="8705" width="24.85546875" style="3" customWidth="1"/>
    <col min="8706" max="8706" width="28" style="3" bestFit="1" customWidth="1"/>
    <col min="8707" max="8707" width="12.5703125" style="3" bestFit="1" customWidth="1"/>
    <col min="8708" max="8708" width="13.5703125" style="3" bestFit="1" customWidth="1"/>
    <col min="8709" max="8709" width="9.42578125" style="3" customWidth="1"/>
    <col min="8710" max="8710" width="12" style="3" bestFit="1" customWidth="1"/>
    <col min="8711" max="8711" width="20.42578125" style="3" bestFit="1" customWidth="1"/>
    <col min="8712" max="8713" width="17" style="3" customWidth="1"/>
    <col min="8714" max="8960" width="9.140625" style="3"/>
    <col min="8961" max="8961" width="24.85546875" style="3" customWidth="1"/>
    <col min="8962" max="8962" width="28" style="3" bestFit="1" customWidth="1"/>
    <col min="8963" max="8963" width="12.5703125" style="3" bestFit="1" customWidth="1"/>
    <col min="8964" max="8964" width="13.5703125" style="3" bestFit="1" customWidth="1"/>
    <col min="8965" max="8965" width="9.42578125" style="3" customWidth="1"/>
    <col min="8966" max="8966" width="12" style="3" bestFit="1" customWidth="1"/>
    <col min="8967" max="8967" width="20.42578125" style="3" bestFit="1" customWidth="1"/>
    <col min="8968" max="8969" width="17" style="3" customWidth="1"/>
    <col min="8970" max="9216" width="9.140625" style="3"/>
    <col min="9217" max="9217" width="24.85546875" style="3" customWidth="1"/>
    <col min="9218" max="9218" width="28" style="3" bestFit="1" customWidth="1"/>
    <col min="9219" max="9219" width="12.5703125" style="3" bestFit="1" customWidth="1"/>
    <col min="9220" max="9220" width="13.5703125" style="3" bestFit="1" customWidth="1"/>
    <col min="9221" max="9221" width="9.42578125" style="3" customWidth="1"/>
    <col min="9222" max="9222" width="12" style="3" bestFit="1" customWidth="1"/>
    <col min="9223" max="9223" width="20.42578125" style="3" bestFit="1" customWidth="1"/>
    <col min="9224" max="9225" width="17" style="3" customWidth="1"/>
    <col min="9226" max="9472" width="9.140625" style="3"/>
    <col min="9473" max="9473" width="24.85546875" style="3" customWidth="1"/>
    <col min="9474" max="9474" width="28" style="3" bestFit="1" customWidth="1"/>
    <col min="9475" max="9475" width="12.5703125" style="3" bestFit="1" customWidth="1"/>
    <col min="9476" max="9476" width="13.5703125" style="3" bestFit="1" customWidth="1"/>
    <col min="9477" max="9477" width="9.42578125" style="3" customWidth="1"/>
    <col min="9478" max="9478" width="12" style="3" bestFit="1" customWidth="1"/>
    <col min="9479" max="9479" width="20.42578125" style="3" bestFit="1" customWidth="1"/>
    <col min="9480" max="9481" width="17" style="3" customWidth="1"/>
    <col min="9482" max="9728" width="9.140625" style="3"/>
    <col min="9729" max="9729" width="24.85546875" style="3" customWidth="1"/>
    <col min="9730" max="9730" width="28" style="3" bestFit="1" customWidth="1"/>
    <col min="9731" max="9731" width="12.5703125" style="3" bestFit="1" customWidth="1"/>
    <col min="9732" max="9732" width="13.5703125" style="3" bestFit="1" customWidth="1"/>
    <col min="9733" max="9733" width="9.42578125" style="3" customWidth="1"/>
    <col min="9734" max="9734" width="12" style="3" bestFit="1" customWidth="1"/>
    <col min="9735" max="9735" width="20.42578125" style="3" bestFit="1" customWidth="1"/>
    <col min="9736" max="9737" width="17" style="3" customWidth="1"/>
    <col min="9738" max="9984" width="9.140625" style="3"/>
    <col min="9985" max="9985" width="24.85546875" style="3" customWidth="1"/>
    <col min="9986" max="9986" width="28" style="3" bestFit="1" customWidth="1"/>
    <col min="9987" max="9987" width="12.5703125" style="3" bestFit="1" customWidth="1"/>
    <col min="9988" max="9988" width="13.5703125" style="3" bestFit="1" customWidth="1"/>
    <col min="9989" max="9989" width="9.42578125" style="3" customWidth="1"/>
    <col min="9990" max="9990" width="12" style="3" bestFit="1" customWidth="1"/>
    <col min="9991" max="9991" width="20.42578125" style="3" bestFit="1" customWidth="1"/>
    <col min="9992" max="9993" width="17" style="3" customWidth="1"/>
    <col min="9994" max="10240" width="9.140625" style="3"/>
    <col min="10241" max="10241" width="24.85546875" style="3" customWidth="1"/>
    <col min="10242" max="10242" width="28" style="3" bestFit="1" customWidth="1"/>
    <col min="10243" max="10243" width="12.5703125" style="3" bestFit="1" customWidth="1"/>
    <col min="10244" max="10244" width="13.5703125" style="3" bestFit="1" customWidth="1"/>
    <col min="10245" max="10245" width="9.42578125" style="3" customWidth="1"/>
    <col min="10246" max="10246" width="12" style="3" bestFit="1" customWidth="1"/>
    <col min="10247" max="10247" width="20.42578125" style="3" bestFit="1" customWidth="1"/>
    <col min="10248" max="10249" width="17" style="3" customWidth="1"/>
    <col min="10250" max="10496" width="9.140625" style="3"/>
    <col min="10497" max="10497" width="24.85546875" style="3" customWidth="1"/>
    <col min="10498" max="10498" width="28" style="3" bestFit="1" customWidth="1"/>
    <col min="10499" max="10499" width="12.5703125" style="3" bestFit="1" customWidth="1"/>
    <col min="10500" max="10500" width="13.5703125" style="3" bestFit="1" customWidth="1"/>
    <col min="10501" max="10501" width="9.42578125" style="3" customWidth="1"/>
    <col min="10502" max="10502" width="12" style="3" bestFit="1" customWidth="1"/>
    <col min="10503" max="10503" width="20.42578125" style="3" bestFit="1" customWidth="1"/>
    <col min="10504" max="10505" width="17" style="3" customWidth="1"/>
    <col min="10506" max="10752" width="9.140625" style="3"/>
    <col min="10753" max="10753" width="24.85546875" style="3" customWidth="1"/>
    <col min="10754" max="10754" width="28" style="3" bestFit="1" customWidth="1"/>
    <col min="10755" max="10755" width="12.5703125" style="3" bestFit="1" customWidth="1"/>
    <col min="10756" max="10756" width="13.5703125" style="3" bestFit="1" customWidth="1"/>
    <col min="10757" max="10757" width="9.42578125" style="3" customWidth="1"/>
    <col min="10758" max="10758" width="12" style="3" bestFit="1" customWidth="1"/>
    <col min="10759" max="10759" width="20.42578125" style="3" bestFit="1" customWidth="1"/>
    <col min="10760" max="10761" width="17" style="3" customWidth="1"/>
    <col min="10762" max="11008" width="9.140625" style="3"/>
    <col min="11009" max="11009" width="24.85546875" style="3" customWidth="1"/>
    <col min="11010" max="11010" width="28" style="3" bestFit="1" customWidth="1"/>
    <col min="11011" max="11011" width="12.5703125" style="3" bestFit="1" customWidth="1"/>
    <col min="11012" max="11012" width="13.5703125" style="3" bestFit="1" customWidth="1"/>
    <col min="11013" max="11013" width="9.42578125" style="3" customWidth="1"/>
    <col min="11014" max="11014" width="12" style="3" bestFit="1" customWidth="1"/>
    <col min="11015" max="11015" width="20.42578125" style="3" bestFit="1" customWidth="1"/>
    <col min="11016" max="11017" width="17" style="3" customWidth="1"/>
    <col min="11018" max="11264" width="9.140625" style="3"/>
    <col min="11265" max="11265" width="24.85546875" style="3" customWidth="1"/>
    <col min="11266" max="11266" width="28" style="3" bestFit="1" customWidth="1"/>
    <col min="11267" max="11267" width="12.5703125" style="3" bestFit="1" customWidth="1"/>
    <col min="11268" max="11268" width="13.5703125" style="3" bestFit="1" customWidth="1"/>
    <col min="11269" max="11269" width="9.42578125" style="3" customWidth="1"/>
    <col min="11270" max="11270" width="12" style="3" bestFit="1" customWidth="1"/>
    <col min="11271" max="11271" width="20.42578125" style="3" bestFit="1" customWidth="1"/>
    <col min="11272" max="11273" width="17" style="3" customWidth="1"/>
    <col min="11274" max="11520" width="9.140625" style="3"/>
    <col min="11521" max="11521" width="24.85546875" style="3" customWidth="1"/>
    <col min="11522" max="11522" width="28" style="3" bestFit="1" customWidth="1"/>
    <col min="11523" max="11523" width="12.5703125" style="3" bestFit="1" customWidth="1"/>
    <col min="11524" max="11524" width="13.5703125" style="3" bestFit="1" customWidth="1"/>
    <col min="11525" max="11525" width="9.42578125" style="3" customWidth="1"/>
    <col min="11526" max="11526" width="12" style="3" bestFit="1" customWidth="1"/>
    <col min="11527" max="11527" width="20.42578125" style="3" bestFit="1" customWidth="1"/>
    <col min="11528" max="11529" width="17" style="3" customWidth="1"/>
    <col min="11530" max="11776" width="9.140625" style="3"/>
    <col min="11777" max="11777" width="24.85546875" style="3" customWidth="1"/>
    <col min="11778" max="11778" width="28" style="3" bestFit="1" customWidth="1"/>
    <col min="11779" max="11779" width="12.5703125" style="3" bestFit="1" customWidth="1"/>
    <col min="11780" max="11780" width="13.5703125" style="3" bestFit="1" customWidth="1"/>
    <col min="11781" max="11781" width="9.42578125" style="3" customWidth="1"/>
    <col min="11782" max="11782" width="12" style="3" bestFit="1" customWidth="1"/>
    <col min="11783" max="11783" width="20.42578125" style="3" bestFit="1" customWidth="1"/>
    <col min="11784" max="11785" width="17" style="3" customWidth="1"/>
    <col min="11786" max="12032" width="9.140625" style="3"/>
    <col min="12033" max="12033" width="24.85546875" style="3" customWidth="1"/>
    <col min="12034" max="12034" width="28" style="3" bestFit="1" customWidth="1"/>
    <col min="12035" max="12035" width="12.5703125" style="3" bestFit="1" customWidth="1"/>
    <col min="12036" max="12036" width="13.5703125" style="3" bestFit="1" customWidth="1"/>
    <col min="12037" max="12037" width="9.42578125" style="3" customWidth="1"/>
    <col min="12038" max="12038" width="12" style="3" bestFit="1" customWidth="1"/>
    <col min="12039" max="12039" width="20.42578125" style="3" bestFit="1" customWidth="1"/>
    <col min="12040" max="12041" width="17" style="3" customWidth="1"/>
    <col min="12042" max="12288" width="9.140625" style="3"/>
    <col min="12289" max="12289" width="24.85546875" style="3" customWidth="1"/>
    <col min="12290" max="12290" width="28" style="3" bestFit="1" customWidth="1"/>
    <col min="12291" max="12291" width="12.5703125" style="3" bestFit="1" customWidth="1"/>
    <col min="12292" max="12292" width="13.5703125" style="3" bestFit="1" customWidth="1"/>
    <col min="12293" max="12293" width="9.42578125" style="3" customWidth="1"/>
    <col min="12294" max="12294" width="12" style="3" bestFit="1" customWidth="1"/>
    <col min="12295" max="12295" width="20.42578125" style="3" bestFit="1" customWidth="1"/>
    <col min="12296" max="12297" width="17" style="3" customWidth="1"/>
    <col min="12298" max="12544" width="9.140625" style="3"/>
    <col min="12545" max="12545" width="24.85546875" style="3" customWidth="1"/>
    <col min="12546" max="12546" width="28" style="3" bestFit="1" customWidth="1"/>
    <col min="12547" max="12547" width="12.5703125" style="3" bestFit="1" customWidth="1"/>
    <col min="12548" max="12548" width="13.5703125" style="3" bestFit="1" customWidth="1"/>
    <col min="12549" max="12549" width="9.42578125" style="3" customWidth="1"/>
    <col min="12550" max="12550" width="12" style="3" bestFit="1" customWidth="1"/>
    <col min="12551" max="12551" width="20.42578125" style="3" bestFit="1" customWidth="1"/>
    <col min="12552" max="12553" width="17" style="3" customWidth="1"/>
    <col min="12554" max="12800" width="9.140625" style="3"/>
    <col min="12801" max="12801" width="24.85546875" style="3" customWidth="1"/>
    <col min="12802" max="12802" width="28" style="3" bestFit="1" customWidth="1"/>
    <col min="12803" max="12803" width="12.5703125" style="3" bestFit="1" customWidth="1"/>
    <col min="12804" max="12804" width="13.5703125" style="3" bestFit="1" customWidth="1"/>
    <col min="12805" max="12805" width="9.42578125" style="3" customWidth="1"/>
    <col min="12806" max="12806" width="12" style="3" bestFit="1" customWidth="1"/>
    <col min="12807" max="12807" width="20.42578125" style="3" bestFit="1" customWidth="1"/>
    <col min="12808" max="12809" width="17" style="3" customWidth="1"/>
    <col min="12810" max="13056" width="9.140625" style="3"/>
    <col min="13057" max="13057" width="24.85546875" style="3" customWidth="1"/>
    <col min="13058" max="13058" width="28" style="3" bestFit="1" customWidth="1"/>
    <col min="13059" max="13059" width="12.5703125" style="3" bestFit="1" customWidth="1"/>
    <col min="13060" max="13060" width="13.5703125" style="3" bestFit="1" customWidth="1"/>
    <col min="13061" max="13061" width="9.42578125" style="3" customWidth="1"/>
    <col min="13062" max="13062" width="12" style="3" bestFit="1" customWidth="1"/>
    <col min="13063" max="13063" width="20.42578125" style="3" bestFit="1" customWidth="1"/>
    <col min="13064" max="13065" width="17" style="3" customWidth="1"/>
    <col min="13066" max="13312" width="9.140625" style="3"/>
    <col min="13313" max="13313" width="24.85546875" style="3" customWidth="1"/>
    <col min="13314" max="13314" width="28" style="3" bestFit="1" customWidth="1"/>
    <col min="13315" max="13315" width="12.5703125" style="3" bestFit="1" customWidth="1"/>
    <col min="13316" max="13316" width="13.5703125" style="3" bestFit="1" customWidth="1"/>
    <col min="13317" max="13317" width="9.42578125" style="3" customWidth="1"/>
    <col min="13318" max="13318" width="12" style="3" bestFit="1" customWidth="1"/>
    <col min="13319" max="13319" width="20.42578125" style="3" bestFit="1" customWidth="1"/>
    <col min="13320" max="13321" width="17" style="3" customWidth="1"/>
    <col min="13322" max="13568" width="9.140625" style="3"/>
    <col min="13569" max="13569" width="24.85546875" style="3" customWidth="1"/>
    <col min="13570" max="13570" width="28" style="3" bestFit="1" customWidth="1"/>
    <col min="13571" max="13571" width="12.5703125" style="3" bestFit="1" customWidth="1"/>
    <col min="13572" max="13572" width="13.5703125" style="3" bestFit="1" customWidth="1"/>
    <col min="13573" max="13573" width="9.42578125" style="3" customWidth="1"/>
    <col min="13574" max="13574" width="12" style="3" bestFit="1" customWidth="1"/>
    <col min="13575" max="13575" width="20.42578125" style="3" bestFit="1" customWidth="1"/>
    <col min="13576" max="13577" width="17" style="3" customWidth="1"/>
    <col min="13578" max="13824" width="9.140625" style="3"/>
    <col min="13825" max="13825" width="24.85546875" style="3" customWidth="1"/>
    <col min="13826" max="13826" width="28" style="3" bestFit="1" customWidth="1"/>
    <col min="13827" max="13827" width="12.5703125" style="3" bestFit="1" customWidth="1"/>
    <col min="13828" max="13828" width="13.5703125" style="3" bestFit="1" customWidth="1"/>
    <col min="13829" max="13829" width="9.42578125" style="3" customWidth="1"/>
    <col min="13830" max="13830" width="12" style="3" bestFit="1" customWidth="1"/>
    <col min="13831" max="13831" width="20.42578125" style="3" bestFit="1" customWidth="1"/>
    <col min="13832" max="13833" width="17" style="3" customWidth="1"/>
    <col min="13834" max="14080" width="9.140625" style="3"/>
    <col min="14081" max="14081" width="24.85546875" style="3" customWidth="1"/>
    <col min="14082" max="14082" width="28" style="3" bestFit="1" customWidth="1"/>
    <col min="14083" max="14083" width="12.5703125" style="3" bestFit="1" customWidth="1"/>
    <col min="14084" max="14084" width="13.5703125" style="3" bestFit="1" customWidth="1"/>
    <col min="14085" max="14085" width="9.42578125" style="3" customWidth="1"/>
    <col min="14086" max="14086" width="12" style="3" bestFit="1" customWidth="1"/>
    <col min="14087" max="14087" width="20.42578125" style="3" bestFit="1" customWidth="1"/>
    <col min="14088" max="14089" width="17" style="3" customWidth="1"/>
    <col min="14090" max="14336" width="9.140625" style="3"/>
    <col min="14337" max="14337" width="24.85546875" style="3" customWidth="1"/>
    <col min="14338" max="14338" width="28" style="3" bestFit="1" customWidth="1"/>
    <col min="14339" max="14339" width="12.5703125" style="3" bestFit="1" customWidth="1"/>
    <col min="14340" max="14340" width="13.5703125" style="3" bestFit="1" customWidth="1"/>
    <col min="14341" max="14341" width="9.42578125" style="3" customWidth="1"/>
    <col min="14342" max="14342" width="12" style="3" bestFit="1" customWidth="1"/>
    <col min="14343" max="14343" width="20.42578125" style="3" bestFit="1" customWidth="1"/>
    <col min="14344" max="14345" width="17" style="3" customWidth="1"/>
    <col min="14346" max="14592" width="9.140625" style="3"/>
    <col min="14593" max="14593" width="24.85546875" style="3" customWidth="1"/>
    <col min="14594" max="14594" width="28" style="3" bestFit="1" customWidth="1"/>
    <col min="14595" max="14595" width="12.5703125" style="3" bestFit="1" customWidth="1"/>
    <col min="14596" max="14596" width="13.5703125" style="3" bestFit="1" customWidth="1"/>
    <col min="14597" max="14597" width="9.42578125" style="3" customWidth="1"/>
    <col min="14598" max="14598" width="12" style="3" bestFit="1" customWidth="1"/>
    <col min="14599" max="14599" width="20.42578125" style="3" bestFit="1" customWidth="1"/>
    <col min="14600" max="14601" width="17" style="3" customWidth="1"/>
    <col min="14602" max="14848" width="9.140625" style="3"/>
    <col min="14849" max="14849" width="24.85546875" style="3" customWidth="1"/>
    <col min="14850" max="14850" width="28" style="3" bestFit="1" customWidth="1"/>
    <col min="14851" max="14851" width="12.5703125" style="3" bestFit="1" customWidth="1"/>
    <col min="14852" max="14852" width="13.5703125" style="3" bestFit="1" customWidth="1"/>
    <col min="14853" max="14853" width="9.42578125" style="3" customWidth="1"/>
    <col min="14854" max="14854" width="12" style="3" bestFit="1" customWidth="1"/>
    <col min="14855" max="14855" width="20.42578125" style="3" bestFit="1" customWidth="1"/>
    <col min="14856" max="14857" width="17" style="3" customWidth="1"/>
    <col min="14858" max="15104" width="9.140625" style="3"/>
    <col min="15105" max="15105" width="24.85546875" style="3" customWidth="1"/>
    <col min="15106" max="15106" width="28" style="3" bestFit="1" customWidth="1"/>
    <col min="15107" max="15107" width="12.5703125" style="3" bestFit="1" customWidth="1"/>
    <col min="15108" max="15108" width="13.5703125" style="3" bestFit="1" customWidth="1"/>
    <col min="15109" max="15109" width="9.42578125" style="3" customWidth="1"/>
    <col min="15110" max="15110" width="12" style="3" bestFit="1" customWidth="1"/>
    <col min="15111" max="15111" width="20.42578125" style="3" bestFit="1" customWidth="1"/>
    <col min="15112" max="15113" width="17" style="3" customWidth="1"/>
    <col min="15114" max="15360" width="9.140625" style="3"/>
    <col min="15361" max="15361" width="24.85546875" style="3" customWidth="1"/>
    <col min="15362" max="15362" width="28" style="3" bestFit="1" customWidth="1"/>
    <col min="15363" max="15363" width="12.5703125" style="3" bestFit="1" customWidth="1"/>
    <col min="15364" max="15364" width="13.5703125" style="3" bestFit="1" customWidth="1"/>
    <col min="15365" max="15365" width="9.42578125" style="3" customWidth="1"/>
    <col min="15366" max="15366" width="12" style="3" bestFit="1" customWidth="1"/>
    <col min="15367" max="15367" width="20.42578125" style="3" bestFit="1" customWidth="1"/>
    <col min="15368" max="15369" width="17" style="3" customWidth="1"/>
    <col min="15370" max="15616" width="9.140625" style="3"/>
    <col min="15617" max="15617" width="24.85546875" style="3" customWidth="1"/>
    <col min="15618" max="15618" width="28" style="3" bestFit="1" customWidth="1"/>
    <col min="15619" max="15619" width="12.5703125" style="3" bestFit="1" customWidth="1"/>
    <col min="15620" max="15620" width="13.5703125" style="3" bestFit="1" customWidth="1"/>
    <col min="15621" max="15621" width="9.42578125" style="3" customWidth="1"/>
    <col min="15622" max="15622" width="12" style="3" bestFit="1" customWidth="1"/>
    <col min="15623" max="15623" width="20.42578125" style="3" bestFit="1" customWidth="1"/>
    <col min="15624" max="15625" width="17" style="3" customWidth="1"/>
    <col min="15626" max="15872" width="9.140625" style="3"/>
    <col min="15873" max="15873" width="24.85546875" style="3" customWidth="1"/>
    <col min="15874" max="15874" width="28" style="3" bestFit="1" customWidth="1"/>
    <col min="15875" max="15875" width="12.5703125" style="3" bestFit="1" customWidth="1"/>
    <col min="15876" max="15876" width="13.5703125" style="3" bestFit="1" customWidth="1"/>
    <col min="15877" max="15877" width="9.42578125" style="3" customWidth="1"/>
    <col min="15878" max="15878" width="12" style="3" bestFit="1" customWidth="1"/>
    <col min="15879" max="15879" width="20.42578125" style="3" bestFit="1" customWidth="1"/>
    <col min="15880" max="15881" width="17" style="3" customWidth="1"/>
    <col min="15882" max="16128" width="9.140625" style="3"/>
    <col min="16129" max="16129" width="24.85546875" style="3" customWidth="1"/>
    <col min="16130" max="16130" width="28" style="3" bestFit="1" customWidth="1"/>
    <col min="16131" max="16131" width="12.5703125" style="3" bestFit="1" customWidth="1"/>
    <col min="16132" max="16132" width="13.5703125" style="3" bestFit="1" customWidth="1"/>
    <col min="16133" max="16133" width="9.42578125" style="3" customWidth="1"/>
    <col min="16134" max="16134" width="12" style="3" bestFit="1" customWidth="1"/>
    <col min="16135" max="16135" width="20.42578125" style="3" bestFit="1" customWidth="1"/>
    <col min="16136" max="16137" width="17" style="3" customWidth="1"/>
    <col min="16138" max="16384" width="9.140625" style="3"/>
  </cols>
  <sheetData>
    <row r="1" spans="1:10" ht="15.75">
      <c r="A1" s="1" t="s">
        <v>187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79" t="s">
        <v>3</v>
      </c>
      <c r="B3" s="79" t="s">
        <v>126</v>
      </c>
      <c r="C3" s="79" t="s">
        <v>5</v>
      </c>
      <c r="D3" s="79" t="s">
        <v>6</v>
      </c>
      <c r="E3" s="79" t="s">
        <v>125</v>
      </c>
      <c r="F3" s="79" t="s">
        <v>124</v>
      </c>
      <c r="G3" s="79" t="s">
        <v>123</v>
      </c>
      <c r="H3" s="79" t="s">
        <v>122</v>
      </c>
      <c r="I3" s="79" t="s">
        <v>121</v>
      </c>
      <c r="J3" s="2"/>
    </row>
    <row r="4" spans="1:10">
      <c r="A4" s="63" t="s">
        <v>170</v>
      </c>
      <c r="B4" s="63" t="s">
        <v>188</v>
      </c>
      <c r="C4" s="63" t="s">
        <v>174</v>
      </c>
      <c r="D4" s="63" t="s">
        <v>175</v>
      </c>
      <c r="E4" s="63" t="s">
        <v>71</v>
      </c>
      <c r="F4" s="63" t="s">
        <v>189</v>
      </c>
      <c r="G4" s="63" t="s">
        <v>190</v>
      </c>
      <c r="H4" s="78" t="s">
        <v>64</v>
      </c>
      <c r="I4" s="78" t="s">
        <v>63</v>
      </c>
      <c r="J4" s="2"/>
    </row>
    <row r="5" spans="1:10">
      <c r="A5" s="63" t="s">
        <v>170</v>
      </c>
      <c r="B5" s="63" t="s">
        <v>188</v>
      </c>
      <c r="C5" s="63" t="s">
        <v>176</v>
      </c>
      <c r="D5" s="63" t="s">
        <v>175</v>
      </c>
      <c r="E5" s="63" t="s">
        <v>71</v>
      </c>
      <c r="F5" s="63" t="s">
        <v>191</v>
      </c>
      <c r="G5" s="63" t="s">
        <v>190</v>
      </c>
      <c r="H5" s="78" t="s">
        <v>64</v>
      </c>
      <c r="I5" s="78" t="s">
        <v>63</v>
      </c>
      <c r="J5" s="2"/>
    </row>
    <row r="6" spans="1:10">
      <c r="A6" s="63" t="s">
        <v>170</v>
      </c>
      <c r="B6" s="63" t="s">
        <v>192</v>
      </c>
      <c r="C6" s="63" t="s">
        <v>23</v>
      </c>
      <c r="D6" s="63" t="s">
        <v>18</v>
      </c>
      <c r="E6" s="63" t="s">
        <v>71</v>
      </c>
      <c r="F6" s="63" t="s">
        <v>193</v>
      </c>
      <c r="G6" s="63" t="s">
        <v>194</v>
      </c>
      <c r="H6" s="78" t="s">
        <v>92</v>
      </c>
      <c r="I6" s="78" t="s">
        <v>63</v>
      </c>
      <c r="J6" s="2"/>
    </row>
    <row r="7" spans="1:10">
      <c r="A7" s="63" t="s">
        <v>170</v>
      </c>
      <c r="B7" s="63" t="s">
        <v>192</v>
      </c>
      <c r="C7" s="63" t="s">
        <v>23</v>
      </c>
      <c r="D7" s="63" t="s">
        <v>18</v>
      </c>
      <c r="E7" s="63" t="s">
        <v>71</v>
      </c>
      <c r="F7" s="63" t="s">
        <v>195</v>
      </c>
      <c r="G7" s="63" t="s">
        <v>194</v>
      </c>
      <c r="H7" s="78" t="s">
        <v>92</v>
      </c>
      <c r="I7" s="78" t="s">
        <v>63</v>
      </c>
      <c r="J7" s="2"/>
    </row>
    <row r="8" spans="1:10">
      <c r="A8" s="63" t="s">
        <v>170</v>
      </c>
      <c r="B8" s="63" t="s">
        <v>192</v>
      </c>
      <c r="C8" s="63" t="s">
        <v>23</v>
      </c>
      <c r="D8" s="63" t="s">
        <v>18</v>
      </c>
      <c r="E8" s="63" t="s">
        <v>67</v>
      </c>
      <c r="F8" s="63" t="s">
        <v>193</v>
      </c>
      <c r="G8" s="63" t="s">
        <v>194</v>
      </c>
      <c r="H8" s="78" t="s">
        <v>92</v>
      </c>
      <c r="I8" s="78" t="s">
        <v>63</v>
      </c>
      <c r="J8" s="2"/>
    </row>
    <row r="9" spans="1:10">
      <c r="A9" s="63" t="s">
        <v>170</v>
      </c>
      <c r="B9" s="63" t="s">
        <v>196</v>
      </c>
      <c r="C9" s="63" t="s">
        <v>23</v>
      </c>
      <c r="D9" s="63" t="s">
        <v>175</v>
      </c>
      <c r="E9" s="63" t="s">
        <v>71</v>
      </c>
      <c r="F9" s="63" t="s">
        <v>197</v>
      </c>
      <c r="G9" s="63" t="s">
        <v>198</v>
      </c>
      <c r="H9" s="78" t="s">
        <v>64</v>
      </c>
      <c r="I9" s="78" t="s">
        <v>63</v>
      </c>
      <c r="J9" s="2"/>
    </row>
    <row r="10" spans="1:10">
      <c r="A10" s="63" t="s">
        <v>170</v>
      </c>
      <c r="B10" s="63" t="s">
        <v>199</v>
      </c>
      <c r="C10" s="63" t="s">
        <v>177</v>
      </c>
      <c r="D10" s="63" t="s">
        <v>178</v>
      </c>
      <c r="E10" s="63" t="s">
        <v>71</v>
      </c>
      <c r="F10" s="63" t="s">
        <v>200</v>
      </c>
      <c r="G10" s="63" t="s">
        <v>201</v>
      </c>
      <c r="H10" s="78" t="s">
        <v>64</v>
      </c>
      <c r="I10" s="78" t="s">
        <v>63</v>
      </c>
      <c r="J10" s="2"/>
    </row>
    <row r="11" spans="1:10">
      <c r="A11" s="63" t="s">
        <v>170</v>
      </c>
      <c r="B11" s="63" t="s">
        <v>202</v>
      </c>
      <c r="C11" s="63" t="s">
        <v>171</v>
      </c>
      <c r="D11" s="63" t="s">
        <v>172</v>
      </c>
      <c r="E11" s="63" t="s">
        <v>71</v>
      </c>
      <c r="F11" s="63" t="s">
        <v>203</v>
      </c>
      <c r="G11" s="63" t="s">
        <v>194</v>
      </c>
      <c r="H11" s="78" t="s">
        <v>92</v>
      </c>
      <c r="I11" s="78" t="s">
        <v>63</v>
      </c>
      <c r="J11" s="2"/>
    </row>
    <row r="12" spans="1:10">
      <c r="A12" s="63" t="s">
        <v>170</v>
      </c>
      <c r="B12" s="63" t="s">
        <v>202</v>
      </c>
      <c r="C12" s="63" t="s">
        <v>171</v>
      </c>
      <c r="D12" s="63" t="s">
        <v>172</v>
      </c>
      <c r="E12" s="63" t="s">
        <v>71</v>
      </c>
      <c r="F12" s="63" t="s">
        <v>204</v>
      </c>
      <c r="G12" s="63" t="s">
        <v>194</v>
      </c>
      <c r="H12" s="78" t="s">
        <v>92</v>
      </c>
      <c r="I12" s="78" t="s">
        <v>63</v>
      </c>
      <c r="J12" s="2"/>
    </row>
    <row r="13" spans="1:10">
      <c r="A13" s="63" t="s">
        <v>170</v>
      </c>
      <c r="B13" s="63" t="s">
        <v>192</v>
      </c>
      <c r="C13" s="63" t="s">
        <v>26</v>
      </c>
      <c r="D13" s="63" t="s">
        <v>18</v>
      </c>
      <c r="E13" s="63" t="s">
        <v>71</v>
      </c>
      <c r="F13" s="63" t="s">
        <v>205</v>
      </c>
      <c r="G13" s="63" t="s">
        <v>194</v>
      </c>
      <c r="H13" s="78" t="s">
        <v>92</v>
      </c>
      <c r="I13" s="78" t="s">
        <v>63</v>
      </c>
      <c r="J13" s="2"/>
    </row>
    <row r="14" spans="1:10">
      <c r="A14" s="63" t="s">
        <v>170</v>
      </c>
      <c r="B14" s="63" t="s">
        <v>192</v>
      </c>
      <c r="C14" s="63" t="s">
        <v>26</v>
      </c>
      <c r="D14" s="63" t="s">
        <v>18</v>
      </c>
      <c r="E14" s="63" t="s">
        <v>71</v>
      </c>
      <c r="F14" s="63" t="s">
        <v>206</v>
      </c>
      <c r="G14" s="63" t="s">
        <v>194</v>
      </c>
      <c r="H14" s="78" t="s">
        <v>92</v>
      </c>
      <c r="I14" s="78" t="s">
        <v>63</v>
      </c>
      <c r="J14" s="2"/>
    </row>
    <row r="15" spans="1:10">
      <c r="A15" s="63" t="s">
        <v>170</v>
      </c>
      <c r="B15" s="63" t="s">
        <v>192</v>
      </c>
      <c r="C15" s="63" t="s">
        <v>26</v>
      </c>
      <c r="D15" s="63" t="s">
        <v>18</v>
      </c>
      <c r="E15" s="63" t="s">
        <v>71</v>
      </c>
      <c r="F15" s="63" t="s">
        <v>207</v>
      </c>
      <c r="G15" s="63" t="s">
        <v>194</v>
      </c>
      <c r="H15" s="78" t="s">
        <v>92</v>
      </c>
      <c r="I15" s="78" t="s">
        <v>63</v>
      </c>
      <c r="J15" s="2"/>
    </row>
    <row r="16" spans="1:10">
      <c r="A16" s="63" t="s">
        <v>170</v>
      </c>
      <c r="B16" s="63" t="s">
        <v>192</v>
      </c>
      <c r="C16" s="63" t="s">
        <v>26</v>
      </c>
      <c r="D16" s="63" t="s">
        <v>18</v>
      </c>
      <c r="E16" s="63" t="s">
        <v>67</v>
      </c>
      <c r="F16" s="63" t="s">
        <v>205</v>
      </c>
      <c r="G16" s="63" t="s">
        <v>194</v>
      </c>
      <c r="H16" s="78" t="s">
        <v>92</v>
      </c>
      <c r="I16" s="78" t="s">
        <v>63</v>
      </c>
      <c r="J16" s="2"/>
    </row>
    <row r="17" spans="1:10">
      <c r="A17" s="63" t="s">
        <v>170</v>
      </c>
      <c r="B17" s="63" t="s">
        <v>196</v>
      </c>
      <c r="C17" s="63" t="s">
        <v>26</v>
      </c>
      <c r="D17" s="63" t="s">
        <v>175</v>
      </c>
      <c r="E17" s="63" t="s">
        <v>71</v>
      </c>
      <c r="F17" s="63" t="s">
        <v>208</v>
      </c>
      <c r="G17" s="63" t="s">
        <v>198</v>
      </c>
      <c r="H17" s="78" t="s">
        <v>64</v>
      </c>
      <c r="I17" s="78" t="s">
        <v>63</v>
      </c>
      <c r="J17" s="2"/>
    </row>
    <row r="18" spans="1:10">
      <c r="A18" s="63" t="s">
        <v>170</v>
      </c>
      <c r="B18" s="63" t="s">
        <v>202</v>
      </c>
      <c r="C18" s="63" t="s">
        <v>173</v>
      </c>
      <c r="D18" s="63" t="s">
        <v>172</v>
      </c>
      <c r="E18" s="63" t="s">
        <v>71</v>
      </c>
      <c r="F18" s="63" t="s">
        <v>209</v>
      </c>
      <c r="G18" s="63" t="s">
        <v>194</v>
      </c>
      <c r="H18" s="78" t="s">
        <v>92</v>
      </c>
      <c r="I18" s="78" t="s">
        <v>63</v>
      </c>
      <c r="J18" s="2"/>
    </row>
    <row r="19" spans="1:10">
      <c r="A19" s="63" t="s">
        <v>170</v>
      </c>
      <c r="B19" s="63" t="s">
        <v>202</v>
      </c>
      <c r="C19" s="63" t="s">
        <v>173</v>
      </c>
      <c r="D19" s="63" t="s">
        <v>172</v>
      </c>
      <c r="E19" s="63" t="s">
        <v>71</v>
      </c>
      <c r="F19" s="63" t="s">
        <v>210</v>
      </c>
      <c r="G19" s="63" t="s">
        <v>194</v>
      </c>
      <c r="H19" s="78" t="s">
        <v>92</v>
      </c>
      <c r="I19" s="78" t="s">
        <v>63</v>
      </c>
      <c r="J19" s="2"/>
    </row>
    <row r="20" spans="1:10">
      <c r="A20" s="63" t="s">
        <v>170</v>
      </c>
      <c r="B20" s="63" t="s">
        <v>202</v>
      </c>
      <c r="C20" s="63" t="s">
        <v>173</v>
      </c>
      <c r="D20" s="63" t="s">
        <v>172</v>
      </c>
      <c r="E20" s="63" t="s">
        <v>67</v>
      </c>
      <c r="F20" s="63" t="s">
        <v>210</v>
      </c>
      <c r="G20" s="63" t="s">
        <v>194</v>
      </c>
      <c r="H20" s="78" t="s">
        <v>92</v>
      </c>
      <c r="I20" s="78" t="s">
        <v>63</v>
      </c>
      <c r="J20" s="2"/>
    </row>
    <row r="21" spans="1:10">
      <c r="A21" s="63" t="s">
        <v>179</v>
      </c>
      <c r="B21" s="63" t="s">
        <v>211</v>
      </c>
      <c r="C21" s="63" t="s">
        <v>23</v>
      </c>
      <c r="D21" s="63" t="s">
        <v>35</v>
      </c>
      <c r="E21" s="63" t="s">
        <v>71</v>
      </c>
      <c r="F21" s="63" t="s">
        <v>212</v>
      </c>
      <c r="G21" s="63" t="s">
        <v>213</v>
      </c>
      <c r="H21" s="78" t="s">
        <v>92</v>
      </c>
      <c r="I21" s="78" t="s">
        <v>63</v>
      </c>
      <c r="J21" s="2"/>
    </row>
    <row r="22" spans="1:10">
      <c r="A22" s="63" t="s">
        <v>179</v>
      </c>
      <c r="B22" s="63" t="s">
        <v>211</v>
      </c>
      <c r="C22" s="63" t="s">
        <v>26</v>
      </c>
      <c r="D22" s="63" t="s">
        <v>35</v>
      </c>
      <c r="E22" s="63" t="s">
        <v>71</v>
      </c>
      <c r="F22" s="63" t="s">
        <v>214</v>
      </c>
      <c r="G22" s="63" t="s">
        <v>213</v>
      </c>
      <c r="H22" s="78" t="s">
        <v>92</v>
      </c>
      <c r="I22" s="78" t="s">
        <v>63</v>
      </c>
      <c r="J22" s="2"/>
    </row>
    <row r="23" spans="1:10">
      <c r="A23" s="63" t="s">
        <v>180</v>
      </c>
      <c r="B23" s="63" t="s">
        <v>215</v>
      </c>
      <c r="C23" s="63" t="s">
        <v>21</v>
      </c>
      <c r="D23" s="63" t="s">
        <v>18</v>
      </c>
      <c r="E23" s="63" t="s">
        <v>71</v>
      </c>
      <c r="F23" s="63" t="s">
        <v>216</v>
      </c>
      <c r="G23" s="63" t="s">
        <v>217</v>
      </c>
      <c r="H23" s="78" t="s">
        <v>92</v>
      </c>
      <c r="I23" s="78" t="s">
        <v>63</v>
      </c>
      <c r="J23" s="2"/>
    </row>
    <row r="24" spans="1:10">
      <c r="A24" s="63" t="s">
        <v>180</v>
      </c>
      <c r="B24" s="63" t="s">
        <v>215</v>
      </c>
      <c r="C24" s="63" t="s">
        <v>21</v>
      </c>
      <c r="D24" s="63" t="s">
        <v>18</v>
      </c>
      <c r="E24" s="63" t="s">
        <v>71</v>
      </c>
      <c r="F24" s="63" t="s">
        <v>218</v>
      </c>
      <c r="G24" s="63" t="s">
        <v>219</v>
      </c>
      <c r="H24" s="78" t="s">
        <v>64</v>
      </c>
      <c r="I24" s="78" t="s">
        <v>63</v>
      </c>
      <c r="J24" s="2"/>
    </row>
    <row r="25" spans="1:10">
      <c r="A25" s="63" t="s">
        <v>180</v>
      </c>
      <c r="B25" s="63" t="s">
        <v>215</v>
      </c>
      <c r="C25" s="63" t="s">
        <v>21</v>
      </c>
      <c r="D25" s="63" t="s">
        <v>18</v>
      </c>
      <c r="E25" s="63" t="s">
        <v>71</v>
      </c>
      <c r="F25" s="63" t="s">
        <v>220</v>
      </c>
      <c r="G25" s="63" t="s">
        <v>219</v>
      </c>
      <c r="H25" s="78" t="s">
        <v>64</v>
      </c>
      <c r="I25" s="78" t="s">
        <v>63</v>
      </c>
      <c r="J25" s="2"/>
    </row>
    <row r="26" spans="1:10">
      <c r="A26" s="63" t="s">
        <v>180</v>
      </c>
      <c r="B26" s="63" t="s">
        <v>215</v>
      </c>
      <c r="C26" s="63" t="s">
        <v>24</v>
      </c>
      <c r="D26" s="63" t="s">
        <v>18</v>
      </c>
      <c r="E26" s="63" t="s">
        <v>71</v>
      </c>
      <c r="F26" s="63" t="s">
        <v>221</v>
      </c>
      <c r="G26" s="63" t="s">
        <v>217</v>
      </c>
      <c r="H26" s="78" t="s">
        <v>92</v>
      </c>
      <c r="I26" s="78" t="s">
        <v>63</v>
      </c>
      <c r="J26" s="2"/>
    </row>
    <row r="27" spans="1:10">
      <c r="A27" s="63" t="s">
        <v>180</v>
      </c>
      <c r="B27" s="63" t="s">
        <v>215</v>
      </c>
      <c r="C27" s="63" t="s">
        <v>24</v>
      </c>
      <c r="D27" s="63" t="s">
        <v>18</v>
      </c>
      <c r="E27" s="63" t="s">
        <v>71</v>
      </c>
      <c r="F27" s="63" t="s">
        <v>222</v>
      </c>
      <c r="G27" s="63" t="s">
        <v>219</v>
      </c>
      <c r="H27" s="78" t="s">
        <v>64</v>
      </c>
      <c r="I27" s="78" t="s">
        <v>63</v>
      </c>
      <c r="J27" s="2"/>
    </row>
    <row r="28" spans="1:10">
      <c r="A28" s="63" t="s">
        <v>180</v>
      </c>
      <c r="B28" s="63" t="s">
        <v>215</v>
      </c>
      <c r="C28" s="63" t="s">
        <v>24</v>
      </c>
      <c r="D28" s="63" t="s">
        <v>18</v>
      </c>
      <c r="E28" s="63" t="s">
        <v>71</v>
      </c>
      <c r="F28" s="63" t="s">
        <v>223</v>
      </c>
      <c r="G28" s="63" t="s">
        <v>219</v>
      </c>
      <c r="H28" s="78" t="s">
        <v>64</v>
      </c>
      <c r="I28" s="78" t="s">
        <v>63</v>
      </c>
      <c r="J28" s="2"/>
    </row>
    <row r="29" spans="1:10">
      <c r="A29" s="63" t="s">
        <v>181</v>
      </c>
      <c r="B29" s="63" t="s">
        <v>224</v>
      </c>
      <c r="C29" s="63" t="s">
        <v>17</v>
      </c>
      <c r="D29" s="63" t="s">
        <v>18</v>
      </c>
      <c r="E29" s="63" t="s">
        <v>71</v>
      </c>
      <c r="F29" s="63" t="s">
        <v>225</v>
      </c>
      <c r="G29" s="63" t="s">
        <v>226</v>
      </c>
      <c r="H29" s="78" t="s">
        <v>64</v>
      </c>
      <c r="I29" s="78" t="s">
        <v>63</v>
      </c>
      <c r="J29" s="2"/>
    </row>
    <row r="30" spans="1:10">
      <c r="A30" s="63" t="s">
        <v>181</v>
      </c>
      <c r="B30" s="63" t="s">
        <v>224</v>
      </c>
      <c r="C30" s="63" t="s">
        <v>17</v>
      </c>
      <c r="D30" s="63" t="s">
        <v>18</v>
      </c>
      <c r="E30" s="63" t="s">
        <v>71</v>
      </c>
      <c r="F30" s="63" t="s">
        <v>227</v>
      </c>
      <c r="G30" s="63" t="s">
        <v>226</v>
      </c>
      <c r="H30" s="78" t="s">
        <v>92</v>
      </c>
      <c r="I30" s="78" t="s">
        <v>63</v>
      </c>
      <c r="J30" s="2"/>
    </row>
    <row r="31" spans="1:10">
      <c r="A31" s="63" t="s">
        <v>181</v>
      </c>
      <c r="B31" s="63" t="s">
        <v>224</v>
      </c>
      <c r="C31" s="63" t="s">
        <v>17</v>
      </c>
      <c r="D31" s="63" t="s">
        <v>18</v>
      </c>
      <c r="E31" s="63" t="s">
        <v>67</v>
      </c>
      <c r="F31" s="63" t="s">
        <v>227</v>
      </c>
      <c r="G31" s="63" t="s">
        <v>226</v>
      </c>
      <c r="H31" s="78" t="s">
        <v>92</v>
      </c>
      <c r="I31" s="78" t="s">
        <v>63</v>
      </c>
      <c r="J31" s="2"/>
    </row>
    <row r="32" spans="1:10">
      <c r="A32" s="63" t="s">
        <v>181</v>
      </c>
      <c r="B32" s="63" t="s">
        <v>224</v>
      </c>
      <c r="C32" s="63" t="s">
        <v>19</v>
      </c>
      <c r="D32" s="63" t="s">
        <v>18</v>
      </c>
      <c r="E32" s="63" t="s">
        <v>71</v>
      </c>
      <c r="F32" s="63" t="s">
        <v>228</v>
      </c>
      <c r="G32" s="63" t="s">
        <v>226</v>
      </c>
      <c r="H32" s="78" t="s">
        <v>92</v>
      </c>
      <c r="I32" s="78" t="s">
        <v>63</v>
      </c>
      <c r="J32" s="2"/>
    </row>
    <row r="33" spans="1:10">
      <c r="A33" s="63" t="s">
        <v>181</v>
      </c>
      <c r="B33" s="63" t="s">
        <v>224</v>
      </c>
      <c r="C33" s="63" t="s">
        <v>19</v>
      </c>
      <c r="D33" s="63" t="s">
        <v>18</v>
      </c>
      <c r="E33" s="63" t="s">
        <v>67</v>
      </c>
      <c r="F33" s="63" t="s">
        <v>228</v>
      </c>
      <c r="G33" s="63" t="s">
        <v>226</v>
      </c>
      <c r="H33" s="78" t="s">
        <v>92</v>
      </c>
      <c r="I33" s="78" t="s">
        <v>63</v>
      </c>
      <c r="J33" s="2"/>
    </row>
    <row r="34" spans="1:10">
      <c r="A34" s="63" t="s">
        <v>181</v>
      </c>
      <c r="B34" s="63" t="s">
        <v>224</v>
      </c>
      <c r="C34" s="63" t="s">
        <v>21</v>
      </c>
      <c r="D34" s="63" t="s">
        <v>18</v>
      </c>
      <c r="E34" s="63" t="s">
        <v>71</v>
      </c>
      <c r="F34" s="63" t="s">
        <v>229</v>
      </c>
      <c r="G34" s="63" t="s">
        <v>226</v>
      </c>
      <c r="H34" s="78" t="s">
        <v>64</v>
      </c>
      <c r="I34" s="78" t="s">
        <v>63</v>
      </c>
      <c r="J34" s="2"/>
    </row>
    <row r="35" spans="1:10">
      <c r="A35" s="63" t="s">
        <v>181</v>
      </c>
      <c r="B35" s="63" t="s">
        <v>224</v>
      </c>
      <c r="C35" s="63" t="s">
        <v>21</v>
      </c>
      <c r="D35" s="63" t="s">
        <v>18</v>
      </c>
      <c r="E35" s="63" t="s">
        <v>71</v>
      </c>
      <c r="F35" s="63" t="s">
        <v>230</v>
      </c>
      <c r="G35" s="63" t="s">
        <v>226</v>
      </c>
      <c r="H35" s="78" t="s">
        <v>92</v>
      </c>
      <c r="I35" s="78" t="s">
        <v>63</v>
      </c>
      <c r="J35" s="2"/>
    </row>
    <row r="36" spans="1:10">
      <c r="A36" s="63" t="s">
        <v>181</v>
      </c>
      <c r="B36" s="63" t="s">
        <v>224</v>
      </c>
      <c r="C36" s="63" t="s">
        <v>21</v>
      </c>
      <c r="D36" s="63" t="s">
        <v>18</v>
      </c>
      <c r="E36" s="63" t="s">
        <v>67</v>
      </c>
      <c r="F36" s="63" t="s">
        <v>230</v>
      </c>
      <c r="G36" s="63" t="s">
        <v>226</v>
      </c>
      <c r="H36" s="78" t="s">
        <v>92</v>
      </c>
      <c r="I36" s="78" t="s">
        <v>63</v>
      </c>
      <c r="J36" s="2"/>
    </row>
    <row r="37" spans="1:10">
      <c r="A37" s="63" t="s">
        <v>182</v>
      </c>
      <c r="B37" s="63" t="s">
        <v>231</v>
      </c>
      <c r="C37" s="63" t="s">
        <v>183</v>
      </c>
      <c r="D37" s="63" t="s">
        <v>18</v>
      </c>
      <c r="E37" s="63" t="s">
        <v>71</v>
      </c>
      <c r="F37" s="63" t="s">
        <v>232</v>
      </c>
      <c r="G37" s="63" t="s">
        <v>233</v>
      </c>
      <c r="H37" s="78" t="s">
        <v>64</v>
      </c>
      <c r="I37" s="78" t="s">
        <v>63</v>
      </c>
      <c r="J37" s="2"/>
    </row>
    <row r="38" spans="1:10">
      <c r="A38" s="63" t="s">
        <v>182</v>
      </c>
      <c r="B38" s="63" t="s">
        <v>231</v>
      </c>
      <c r="C38" s="63" t="s">
        <v>183</v>
      </c>
      <c r="D38" s="63" t="s">
        <v>18</v>
      </c>
      <c r="E38" s="63" t="s">
        <v>71</v>
      </c>
      <c r="F38" s="63" t="s">
        <v>234</v>
      </c>
      <c r="G38" s="63" t="s">
        <v>233</v>
      </c>
      <c r="H38" s="78" t="s">
        <v>64</v>
      </c>
      <c r="I38" s="78" t="s">
        <v>63</v>
      </c>
      <c r="J38" s="2"/>
    </row>
    <row r="39" spans="1:10">
      <c r="A39" s="63" t="s">
        <v>182</v>
      </c>
      <c r="B39" s="63" t="s">
        <v>231</v>
      </c>
      <c r="C39" s="63" t="s">
        <v>183</v>
      </c>
      <c r="D39" s="63" t="s">
        <v>18</v>
      </c>
      <c r="E39" s="63" t="s">
        <v>67</v>
      </c>
      <c r="F39" s="63" t="s">
        <v>234</v>
      </c>
      <c r="G39" s="63" t="s">
        <v>233</v>
      </c>
      <c r="H39" s="78" t="s">
        <v>64</v>
      </c>
      <c r="I39" s="78" t="s">
        <v>63</v>
      </c>
      <c r="J39" s="2"/>
    </row>
    <row r="40" spans="1:10">
      <c r="A40" s="63" t="s">
        <v>184</v>
      </c>
      <c r="B40" s="63" t="s">
        <v>235</v>
      </c>
      <c r="C40" s="63" t="s">
        <v>39</v>
      </c>
      <c r="D40" s="63" t="s">
        <v>35</v>
      </c>
      <c r="E40" s="63" t="s">
        <v>71</v>
      </c>
      <c r="F40" s="63" t="s">
        <v>236</v>
      </c>
      <c r="G40" s="63" t="s">
        <v>237</v>
      </c>
      <c r="H40" s="78" t="s">
        <v>64</v>
      </c>
      <c r="I40" s="78" t="s">
        <v>63</v>
      </c>
      <c r="J40" s="2"/>
    </row>
    <row r="41" spans="1:10">
      <c r="A41" s="63" t="s">
        <v>185</v>
      </c>
      <c r="B41" s="63" t="s">
        <v>238</v>
      </c>
      <c r="C41" s="63" t="s">
        <v>26</v>
      </c>
      <c r="D41" s="63" t="s">
        <v>18</v>
      </c>
      <c r="E41" s="63" t="s">
        <v>71</v>
      </c>
      <c r="F41" s="63" t="s">
        <v>239</v>
      </c>
      <c r="G41" s="63" t="s">
        <v>149</v>
      </c>
      <c r="H41" s="78" t="s">
        <v>64</v>
      </c>
      <c r="I41" s="78" t="s">
        <v>63</v>
      </c>
      <c r="J41" s="2"/>
    </row>
    <row r="42" spans="1:10">
      <c r="A42" s="63" t="s">
        <v>185</v>
      </c>
      <c r="B42" s="63" t="s">
        <v>238</v>
      </c>
      <c r="C42" s="63" t="s">
        <v>38</v>
      </c>
      <c r="D42" s="63" t="s">
        <v>18</v>
      </c>
      <c r="E42" s="63" t="s">
        <v>71</v>
      </c>
      <c r="F42" s="63" t="s">
        <v>240</v>
      </c>
      <c r="G42" s="63" t="s">
        <v>149</v>
      </c>
      <c r="H42" s="78" t="s">
        <v>64</v>
      </c>
      <c r="I42" s="78" t="s">
        <v>63</v>
      </c>
      <c r="J42" s="2"/>
    </row>
  </sheetData>
  <pageMargins left="0.44431372549019615" right="0.44431372549019615" top="0.44431372549019615" bottom="0.44431372549019615" header="0.50980392156862753" footer="0.5098039215686275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NOAW Utilization for PEC</vt:lpstr>
      <vt:lpstr>NOAW Historical Factors</vt:lpstr>
      <vt:lpstr>NOAW NDC</vt:lpstr>
      <vt:lpstr>Hep C AA Utilization for PEC</vt:lpstr>
      <vt:lpstr>Hep C AA Historical Factors</vt:lpstr>
      <vt:lpstr>Hep C AA NDC</vt:lpstr>
      <vt:lpstr>SHNA Utilization for PEC</vt:lpstr>
      <vt:lpstr>SHNA Historical Factors</vt:lpstr>
      <vt:lpstr>SHNA NDC</vt:lpstr>
      <vt:lpstr>AA Utilization for PEC</vt:lpstr>
      <vt:lpstr>AA Historical Factors</vt:lpstr>
      <vt:lpstr>AA NDC</vt:lpstr>
      <vt:lpstr>MS DM Utilization for PEC</vt:lpstr>
      <vt:lpstr>MS DM Historical Factors</vt:lpstr>
      <vt:lpstr>MS DM NDC</vt:lpstr>
      <vt:lpstr>'AA Historical Factors'!Print_Area</vt:lpstr>
      <vt:lpstr>'Hep C AA Historical Factors'!Print_Area</vt:lpstr>
      <vt:lpstr>'NOAW Utilization for PEC'!Print_Area</vt:lpstr>
      <vt:lpstr>'SHNA Historical Factors'!Print_Area</vt:lpstr>
    </vt:vector>
  </TitlesOfParts>
  <Company>United States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2015-02-06T15:19:53Z</dcterms:created>
  <dcterms:modified xsi:type="dcterms:W3CDTF">2015-02-10T15:15:45Z</dcterms:modified>
</cp:coreProperties>
</file>